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m5747\Desktop\"/>
    </mc:Choice>
  </mc:AlternateContent>
  <bookViews>
    <workbookView xWindow="2340" yWindow="2340" windowWidth="21600" windowHeight="11385"/>
  </bookViews>
  <sheets>
    <sheet name="70_30" sheetId="4" r:id="rId1"/>
  </sheets>
  <definedNames>
    <definedName name="_xlnm._FilterDatabase" localSheetId="0" hidden="1">'70_30'!$A$3:$M$83</definedName>
    <definedName name="_xlnm.Print_Titles" localSheetId="0">'70_30'!$3:$3</definedName>
    <definedName name="_xlnm.Print_Area" localSheetId="0">'70_30'!$A$1:$M$83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4" l="1"/>
  <c r="L74" i="4"/>
  <c r="L70" i="4"/>
  <c r="L66" i="4"/>
  <c r="L82" i="4"/>
  <c r="L42" i="4"/>
  <c r="L33" i="4"/>
  <c r="L27" i="4"/>
  <c r="L24" i="4"/>
  <c r="L14" i="4"/>
  <c r="L11" i="4"/>
  <c r="L7" i="4"/>
  <c r="L83" i="4" l="1"/>
</calcChain>
</file>

<file path=xl/sharedStrings.xml><?xml version="1.0" encoding="utf-8"?>
<sst xmlns="http://schemas.openxmlformats.org/spreadsheetml/2006/main" count="307" uniqueCount="121">
  <si>
    <t>osobní asistence</t>
  </si>
  <si>
    <t>odborné sociální poradenství</t>
  </si>
  <si>
    <t>azylové domy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</si>
  <si>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</si>
  <si>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</si>
  <si>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</si>
  <si>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</si>
  <si>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</si>
  <si>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</si>
  <si>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</si>
  <si>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odlehčovací služby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</si>
  <si>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</si>
  <si>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</si>
  <si>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</si>
  <si>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</si>
  <si>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</si>
  <si>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</si>
  <si>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</si>
  <si>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</si>
  <si>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</si>
  <si>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</si>
  <si>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</si>
  <si>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</si>
  <si>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</si>
  <si>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</si>
  <si>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</si>
  <si>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</si>
  <si>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</si>
  <si>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</si>
  <si>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</si>
  <si>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</si>
  <si>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</si>
  <si>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</si>
  <si>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</si>
  <si>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</si>
  <si>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</si>
  <si>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Centrum zdravotních a sociálních služeb Březiněves, příspěvková organizace</t>
  </si>
  <si>
    <t>Pečovatelská služba Březiněves</t>
  </si>
  <si>
    <t>sociální služby poskytované ve zdravotnických zařízeních lůžkové péče</t>
  </si>
  <si>
    <t>Dům s pečovatelskou službou Harmonie</t>
  </si>
  <si>
    <t>Dům s pečovatelskou službou Kolovraty, příspěvková organizace</t>
  </si>
  <si>
    <t>Dům s pečovatelskou službou Kolovraty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</si>
  <si>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</si>
  <si>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</si>
  <si>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</si>
  <si>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</si>
  <si>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</si>
  <si>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podpora samostatného bydlení</t>
  </si>
  <si>
    <t>Léčebna dlouhodobě nemocných</t>
  </si>
  <si>
    <t>Městská část Praha 20</t>
  </si>
  <si>
    <t>Městská část Praha 21</t>
  </si>
  <si>
    <t>Úřad městské části Praha21 - Pečovatelská služba</t>
  </si>
  <si>
    <t>Městská část Praha 22</t>
  </si>
  <si>
    <t>Městská část Praha-Zbraslav</t>
  </si>
  <si>
    <t>Ošetřovatelský domov Praha 3</t>
  </si>
  <si>
    <t>Ošetřovatelský domov-Domov pro seniory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</si>
  <si>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</si>
  <si>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</si>
  <si>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</si>
  <si>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</si>
  <si>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</si>
  <si>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Sociální a ošetřovatelské služby Praha 8 - SOS Praha 8</t>
  </si>
  <si>
    <t>Centrum aktivizačních programů</t>
  </si>
  <si>
    <t>Dům sociálních služeb</t>
  </si>
  <si>
    <t>Sociální služby městské části Praha 12, příspěvková organizace</t>
  </si>
  <si>
    <t>Sekce azylového bydlení</t>
  </si>
  <si>
    <t>Sociálně ošetřovatelské centrum</t>
  </si>
  <si>
    <t>Středisko sociálních služeb Prahy 13</t>
  </si>
  <si>
    <t>pečovatelská služba terénní</t>
  </si>
  <si>
    <t>denní stacionář</t>
  </si>
  <si>
    <t>Ústav sociálních služeb v Praze 4</t>
  </si>
  <si>
    <t>Domovinka</t>
  </si>
  <si>
    <t>Pečovatelská služba ÚSS4</t>
  </si>
  <si>
    <t>DS OZ Jílovská</t>
  </si>
  <si>
    <t>Podpora samostatného bydlení</t>
  </si>
  <si>
    <t>H</t>
  </si>
  <si>
    <t>L</t>
  </si>
  <si>
    <t>ÚV</t>
  </si>
  <si>
    <t xml:space="preserve">služba bude zafinancována z prostředků EU, prostřednictvím vlastního grantového programu </t>
  </si>
  <si>
    <t>Maximální výše kompenzace čistých nákladů na sociální službu (bez grantového ekvivalentu části snížené hodnoty nájemného a investičních zdrojů [např. vyplacených z IROP])</t>
  </si>
  <si>
    <t>Optimální výpočet dotace 2024 celkem</t>
  </si>
  <si>
    <t xml:space="preserve">Důvod nepodpory </t>
  </si>
  <si>
    <t>Centrum sociálně zdravotních služeb Praha 17 Celkem</t>
  </si>
  <si>
    <t>Centrum sociální a ošetřovatelské pomoci Praha 15 Celkem</t>
  </si>
  <si>
    <t>Centrum sociální a ošetřovatelské pomoci Praha 5 Celkem</t>
  </si>
  <si>
    <t>Centrum sociální a ošetřovatelské pomoci v Praze 10, příspěvková organizace Celkem</t>
  </si>
  <si>
    <t>Centrum sociálních služeb Nebušice Celkem</t>
  </si>
  <si>
    <t>Centrum sociálních služeb Praha 2 Celkem</t>
  </si>
  <si>
    <t>Centrum zdravotních a sociálních služeb Březiněves, příspěvková organizace Celkem</t>
  </si>
  <si>
    <t>Dům s pečovatelskou službou Harmonie Praha - Dubeč Celkem</t>
  </si>
  <si>
    <t>Dům s pečovatelskou službou Kolovraty, příspěvková organizace Celkem</t>
  </si>
  <si>
    <t>Gerontologické centrum Praha 8  Celkem</t>
  </si>
  <si>
    <t>Integrační centrum ZAHRADA v Praze 3 Celkem</t>
  </si>
  <si>
    <t>Léčebna dlouhodobě nemocných Praha 6 Celkem</t>
  </si>
  <si>
    <t>Městská část Praha 20 Celkem</t>
  </si>
  <si>
    <t>Městská část Praha 21 Celkem</t>
  </si>
  <si>
    <t>Městská část Praha 22 Celkem</t>
  </si>
  <si>
    <t>Městská část Praha-Zbraslav Celkem</t>
  </si>
  <si>
    <t>Ošetřovatelský domov Praha 3 Celkem</t>
  </si>
  <si>
    <t>Pečovatelská služba Praha - Radotín Celkem</t>
  </si>
  <si>
    <t>Pečovatelská služba Prahy 6 Celkem</t>
  </si>
  <si>
    <t>Pečovatelská služba Prahy 3 Celkem</t>
  </si>
  <si>
    <t>Pečovatelská služba Prahy 7 Celkem</t>
  </si>
  <si>
    <t>Sociální a ošetřovatelské služby Praha 8 - SOS Praha 8 Celkem</t>
  </si>
  <si>
    <t>Sociální služby městské části Praha 12, příspěvková organizace Celkem</t>
  </si>
  <si>
    <t>Středisko sociálních služeb Prahy 13 Celkem</t>
  </si>
  <si>
    <t>Ústav sociálních služeb v Praze 4 Celkem</t>
  </si>
  <si>
    <t>Celkem</t>
  </si>
  <si>
    <t>Identifikátor</t>
  </si>
  <si>
    <t>Poskytovatel</t>
  </si>
  <si>
    <t>Druh sociální služby</t>
  </si>
  <si>
    <t>Název služby</t>
  </si>
  <si>
    <t>Jednotka</t>
  </si>
  <si>
    <t>Jednotka plán</t>
  </si>
  <si>
    <t>Cenová hladina upravená o specifika</t>
  </si>
  <si>
    <t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</t>
  </si>
  <si>
    <t>stanoví MČ</t>
  </si>
  <si>
    <t>Požadavek na dotaci / Maximální návrh podpory</t>
  </si>
  <si>
    <t>Výše dotace zaokrouhleno 2024     Kč</t>
  </si>
  <si>
    <t>Jednotka kvantitativně dle žádosti</t>
  </si>
  <si>
    <t>Příloha č. 3 k usnesení Zastupitelstva HMP č. 10/16 ze dne 25. 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</si>
</sst>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3" fontId="0" fillId="34" borderId="10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3" fontId="0" fillId="0" borderId="0" xfId="0" applyNumberFormat="1"/>
    <xf numFmtId="3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3" fontId="0" fillId="38" borderId="10" xfId="0" applyNumberForma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2" fontId="0" fillId="35" borderId="10" xfId="0" applyNumberFormat="1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 wrapText="1"/>
    </xf>
    <xf numFmtId="4" fontId="0" fillId="38" borderId="10" xfId="0" applyNumberFormat="1" applyFill="1" applyBorder="1" applyAlignment="1">
      <alignment horizontal="center" vertical="center" wrapText="1"/>
    </xf>
    <xf numFmtId="3" fontId="16" fillId="37" borderId="10" xfId="0" applyNumberFormat="1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2" fontId="0" fillId="37" borderId="10" xfId="0" applyNumberFormat="1" applyFill="1" applyBorder="1" applyAlignment="1">
      <alignment horizontal="center" vertical="center" wrapText="1"/>
    </xf>
    <xf numFmtId="3" fontId="0" fillId="37" borderId="10" xfId="0" applyNumberFormat="1" applyFill="1" applyBorder="1" applyAlignment="1">
      <alignment horizontal="center" vertical="center" wrapText="1"/>
    </xf>
    <xf numFmtId="3" fontId="16" fillId="37" borderId="10" xfId="0" applyNumberFormat="1" applyFont="1" applyFill="1" applyBorder="1" applyAlignment="1">
      <alignment horizontal="center" vertical="center" wrapText="1"/>
    </xf>
    <xf numFmtId="0" fontId="19" fillId="37" borderId="9" xfId="17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20" fillId="0" borderId="0" xfId="0" applyNumberFormat="1" applyFont="1" applyAlignment="1">
      <alignment vertical="top" wrapText="1"/>
    </xf>
    <xf numFmtId="0" fontId="19" fillId="37" borderId="14" xfId="0" applyFont="1" applyFill="1" applyBorder="1" applyAlignment="1">
      <alignment horizontal="center" vertical="center" wrapText="1"/>
    </xf>
    <xf numFmtId="0" fontId="0" fillId="37" borderId="14" xfId="0" applyFill="1" applyBorder="1" applyAlignment="1">
      <alignment horizontal="center" vertical="center" wrapText="1"/>
    </xf>
    <xf numFmtId="2" fontId="0" fillId="37" borderId="14" xfId="0" applyNumberFormat="1" applyFill="1" applyBorder="1" applyAlignment="1">
      <alignment horizontal="center" vertical="center" wrapText="1"/>
    </xf>
    <xf numFmtId="3" fontId="0" fillId="37" borderId="14" xfId="0" applyNumberFormat="1" applyFill="1" applyBorder="1" applyAlignment="1">
      <alignment horizontal="center" vertical="center" wrapText="1"/>
    </xf>
    <xf numFmtId="0" fontId="0" fillId="0" borderId="10" xfId="0" applyBorder="1"/>
    <xf numFmtId="3" fontId="0" fillId="0" borderId="10" xfId="0" applyNumberFormat="1" applyBorder="1"/>
    <xf numFmtId="3" fontId="16" fillId="0" borderId="10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22" fillId="39" borderId="10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center"/>
    </xf>
    <xf numFmtId="3" fontId="0" fillId="0" borderId="11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abSelected="1" zoomScale="96" zoomScaleNormal="96" workbookViewId="0">
      <selection sqref="A1:M1"/>
    </sheetView>
  </sheetViews>
  <sheetFormatPr defaultRowHeight="15" x14ac:dyDescent="0.25"/>
  <cols>
    <col min="1" max="1" width="15.7109375" customWidth="1"/>
    <col min="2" max="2" width="32.85546875" customWidth="1"/>
    <col min="3" max="3" width="24.28515625" customWidth="1"/>
    <col min="4" max="4" width="22.85546875" customWidth="1"/>
    <col min="5" max="5" width="15.7109375" customWidth="1"/>
    <col min="6" max="6" width="15.7109375" style="6" customWidth="1"/>
    <col min="7" max="7" width="15.7109375" customWidth="1"/>
    <col min="8" max="8" width="15.7109375" style="6" customWidth="1"/>
    <col min="9" max="9" width="30.140625" style="6" customWidth="1"/>
    <col min="10" max="10" width="21.140625" style="6" customWidth="1"/>
    <col min="11" max="11" width="17.85546875" style="6" customWidth="1"/>
    <col min="12" max="12" width="19.5703125" style="6" customWidth="1"/>
    <col min="13" max="13" width="47.85546875" customWidth="1"/>
  </cols>
  <sheetData>
    <row r="1" spans="1:13" ht="21.75" customHeight="1" x14ac:dyDescent="0.25">
      <c r="A1" s="34" t="s">
        <v>120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22.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09.5" customHeight="1" x14ac:dyDescent="0.25">
      <c r="A3" s="12" t="s">
        <v>108</v>
      </c>
      <c r="B3" s="13" t="s">
        <v>109</v>
      </c>
      <c r="C3" s="13" t="s">
        <v>110</v>
      </c>
      <c r="D3" s="13" t="s">
        <v>111</v>
      </c>
      <c r="E3" s="13" t="s">
        <v>112</v>
      </c>
      <c r="F3" s="9" t="s">
        <v>119</v>
      </c>
      <c r="G3" s="14" t="s">
        <v>113</v>
      </c>
      <c r="H3" s="9" t="s">
        <v>114</v>
      </c>
      <c r="I3" s="9" t="s">
        <v>79</v>
      </c>
      <c r="J3" s="9" t="s">
        <v>80</v>
      </c>
      <c r="K3" s="9" t="s">
        <v>117</v>
      </c>
      <c r="L3" s="9" t="s">
        <v>118</v>
      </c>
      <c r="M3" s="13" t="s">
        <v>81</v>
      </c>
    </row>
    <row r="4" spans="1:13" ht="45" customHeight="1" x14ac:dyDescent="0.25">
      <c r="A4" s="1">
        <v>1072525</v>
      </c>
      <c r="B4" s="3" t="s">
        <v>11</v>
      </c>
      <c r="C4" s="1" t="s">
        <v>1</v>
      </c>
      <c r="D4" s="1" t="s">
        <v>12</v>
      </c>
      <c r="E4" s="1" t="s">
        <v>77</v>
      </c>
      <c r="F4" s="8">
        <v>2.8499999999999996</v>
      </c>
      <c r="G4" s="2">
        <v>2.8</v>
      </c>
      <c r="H4" s="7">
        <v>916427</v>
      </c>
      <c r="I4" s="7" t="s">
        <v>116</v>
      </c>
      <c r="J4" s="7">
        <v>1869395.5999999996</v>
      </c>
      <c r="K4" s="4">
        <v>488000</v>
      </c>
      <c r="L4" s="5">
        <v>488000</v>
      </c>
      <c r="M4" s="1"/>
    </row>
    <row r="5" spans="1:13" ht="45" customHeight="1" x14ac:dyDescent="0.25">
      <c r="A5" s="1">
        <v>3240405</v>
      </c>
      <c r="B5" s="3" t="s">
        <v>11</v>
      </c>
      <c r="C5" s="1" t="s">
        <v>5</v>
      </c>
      <c r="D5" s="1" t="s">
        <v>6</v>
      </c>
      <c r="E5" s="1" t="s">
        <v>77</v>
      </c>
      <c r="F5" s="8">
        <v>21.348000000000003</v>
      </c>
      <c r="G5" s="2">
        <v>16.2</v>
      </c>
      <c r="H5" s="7">
        <v>833879</v>
      </c>
      <c r="I5" s="7" t="s">
        <v>116</v>
      </c>
      <c r="J5" s="7">
        <v>7783483.3073524442</v>
      </c>
      <c r="K5" s="4">
        <v>2053000</v>
      </c>
      <c r="L5" s="5">
        <v>2053000</v>
      </c>
      <c r="M5" s="1"/>
    </row>
    <row r="6" spans="1:13" ht="45" customHeight="1" x14ac:dyDescent="0.25">
      <c r="A6" s="1">
        <v>4549974</v>
      </c>
      <c r="B6" s="3" t="s">
        <v>11</v>
      </c>
      <c r="C6" s="1" t="s">
        <v>13</v>
      </c>
      <c r="D6" s="1" t="s">
        <v>14</v>
      </c>
      <c r="E6" s="1" t="s">
        <v>77</v>
      </c>
      <c r="F6" s="8">
        <v>4.0720000000000001</v>
      </c>
      <c r="G6" s="2">
        <v>3.2</v>
      </c>
      <c r="H6" s="7">
        <v>926620</v>
      </c>
      <c r="I6" s="7" t="s">
        <v>116</v>
      </c>
      <c r="J6" s="7">
        <v>2012084</v>
      </c>
      <c r="K6" s="4">
        <v>500000</v>
      </c>
      <c r="L6" s="5">
        <v>500000</v>
      </c>
      <c r="M6" s="1"/>
    </row>
    <row r="7" spans="1:13" ht="45" customHeight="1" x14ac:dyDescent="0.25">
      <c r="A7" s="1"/>
      <c r="B7" s="16" t="s">
        <v>82</v>
      </c>
      <c r="C7" s="17"/>
      <c r="D7" s="17"/>
      <c r="E7" s="17"/>
      <c r="F7" s="18"/>
      <c r="G7" s="17"/>
      <c r="H7" s="19"/>
      <c r="I7" s="19"/>
      <c r="J7" s="19"/>
      <c r="K7" s="19"/>
      <c r="L7" s="20">
        <f>SUM(L4:L6)</f>
        <v>3041000</v>
      </c>
      <c r="M7" s="1"/>
    </row>
    <row r="8" spans="1:13" ht="45" customHeight="1" x14ac:dyDescent="0.25">
      <c r="A8" s="1">
        <v>4726799</v>
      </c>
      <c r="B8" s="3" t="s">
        <v>15</v>
      </c>
      <c r="C8" s="1" t="s">
        <v>5</v>
      </c>
      <c r="D8" s="1" t="s">
        <v>6</v>
      </c>
      <c r="E8" s="1" t="s">
        <v>77</v>
      </c>
      <c r="F8" s="11">
        <v>15.295999999999999</v>
      </c>
      <c r="G8" s="1">
        <v>17.2</v>
      </c>
      <c r="H8" s="7">
        <v>833879</v>
      </c>
      <c r="I8" s="7" t="s">
        <v>116</v>
      </c>
      <c r="J8" s="7">
        <v>5593154.2288000006</v>
      </c>
      <c r="K8" s="4">
        <v>1885000</v>
      </c>
      <c r="L8" s="5">
        <v>1677000</v>
      </c>
      <c r="M8" s="1"/>
    </row>
    <row r="9" spans="1:13" ht="45" customHeight="1" x14ac:dyDescent="0.25">
      <c r="A9" s="1">
        <v>7275287</v>
      </c>
      <c r="B9" s="3" t="s">
        <v>15</v>
      </c>
      <c r="C9" s="1" t="s">
        <v>10</v>
      </c>
      <c r="D9" s="1" t="s">
        <v>16</v>
      </c>
      <c r="E9" s="1" t="s">
        <v>76</v>
      </c>
      <c r="F9" s="1">
        <v>8</v>
      </c>
      <c r="G9" s="2">
        <v>8</v>
      </c>
      <c r="H9" s="7">
        <v>738138</v>
      </c>
      <c r="I9" s="7" t="s">
        <v>116</v>
      </c>
      <c r="J9" s="7">
        <v>4061493.5999999996</v>
      </c>
      <c r="K9" s="4">
        <v>1260000</v>
      </c>
      <c r="L9" s="5">
        <v>1218000</v>
      </c>
      <c r="M9" s="1"/>
    </row>
    <row r="10" spans="1:13" ht="45" customHeight="1" x14ac:dyDescent="0.25">
      <c r="A10" s="1">
        <v>8568124</v>
      </c>
      <c r="B10" s="3" t="s">
        <v>15</v>
      </c>
      <c r="C10" s="1" t="s">
        <v>7</v>
      </c>
      <c r="D10" s="1" t="s">
        <v>8</v>
      </c>
      <c r="E10" s="1" t="s">
        <v>76</v>
      </c>
      <c r="F10" s="1">
        <v>54</v>
      </c>
      <c r="G10" s="2">
        <v>54</v>
      </c>
      <c r="H10" s="7">
        <v>954823.15</v>
      </c>
      <c r="I10" s="7" t="s">
        <v>116</v>
      </c>
      <c r="J10" s="7">
        <v>32239980.090000004</v>
      </c>
      <c r="K10" s="4">
        <v>5800000</v>
      </c>
      <c r="L10" s="5">
        <v>5800000</v>
      </c>
      <c r="M10" s="1"/>
    </row>
    <row r="11" spans="1:13" ht="45" customHeight="1" x14ac:dyDescent="0.25">
      <c r="A11" s="1"/>
      <c r="B11" s="16" t="s">
        <v>83</v>
      </c>
      <c r="C11" s="17"/>
      <c r="D11" s="17"/>
      <c r="E11" s="17"/>
      <c r="F11" s="17"/>
      <c r="G11" s="17"/>
      <c r="H11" s="19"/>
      <c r="I11" s="19"/>
      <c r="J11" s="19"/>
      <c r="K11" s="19"/>
      <c r="L11" s="20">
        <f>SUM(L8:L10)</f>
        <v>8695000</v>
      </c>
      <c r="M11" s="1"/>
    </row>
    <row r="12" spans="1:13" ht="45" customHeight="1" x14ac:dyDescent="0.25">
      <c r="A12" s="1">
        <v>1807017</v>
      </c>
      <c r="B12" s="3" t="s">
        <v>17</v>
      </c>
      <c r="C12" s="1" t="s">
        <v>10</v>
      </c>
      <c r="D12" s="1" t="s">
        <v>18</v>
      </c>
      <c r="E12" s="1" t="s">
        <v>76</v>
      </c>
      <c r="F12" s="1">
        <v>27</v>
      </c>
      <c r="G12" s="2">
        <v>27</v>
      </c>
      <c r="H12" s="7">
        <v>738138</v>
      </c>
      <c r="I12" s="7" t="s">
        <v>116</v>
      </c>
      <c r="J12" s="7">
        <v>12889553.399999999</v>
      </c>
      <c r="K12" s="4">
        <v>2200000</v>
      </c>
      <c r="L12" s="5">
        <v>2200000</v>
      </c>
      <c r="M12" s="1"/>
    </row>
    <row r="13" spans="1:13" ht="45" customHeight="1" x14ac:dyDescent="0.25">
      <c r="A13" s="1">
        <v>8120676</v>
      </c>
      <c r="B13" s="3" t="s">
        <v>17</v>
      </c>
      <c r="C13" s="1" t="s">
        <v>5</v>
      </c>
      <c r="D13" s="1" t="s">
        <v>6</v>
      </c>
      <c r="E13" s="1" t="s">
        <v>77</v>
      </c>
      <c r="F13" s="11">
        <v>42.624000000000002</v>
      </c>
      <c r="G13" s="1">
        <v>42.88</v>
      </c>
      <c r="H13" s="7">
        <v>833879</v>
      </c>
      <c r="I13" s="7" t="s">
        <v>116</v>
      </c>
      <c r="J13" s="7">
        <v>18671632.646399997</v>
      </c>
      <c r="K13" s="4">
        <v>4400000</v>
      </c>
      <c r="L13" s="5">
        <v>4400000</v>
      </c>
      <c r="M13" s="1"/>
    </row>
    <row r="14" spans="1:13" ht="45" customHeight="1" x14ac:dyDescent="0.25">
      <c r="A14" s="1"/>
      <c r="B14" s="16" t="s">
        <v>84</v>
      </c>
      <c r="C14" s="17"/>
      <c r="D14" s="17"/>
      <c r="E14" s="17"/>
      <c r="F14" s="18"/>
      <c r="G14" s="17"/>
      <c r="H14" s="19"/>
      <c r="I14" s="19"/>
      <c r="J14" s="19"/>
      <c r="K14" s="19"/>
      <c r="L14" s="20">
        <f>SUM(L12:L13)</f>
        <v>6600000</v>
      </c>
      <c r="M14" s="1"/>
    </row>
    <row r="15" spans="1:13" ht="45" customHeight="1" x14ac:dyDescent="0.25">
      <c r="A15" s="1">
        <v>2181992</v>
      </c>
      <c r="B15" s="3" t="s">
        <v>19</v>
      </c>
      <c r="C15" s="1" t="s">
        <v>9</v>
      </c>
      <c r="D15" s="1" t="s">
        <v>20</v>
      </c>
      <c r="E15" s="1" t="s">
        <v>76</v>
      </c>
      <c r="F15" s="1">
        <v>33</v>
      </c>
      <c r="G15" s="2">
        <v>33</v>
      </c>
      <c r="H15" s="7">
        <v>830281</v>
      </c>
      <c r="I15" s="7" t="s">
        <v>116</v>
      </c>
      <c r="J15" s="7">
        <v>11890218.399999999</v>
      </c>
      <c r="K15" s="4">
        <v>3700000</v>
      </c>
      <c r="L15" s="5">
        <v>3567000</v>
      </c>
      <c r="M15" s="1"/>
    </row>
    <row r="16" spans="1:13" ht="45" customHeight="1" x14ac:dyDescent="0.25">
      <c r="A16" s="1">
        <v>3027697</v>
      </c>
      <c r="B16" s="3" t="s">
        <v>19</v>
      </c>
      <c r="C16" s="1" t="s">
        <v>9</v>
      </c>
      <c r="D16" s="1" t="s">
        <v>21</v>
      </c>
      <c r="E16" s="1" t="s">
        <v>76</v>
      </c>
      <c r="F16" s="1">
        <v>23</v>
      </c>
      <c r="G16" s="2">
        <v>23</v>
      </c>
      <c r="H16" s="7">
        <v>913309.1</v>
      </c>
      <c r="I16" s="7" t="s">
        <v>116</v>
      </c>
      <c r="J16" s="7">
        <v>13174509.300000001</v>
      </c>
      <c r="K16" s="4">
        <v>2460000</v>
      </c>
      <c r="L16" s="5">
        <v>2460000</v>
      </c>
      <c r="M16" s="1"/>
    </row>
    <row r="17" spans="1:13" ht="45" customHeight="1" x14ac:dyDescent="0.25">
      <c r="A17" s="1">
        <v>3065073</v>
      </c>
      <c r="B17" s="3" t="s">
        <v>19</v>
      </c>
      <c r="C17" s="1" t="s">
        <v>7</v>
      </c>
      <c r="D17" s="1" t="s">
        <v>22</v>
      </c>
      <c r="E17" s="1" t="s">
        <v>76</v>
      </c>
      <c r="F17" s="1">
        <v>47</v>
      </c>
      <c r="G17" s="2">
        <v>47</v>
      </c>
      <c r="H17" s="7">
        <v>954823.15</v>
      </c>
      <c r="I17" s="7" t="s">
        <v>116</v>
      </c>
      <c r="J17" s="7">
        <v>29107488.050000004</v>
      </c>
      <c r="K17" s="4">
        <v>5120000</v>
      </c>
      <c r="L17" s="5">
        <v>5120000</v>
      </c>
      <c r="M17" s="1"/>
    </row>
    <row r="18" spans="1:13" ht="45" customHeight="1" x14ac:dyDescent="0.25">
      <c r="A18" s="1">
        <v>4752879</v>
      </c>
      <c r="B18" s="3" t="s">
        <v>19</v>
      </c>
      <c r="C18" s="1" t="s">
        <v>9</v>
      </c>
      <c r="D18" s="1" t="s">
        <v>23</v>
      </c>
      <c r="E18" s="1" t="s">
        <v>76</v>
      </c>
      <c r="F18" s="1">
        <v>47</v>
      </c>
      <c r="G18" s="2">
        <v>47</v>
      </c>
      <c r="H18" s="7">
        <v>830281</v>
      </c>
      <c r="I18" s="7" t="s">
        <v>116</v>
      </c>
      <c r="J18" s="7">
        <v>17871565.600000001</v>
      </c>
      <c r="K18" s="4">
        <v>3940000</v>
      </c>
      <c r="L18" s="5">
        <v>3940000</v>
      </c>
      <c r="M18" s="1"/>
    </row>
    <row r="19" spans="1:13" ht="45" customHeight="1" x14ac:dyDescent="0.25">
      <c r="A19" s="1">
        <v>5412859</v>
      </c>
      <c r="B19" s="3" t="s">
        <v>19</v>
      </c>
      <c r="C19" s="1" t="s">
        <v>5</v>
      </c>
      <c r="D19" s="1" t="s">
        <v>6</v>
      </c>
      <c r="E19" s="1" t="s">
        <v>77</v>
      </c>
      <c r="F19" s="8">
        <v>56.597999999999999</v>
      </c>
      <c r="G19" s="2">
        <v>54</v>
      </c>
      <c r="H19" s="7">
        <v>833879</v>
      </c>
      <c r="I19" s="7" t="s">
        <v>116</v>
      </c>
      <c r="J19" s="7">
        <v>35375949.218488283</v>
      </c>
      <c r="K19" s="4">
        <v>7650000</v>
      </c>
      <c r="L19" s="5">
        <v>7650000</v>
      </c>
      <c r="M19" s="1"/>
    </row>
    <row r="20" spans="1:13" ht="45" customHeight="1" x14ac:dyDescent="0.25">
      <c r="A20" s="1">
        <v>6221883</v>
      </c>
      <c r="B20" s="3" t="s">
        <v>19</v>
      </c>
      <c r="C20" s="1" t="s">
        <v>7</v>
      </c>
      <c r="D20" s="1" t="s">
        <v>24</v>
      </c>
      <c r="E20" s="1" t="s">
        <v>76</v>
      </c>
      <c r="F20" s="1">
        <v>22</v>
      </c>
      <c r="G20" s="2">
        <v>22</v>
      </c>
      <c r="H20" s="7">
        <v>913309.1</v>
      </c>
      <c r="I20" s="7" t="s">
        <v>116</v>
      </c>
      <c r="J20" s="7">
        <v>8538040.1600000001</v>
      </c>
      <c r="K20" s="4">
        <v>2780000</v>
      </c>
      <c r="L20" s="5">
        <v>2561000</v>
      </c>
      <c r="M20" s="1"/>
    </row>
    <row r="21" spans="1:13" ht="45" customHeight="1" x14ac:dyDescent="0.25">
      <c r="A21" s="1">
        <v>6552077</v>
      </c>
      <c r="B21" s="3" t="s">
        <v>19</v>
      </c>
      <c r="C21" s="1" t="s">
        <v>10</v>
      </c>
      <c r="D21" s="1" t="s">
        <v>25</v>
      </c>
      <c r="E21" s="1" t="s">
        <v>76</v>
      </c>
      <c r="F21" s="1">
        <v>8</v>
      </c>
      <c r="G21" s="2">
        <v>8</v>
      </c>
      <c r="H21" s="7">
        <v>738138</v>
      </c>
      <c r="I21" s="7" t="s">
        <v>116</v>
      </c>
      <c r="J21" s="7">
        <v>3281683.2</v>
      </c>
      <c r="K21" s="4">
        <v>1100000</v>
      </c>
      <c r="L21" s="5">
        <v>984000</v>
      </c>
      <c r="M21" s="1"/>
    </row>
    <row r="22" spans="1:13" ht="45" customHeight="1" x14ac:dyDescent="0.25">
      <c r="A22" s="1">
        <v>8128175</v>
      </c>
      <c r="B22" s="3" t="s">
        <v>19</v>
      </c>
      <c r="C22" s="1" t="s">
        <v>10</v>
      </c>
      <c r="D22" s="1" t="s">
        <v>26</v>
      </c>
      <c r="E22" s="1" t="s">
        <v>76</v>
      </c>
      <c r="F22" s="1">
        <v>6</v>
      </c>
      <c r="G22" s="2">
        <v>6</v>
      </c>
      <c r="H22" s="7">
        <v>738138</v>
      </c>
      <c r="I22" s="7" t="s">
        <v>116</v>
      </c>
      <c r="J22" s="7">
        <v>3355828</v>
      </c>
      <c r="K22" s="4">
        <v>910000</v>
      </c>
      <c r="L22" s="5">
        <v>910000</v>
      </c>
      <c r="M22" s="1"/>
    </row>
    <row r="23" spans="1:13" ht="45" customHeight="1" x14ac:dyDescent="0.25">
      <c r="A23" s="1">
        <v>8433749</v>
      </c>
      <c r="B23" s="3" t="s">
        <v>19</v>
      </c>
      <c r="C23" s="1" t="s">
        <v>10</v>
      </c>
      <c r="D23" s="1" t="s">
        <v>27</v>
      </c>
      <c r="E23" s="1" t="s">
        <v>76</v>
      </c>
      <c r="F23" s="1">
        <v>6</v>
      </c>
      <c r="G23" s="2">
        <v>6</v>
      </c>
      <c r="H23" s="7">
        <v>738138</v>
      </c>
      <c r="I23" s="7" t="s">
        <v>116</v>
      </c>
      <c r="J23" s="7">
        <v>2364862.4</v>
      </c>
      <c r="K23" s="4">
        <v>930000</v>
      </c>
      <c r="L23" s="5">
        <v>709000</v>
      </c>
      <c r="M23" s="1"/>
    </row>
    <row r="24" spans="1:13" ht="45" customHeight="1" x14ac:dyDescent="0.25">
      <c r="A24" s="1"/>
      <c r="B24" s="16" t="s">
        <v>85</v>
      </c>
      <c r="C24" s="17"/>
      <c r="D24" s="17"/>
      <c r="E24" s="17"/>
      <c r="F24" s="17"/>
      <c r="G24" s="17"/>
      <c r="H24" s="19"/>
      <c r="I24" s="19"/>
      <c r="J24" s="19"/>
      <c r="K24" s="19"/>
      <c r="L24" s="20">
        <f>SUM(L15:L23)</f>
        <v>27901000</v>
      </c>
      <c r="M24" s="1"/>
    </row>
    <row r="25" spans="1:13" ht="45" customHeight="1" x14ac:dyDescent="0.25">
      <c r="A25" s="1">
        <v>7560369</v>
      </c>
      <c r="B25" s="3" t="s">
        <v>28</v>
      </c>
      <c r="C25" s="1" t="s">
        <v>5</v>
      </c>
      <c r="D25" s="1" t="s">
        <v>29</v>
      </c>
      <c r="E25" s="1" t="s">
        <v>77</v>
      </c>
      <c r="F25" s="8">
        <v>7.2289999999999992</v>
      </c>
      <c r="G25" s="2">
        <v>6.6</v>
      </c>
      <c r="H25" s="7">
        <v>833879</v>
      </c>
      <c r="I25" s="7" t="s">
        <v>116</v>
      </c>
      <c r="J25" s="7">
        <v>2334029.2660699952</v>
      </c>
      <c r="K25" s="4">
        <v>1900000</v>
      </c>
      <c r="L25" s="5">
        <v>700000</v>
      </c>
      <c r="M25" s="1"/>
    </row>
    <row r="26" spans="1:13" ht="88.5" customHeight="1" x14ac:dyDescent="0.25">
      <c r="A26" s="1">
        <v>8429414</v>
      </c>
      <c r="B26" s="3" t="s">
        <v>28</v>
      </c>
      <c r="C26" s="1" t="s">
        <v>10</v>
      </c>
      <c r="D26" s="1" t="s">
        <v>30</v>
      </c>
      <c r="E26" s="1" t="s">
        <v>76</v>
      </c>
      <c r="F26" s="1">
        <v>4</v>
      </c>
      <c r="G26" s="2">
        <v>4</v>
      </c>
      <c r="H26" s="7">
        <v>848858.7</v>
      </c>
      <c r="I26" s="7" t="s">
        <v>116</v>
      </c>
      <c r="J26" s="7">
        <v>2897434.8</v>
      </c>
      <c r="K26" s="4">
        <v>1300000</v>
      </c>
      <c r="L26" s="5">
        <v>869000</v>
      </c>
      <c r="M26" s="1"/>
    </row>
    <row r="27" spans="1:13" ht="45" customHeight="1" thickBot="1" x14ac:dyDescent="0.3">
      <c r="A27" s="1"/>
      <c r="B27" s="21" t="s">
        <v>86</v>
      </c>
      <c r="C27" s="17"/>
      <c r="D27" s="17"/>
      <c r="E27" s="17"/>
      <c r="F27" s="17"/>
      <c r="G27" s="17"/>
      <c r="H27" s="19"/>
      <c r="I27" s="19"/>
      <c r="J27" s="19"/>
      <c r="K27" s="19"/>
      <c r="L27" s="20">
        <f>SUM(L25:L26)</f>
        <v>1569000</v>
      </c>
      <c r="M27" s="1"/>
    </row>
    <row r="28" spans="1:13" ht="45" customHeight="1" thickTop="1" x14ac:dyDescent="0.25">
      <c r="A28" s="1">
        <v>1183900</v>
      </c>
      <c r="B28" s="3" t="s">
        <v>31</v>
      </c>
      <c r="C28" s="1" t="s">
        <v>9</v>
      </c>
      <c r="D28" s="1" t="s">
        <v>32</v>
      </c>
      <c r="E28" s="1" t="s">
        <v>76</v>
      </c>
      <c r="F28" s="1">
        <v>50</v>
      </c>
      <c r="G28" s="2">
        <v>50</v>
      </c>
      <c r="H28" s="7">
        <v>913309.1</v>
      </c>
      <c r="I28" s="7" t="s">
        <v>116</v>
      </c>
      <c r="J28" s="7">
        <v>24504705</v>
      </c>
      <c r="K28" s="4">
        <v>13000000</v>
      </c>
      <c r="L28" s="5">
        <v>7351000</v>
      </c>
      <c r="M28" s="1"/>
    </row>
    <row r="29" spans="1:13" ht="45" customHeight="1" x14ac:dyDescent="0.25">
      <c r="A29" s="1">
        <v>2314259</v>
      </c>
      <c r="B29" s="3" t="s">
        <v>31</v>
      </c>
      <c r="C29" s="1" t="s">
        <v>3</v>
      </c>
      <c r="D29" s="1" t="s">
        <v>33</v>
      </c>
      <c r="E29" s="1" t="s">
        <v>77</v>
      </c>
      <c r="F29" s="8">
        <v>3.0999999999999996</v>
      </c>
      <c r="G29" s="2">
        <v>3.1</v>
      </c>
      <c r="H29" s="7">
        <v>839275</v>
      </c>
      <c r="I29" s="7" t="s">
        <v>116</v>
      </c>
      <c r="J29" s="7">
        <v>1867502.5</v>
      </c>
      <c r="K29" s="4">
        <v>1000000</v>
      </c>
      <c r="L29" s="5">
        <v>560000</v>
      </c>
      <c r="M29" s="1"/>
    </row>
    <row r="30" spans="1:13" ht="45" customHeight="1" x14ac:dyDescent="0.25">
      <c r="A30" s="1">
        <v>3531080</v>
      </c>
      <c r="B30" s="3" t="s">
        <v>31</v>
      </c>
      <c r="C30" s="1" t="s">
        <v>10</v>
      </c>
      <c r="D30" s="1" t="s">
        <v>34</v>
      </c>
      <c r="E30" s="1" t="s">
        <v>76</v>
      </c>
      <c r="F30" s="1">
        <v>5</v>
      </c>
      <c r="G30" s="2">
        <v>5</v>
      </c>
      <c r="H30" s="7">
        <v>738138</v>
      </c>
      <c r="I30" s="7" t="s">
        <v>116</v>
      </c>
      <c r="J30" s="7">
        <v>1953190</v>
      </c>
      <c r="K30" s="4">
        <v>1500000</v>
      </c>
      <c r="L30" s="5">
        <v>585000</v>
      </c>
      <c r="M30" s="1"/>
    </row>
    <row r="31" spans="1:13" ht="45" customHeight="1" x14ac:dyDescent="0.25">
      <c r="A31" s="1">
        <v>3551390</v>
      </c>
      <c r="B31" s="3" t="s">
        <v>31</v>
      </c>
      <c r="C31" s="1" t="s">
        <v>5</v>
      </c>
      <c r="D31" s="1" t="s">
        <v>6</v>
      </c>
      <c r="E31" s="1" t="s">
        <v>77</v>
      </c>
      <c r="F31" s="8">
        <v>45</v>
      </c>
      <c r="G31" s="2">
        <v>45</v>
      </c>
      <c r="H31" s="7">
        <v>833879</v>
      </c>
      <c r="I31" s="7" t="s">
        <v>116</v>
      </c>
      <c r="J31" s="7">
        <v>26244715</v>
      </c>
      <c r="K31" s="4">
        <v>13000000</v>
      </c>
      <c r="L31" s="5">
        <v>7873000</v>
      </c>
      <c r="M31" s="1"/>
    </row>
    <row r="32" spans="1:13" ht="45" customHeight="1" x14ac:dyDescent="0.25">
      <c r="A32" s="1">
        <v>4250890</v>
      </c>
      <c r="B32" s="3" t="s">
        <v>31</v>
      </c>
      <c r="C32" s="1" t="s">
        <v>9</v>
      </c>
      <c r="D32" s="1" t="s">
        <v>35</v>
      </c>
      <c r="E32" s="1" t="s">
        <v>76</v>
      </c>
      <c r="F32" s="1">
        <v>15</v>
      </c>
      <c r="G32" s="2">
        <v>15</v>
      </c>
      <c r="H32" s="7">
        <v>954823.15</v>
      </c>
      <c r="I32" s="7" t="s">
        <v>116</v>
      </c>
      <c r="J32" s="7">
        <v>6793347.25</v>
      </c>
      <c r="K32" s="4">
        <v>4500000</v>
      </c>
      <c r="L32" s="5">
        <v>2038000</v>
      </c>
      <c r="M32" s="1"/>
    </row>
    <row r="33" spans="1:13" ht="45" customHeight="1" x14ac:dyDescent="0.25">
      <c r="A33" s="1"/>
      <c r="B33" s="16" t="s">
        <v>87</v>
      </c>
      <c r="C33" s="17"/>
      <c r="D33" s="17"/>
      <c r="E33" s="17"/>
      <c r="F33" s="17"/>
      <c r="G33" s="17"/>
      <c r="H33" s="19"/>
      <c r="I33" s="19"/>
      <c r="J33" s="19"/>
      <c r="K33" s="19"/>
      <c r="L33" s="20">
        <f>SUM(L28:L32)</f>
        <v>18407000</v>
      </c>
      <c r="M33" s="1"/>
    </row>
    <row r="34" spans="1:13" ht="45" customHeight="1" x14ac:dyDescent="0.25">
      <c r="A34" s="1">
        <v>3800906</v>
      </c>
      <c r="B34" s="3" t="s">
        <v>36</v>
      </c>
      <c r="C34" s="1" t="s">
        <v>5</v>
      </c>
      <c r="D34" s="1" t="s">
        <v>37</v>
      </c>
      <c r="E34" s="1" t="s">
        <v>77</v>
      </c>
      <c r="F34" s="8">
        <v>2.7970000000000002</v>
      </c>
      <c r="G34" s="2">
        <v>2.5</v>
      </c>
      <c r="H34" s="7">
        <v>833879</v>
      </c>
      <c r="I34" s="7" t="s">
        <v>116</v>
      </c>
      <c r="J34" s="7">
        <v>1201146.3916696461</v>
      </c>
      <c r="K34" s="4">
        <v>259500</v>
      </c>
      <c r="L34" s="5">
        <v>259000</v>
      </c>
      <c r="M34" s="1"/>
    </row>
    <row r="35" spans="1:13" ht="45" customHeight="1" x14ac:dyDescent="0.25">
      <c r="A35" s="1"/>
      <c r="B35" s="16" t="s">
        <v>88</v>
      </c>
      <c r="C35" s="17"/>
      <c r="D35" s="17"/>
      <c r="E35" s="17"/>
      <c r="F35" s="18"/>
      <c r="G35" s="17"/>
      <c r="H35" s="19"/>
      <c r="I35" s="19"/>
      <c r="J35" s="19"/>
      <c r="K35" s="19"/>
      <c r="L35" s="20">
        <v>259000</v>
      </c>
      <c r="M35" s="1"/>
    </row>
    <row r="36" spans="1:13" ht="45" customHeight="1" x14ac:dyDescent="0.25">
      <c r="A36" s="1">
        <v>8861629</v>
      </c>
      <c r="B36" s="3" t="s">
        <v>39</v>
      </c>
      <c r="C36" s="1" t="s">
        <v>5</v>
      </c>
      <c r="D36" s="1" t="s">
        <v>6</v>
      </c>
      <c r="E36" s="1" t="s">
        <v>77</v>
      </c>
      <c r="F36" s="11">
        <v>8.9450000000000003</v>
      </c>
      <c r="G36" s="1">
        <v>9.1</v>
      </c>
      <c r="H36" s="7">
        <v>833879</v>
      </c>
      <c r="I36" s="7" t="s">
        <v>116</v>
      </c>
      <c r="J36" s="7">
        <v>4501238.1239999998</v>
      </c>
      <c r="K36" s="4">
        <v>300000</v>
      </c>
      <c r="L36" s="5">
        <v>300000</v>
      </c>
      <c r="M36" s="1"/>
    </row>
    <row r="37" spans="1:13" ht="45" customHeight="1" x14ac:dyDescent="0.25">
      <c r="A37" s="1"/>
      <c r="B37" s="16" t="s">
        <v>89</v>
      </c>
      <c r="C37" s="17"/>
      <c r="D37" s="17"/>
      <c r="E37" s="17"/>
      <c r="F37" s="18"/>
      <c r="G37" s="17"/>
      <c r="H37" s="19"/>
      <c r="I37" s="19"/>
      <c r="J37" s="19"/>
      <c r="K37" s="19"/>
      <c r="L37" s="20">
        <v>300000</v>
      </c>
      <c r="M37" s="1"/>
    </row>
    <row r="38" spans="1:13" ht="45" customHeight="1" x14ac:dyDescent="0.25">
      <c r="A38" s="1">
        <v>9291032</v>
      </c>
      <c r="B38" s="3" t="s">
        <v>40</v>
      </c>
      <c r="C38" s="1" t="s">
        <v>5</v>
      </c>
      <c r="D38" s="1" t="s">
        <v>41</v>
      </c>
      <c r="E38" s="1" t="s">
        <v>77</v>
      </c>
      <c r="F38" s="8">
        <v>3.5960000000000001</v>
      </c>
      <c r="G38" s="2">
        <v>1.8</v>
      </c>
      <c r="H38" s="7">
        <v>833879</v>
      </c>
      <c r="I38" s="7" t="s">
        <v>116</v>
      </c>
      <c r="J38" s="7">
        <v>326046.02142380411</v>
      </c>
      <c r="K38" s="4">
        <v>270000</v>
      </c>
      <c r="L38" s="5">
        <v>97000</v>
      </c>
      <c r="M38" s="1"/>
    </row>
    <row r="39" spans="1:13" ht="45" customHeight="1" x14ac:dyDescent="0.25">
      <c r="A39" s="1"/>
      <c r="B39" s="16" t="s">
        <v>90</v>
      </c>
      <c r="C39" s="17"/>
      <c r="D39" s="17"/>
      <c r="E39" s="17"/>
      <c r="F39" s="18"/>
      <c r="G39" s="17"/>
      <c r="H39" s="19"/>
      <c r="I39" s="19"/>
      <c r="J39" s="19"/>
      <c r="K39" s="19"/>
      <c r="L39" s="20">
        <v>97000</v>
      </c>
      <c r="M39" s="1"/>
    </row>
    <row r="40" spans="1:13" ht="45" customHeight="1" x14ac:dyDescent="0.25">
      <c r="A40" s="1">
        <v>7786121</v>
      </c>
      <c r="B40" s="3" t="s">
        <v>42</v>
      </c>
      <c r="C40" s="1" t="s">
        <v>3</v>
      </c>
      <c r="D40" s="1" t="s">
        <v>43</v>
      </c>
      <c r="E40" s="1" t="s">
        <v>77</v>
      </c>
      <c r="F40" s="8">
        <v>7.45</v>
      </c>
      <c r="G40" s="2">
        <v>6.2</v>
      </c>
      <c r="H40" s="7">
        <v>839275</v>
      </c>
      <c r="I40" s="7" t="s">
        <v>116</v>
      </c>
      <c r="J40" s="7">
        <v>3155122.5127516775</v>
      </c>
      <c r="K40" s="4">
        <v>900000</v>
      </c>
      <c r="L40" s="5">
        <v>900000</v>
      </c>
      <c r="M40" s="1"/>
    </row>
    <row r="41" spans="1:13" ht="45" customHeight="1" x14ac:dyDescent="0.25">
      <c r="A41" s="1">
        <v>9111293</v>
      </c>
      <c r="B41" s="3" t="s">
        <v>42</v>
      </c>
      <c r="C41" s="1" t="s">
        <v>0</v>
      </c>
      <c r="D41" s="1" t="s">
        <v>44</v>
      </c>
      <c r="E41" s="1" t="s">
        <v>75</v>
      </c>
      <c r="F41" s="7">
        <v>5000</v>
      </c>
      <c r="G41" s="10">
        <v>5000</v>
      </c>
      <c r="H41" s="7">
        <v>699</v>
      </c>
      <c r="I41" s="7" t="s">
        <v>116</v>
      </c>
      <c r="J41" s="7">
        <v>1911678.3</v>
      </c>
      <c r="K41" s="4">
        <v>531300</v>
      </c>
      <c r="L41" s="5">
        <v>531000</v>
      </c>
      <c r="M41" s="1"/>
    </row>
    <row r="42" spans="1:13" ht="45" customHeight="1" x14ac:dyDescent="0.25">
      <c r="A42" s="1"/>
      <c r="B42" s="16" t="s">
        <v>91</v>
      </c>
      <c r="C42" s="17"/>
      <c r="D42" s="17"/>
      <c r="E42" s="17"/>
      <c r="F42" s="19"/>
      <c r="G42" s="19"/>
      <c r="H42" s="19"/>
      <c r="I42" s="19"/>
      <c r="J42" s="19"/>
      <c r="K42" s="19"/>
      <c r="L42" s="20">
        <f>SUM(L40:L41)</f>
        <v>1431000</v>
      </c>
      <c r="M42" s="1"/>
    </row>
    <row r="43" spans="1:13" ht="45" customHeight="1" x14ac:dyDescent="0.25">
      <c r="A43" s="1">
        <v>3122440</v>
      </c>
      <c r="B43" s="3" t="s">
        <v>45</v>
      </c>
      <c r="C43" s="1" t="s">
        <v>3</v>
      </c>
      <c r="D43" s="1" t="s">
        <v>46</v>
      </c>
      <c r="E43" s="1" t="s">
        <v>77</v>
      </c>
      <c r="F43" s="11">
        <v>28.025999999999996</v>
      </c>
      <c r="G43" s="1">
        <v>32.299999999999997</v>
      </c>
      <c r="H43" s="7">
        <v>965166.25</v>
      </c>
      <c r="I43" s="7" t="s">
        <v>116</v>
      </c>
      <c r="J43" s="7">
        <v>22024768.822499998</v>
      </c>
      <c r="K43" s="4">
        <v>5769931</v>
      </c>
      <c r="L43" s="5">
        <v>5769000</v>
      </c>
      <c r="M43" s="1"/>
    </row>
    <row r="44" spans="1:13" ht="45" customHeight="1" x14ac:dyDescent="0.25">
      <c r="A44" s="1"/>
      <c r="B44" s="16" t="s">
        <v>92</v>
      </c>
      <c r="C44" s="17"/>
      <c r="D44" s="17"/>
      <c r="E44" s="17"/>
      <c r="F44" s="18"/>
      <c r="G44" s="17"/>
      <c r="H44" s="19"/>
      <c r="I44" s="19"/>
      <c r="J44" s="19"/>
      <c r="K44" s="19"/>
      <c r="L44" s="20">
        <v>5769000</v>
      </c>
      <c r="M44" s="1"/>
    </row>
    <row r="45" spans="1:13" ht="45" customHeight="1" x14ac:dyDescent="0.25">
      <c r="A45" s="1">
        <v>7589278</v>
      </c>
      <c r="B45" s="3" t="s">
        <v>48</v>
      </c>
      <c r="C45" s="1" t="s">
        <v>38</v>
      </c>
      <c r="D45" s="1" t="s">
        <v>48</v>
      </c>
      <c r="E45" s="1" t="s">
        <v>76</v>
      </c>
      <c r="F45" s="1">
        <v>6</v>
      </c>
      <c r="G45" s="2">
        <v>6</v>
      </c>
      <c r="H45" s="7">
        <v>629007</v>
      </c>
      <c r="I45" s="7" t="s">
        <v>116</v>
      </c>
      <c r="J45" s="7">
        <v>1368261</v>
      </c>
      <c r="K45" s="4">
        <v>2663574</v>
      </c>
      <c r="L45" s="5">
        <v>410000</v>
      </c>
      <c r="M45" s="1"/>
    </row>
    <row r="46" spans="1:13" ht="45" customHeight="1" x14ac:dyDescent="0.25">
      <c r="A46" s="1"/>
      <c r="B46" s="16" t="s">
        <v>93</v>
      </c>
      <c r="C46" s="17"/>
      <c r="D46" s="17"/>
      <c r="E46" s="17"/>
      <c r="F46" s="17"/>
      <c r="G46" s="17"/>
      <c r="H46" s="19"/>
      <c r="I46" s="19"/>
      <c r="J46" s="19"/>
      <c r="K46" s="19"/>
      <c r="L46" s="20">
        <v>410000</v>
      </c>
      <c r="M46" s="1"/>
    </row>
    <row r="47" spans="1:13" ht="45" customHeight="1" x14ac:dyDescent="0.25">
      <c r="A47" s="1">
        <v>8642772</v>
      </c>
      <c r="B47" s="3" t="s">
        <v>49</v>
      </c>
      <c r="C47" s="1" t="s">
        <v>5</v>
      </c>
      <c r="D47" s="1" t="s">
        <v>49</v>
      </c>
      <c r="E47" s="1" t="s">
        <v>77</v>
      </c>
      <c r="F47" s="8">
        <v>8.7490000000000006</v>
      </c>
      <c r="G47" s="2">
        <v>7.9</v>
      </c>
      <c r="H47" s="7">
        <v>833879</v>
      </c>
      <c r="I47" s="7">
        <v>6343844.8086524177</v>
      </c>
      <c r="J47" s="7">
        <v>3711604.8086524177</v>
      </c>
      <c r="K47" s="4">
        <v>1000000</v>
      </c>
      <c r="L47" s="5">
        <v>1000000</v>
      </c>
      <c r="M47" s="1"/>
    </row>
    <row r="48" spans="1:13" ht="45" customHeight="1" x14ac:dyDescent="0.25">
      <c r="A48" s="1"/>
      <c r="B48" s="16" t="s">
        <v>94</v>
      </c>
      <c r="C48" s="17"/>
      <c r="D48" s="17"/>
      <c r="E48" s="17"/>
      <c r="F48" s="18"/>
      <c r="G48" s="17"/>
      <c r="H48" s="19"/>
      <c r="I48" s="19"/>
      <c r="J48" s="19"/>
      <c r="K48" s="19"/>
      <c r="L48" s="20">
        <v>1000000</v>
      </c>
      <c r="M48" s="1"/>
    </row>
    <row r="49" spans="1:13" ht="46.5" customHeight="1" x14ac:dyDescent="0.25">
      <c r="A49" s="1">
        <v>2517939</v>
      </c>
      <c r="B49" s="3" t="s">
        <v>50</v>
      </c>
      <c r="C49" s="1" t="s">
        <v>5</v>
      </c>
      <c r="D49" s="1" t="s">
        <v>51</v>
      </c>
      <c r="E49" s="1" t="s">
        <v>77</v>
      </c>
      <c r="F49" s="8">
        <v>5</v>
      </c>
      <c r="G49" s="2">
        <v>4</v>
      </c>
      <c r="H49" s="7">
        <v>833879</v>
      </c>
      <c r="I49" s="7">
        <v>3147356</v>
      </c>
      <c r="J49" s="7">
        <v>1483623.5999999999</v>
      </c>
      <c r="K49" s="4">
        <v>860000</v>
      </c>
      <c r="L49" s="5">
        <v>445000</v>
      </c>
      <c r="M49" s="1"/>
    </row>
    <row r="50" spans="1:13" ht="45" customHeight="1" x14ac:dyDescent="0.25">
      <c r="A50" s="1"/>
      <c r="B50" s="16" t="s">
        <v>95</v>
      </c>
      <c r="C50" s="17"/>
      <c r="D50" s="17"/>
      <c r="E50" s="17"/>
      <c r="F50" s="18"/>
      <c r="G50" s="17"/>
      <c r="H50" s="19"/>
      <c r="I50" s="19"/>
      <c r="J50" s="19"/>
      <c r="K50" s="19"/>
      <c r="L50" s="20">
        <v>445000</v>
      </c>
      <c r="M50" s="1"/>
    </row>
    <row r="51" spans="1:13" ht="45" customHeight="1" x14ac:dyDescent="0.25">
      <c r="A51" s="1">
        <v>6929444</v>
      </c>
      <c r="B51" s="3" t="s">
        <v>52</v>
      </c>
      <c r="C51" s="1" t="s">
        <v>5</v>
      </c>
      <c r="D51" s="1" t="s">
        <v>5</v>
      </c>
      <c r="E51" s="1" t="s">
        <v>77</v>
      </c>
      <c r="F51" s="8">
        <v>3.75</v>
      </c>
      <c r="G51" s="2">
        <v>3.5</v>
      </c>
      <c r="H51" s="7">
        <v>833879</v>
      </c>
      <c r="I51" s="7">
        <v>2890576.5</v>
      </c>
      <c r="J51" s="7">
        <v>1881276.5</v>
      </c>
      <c r="K51" s="4">
        <v>550000</v>
      </c>
      <c r="L51" s="5">
        <v>550000</v>
      </c>
      <c r="M51" s="1"/>
    </row>
    <row r="52" spans="1:13" ht="45" customHeight="1" x14ac:dyDescent="0.25">
      <c r="A52" s="1"/>
      <c r="B52" s="16" t="s">
        <v>96</v>
      </c>
      <c r="C52" s="17"/>
      <c r="D52" s="17"/>
      <c r="E52" s="17"/>
      <c r="F52" s="18"/>
      <c r="G52" s="17"/>
      <c r="H52" s="19"/>
      <c r="I52" s="19"/>
      <c r="J52" s="19"/>
      <c r="K52" s="19"/>
      <c r="L52" s="20">
        <v>550000</v>
      </c>
      <c r="M52" s="1"/>
    </row>
    <row r="53" spans="1:13" ht="45" customHeight="1" x14ac:dyDescent="0.25">
      <c r="A53" s="1">
        <v>9815948</v>
      </c>
      <c r="B53" s="3" t="s">
        <v>53</v>
      </c>
      <c r="C53" s="1" t="s">
        <v>5</v>
      </c>
      <c r="D53" s="1" t="s">
        <v>6</v>
      </c>
      <c r="E53" s="1" t="s">
        <v>77</v>
      </c>
      <c r="F53" s="8">
        <v>5.5</v>
      </c>
      <c r="G53" s="2">
        <v>3.2</v>
      </c>
      <c r="H53" s="7">
        <v>833879</v>
      </c>
      <c r="I53" s="7">
        <v>1950542.2545454549</v>
      </c>
      <c r="J53" s="7">
        <v>64684.029090909287</v>
      </c>
      <c r="K53" s="4">
        <v>1020000</v>
      </c>
      <c r="L53" s="5">
        <v>19000</v>
      </c>
      <c r="M53" s="1"/>
    </row>
    <row r="54" spans="1:13" ht="45" customHeight="1" x14ac:dyDescent="0.25">
      <c r="A54" s="1"/>
      <c r="B54" s="16" t="s">
        <v>97</v>
      </c>
      <c r="C54" s="17"/>
      <c r="D54" s="17"/>
      <c r="E54" s="17"/>
      <c r="F54" s="18"/>
      <c r="G54" s="17"/>
      <c r="H54" s="19"/>
      <c r="I54" s="19"/>
      <c r="J54" s="19"/>
      <c r="K54" s="19"/>
      <c r="L54" s="20">
        <v>19000</v>
      </c>
      <c r="M54" s="1"/>
    </row>
    <row r="55" spans="1:13" ht="45" customHeight="1" x14ac:dyDescent="0.25">
      <c r="A55" s="1">
        <v>1292613</v>
      </c>
      <c r="B55" s="3" t="s">
        <v>54</v>
      </c>
      <c r="C55" s="1" t="s">
        <v>9</v>
      </c>
      <c r="D55" s="1" t="s">
        <v>55</v>
      </c>
      <c r="E55" s="1" t="s">
        <v>76</v>
      </c>
      <c r="F55" s="2">
        <v>87</v>
      </c>
      <c r="G55" s="1">
        <v>89</v>
      </c>
      <c r="H55" s="7">
        <v>913309.1</v>
      </c>
      <c r="I55" s="7" t="s">
        <v>116</v>
      </c>
      <c r="J55" s="7">
        <v>41393931.359999999</v>
      </c>
      <c r="K55" s="4">
        <v>10120000</v>
      </c>
      <c r="L55" s="5">
        <v>10120000</v>
      </c>
      <c r="M55" s="1"/>
    </row>
    <row r="56" spans="1:13" ht="45" customHeight="1" x14ac:dyDescent="0.25">
      <c r="A56" s="1"/>
      <c r="B56" s="16" t="s">
        <v>98</v>
      </c>
      <c r="C56" s="17"/>
      <c r="D56" s="17"/>
      <c r="E56" s="17"/>
      <c r="F56" s="17"/>
      <c r="G56" s="17"/>
      <c r="H56" s="19"/>
      <c r="I56" s="19"/>
      <c r="J56" s="19"/>
      <c r="K56" s="19"/>
      <c r="L56" s="20">
        <v>10120000</v>
      </c>
      <c r="M56" s="1"/>
    </row>
    <row r="57" spans="1:13" ht="45" customHeight="1" x14ac:dyDescent="0.25">
      <c r="A57" s="1">
        <v>9353125</v>
      </c>
      <c r="B57" s="3" t="s">
        <v>56</v>
      </c>
      <c r="C57" s="1" t="s">
        <v>5</v>
      </c>
      <c r="D57" s="1" t="s">
        <v>56</v>
      </c>
      <c r="E57" s="1" t="s">
        <v>77</v>
      </c>
      <c r="F57" s="8">
        <v>11.27</v>
      </c>
      <c r="G57" s="2">
        <v>10.63</v>
      </c>
      <c r="H57" s="7">
        <v>833879</v>
      </c>
      <c r="I57" s="7">
        <v>8592488.6945785284</v>
      </c>
      <c r="J57" s="7">
        <v>2984643.3862049696</v>
      </c>
      <c r="K57" s="4">
        <v>2862000</v>
      </c>
      <c r="L57" s="5">
        <v>895000</v>
      </c>
      <c r="M57" s="1"/>
    </row>
    <row r="58" spans="1:13" ht="45" customHeight="1" x14ac:dyDescent="0.25">
      <c r="A58" s="1"/>
      <c r="B58" s="16" t="s">
        <v>99</v>
      </c>
      <c r="C58" s="17"/>
      <c r="D58" s="17"/>
      <c r="E58" s="17"/>
      <c r="F58" s="18"/>
      <c r="G58" s="17"/>
      <c r="H58" s="19"/>
      <c r="I58" s="19"/>
      <c r="J58" s="19"/>
      <c r="K58" s="19"/>
      <c r="L58" s="20">
        <v>895000</v>
      </c>
      <c r="M58" s="1"/>
    </row>
    <row r="59" spans="1:13" ht="45" customHeight="1" x14ac:dyDescent="0.25">
      <c r="A59" s="1">
        <v>2793007</v>
      </c>
      <c r="B59" s="3" t="s">
        <v>57</v>
      </c>
      <c r="C59" s="1" t="s">
        <v>5</v>
      </c>
      <c r="D59" s="1" t="s">
        <v>5</v>
      </c>
      <c r="E59" s="1" t="s">
        <v>77</v>
      </c>
      <c r="F59" s="8">
        <v>69.353999999999999</v>
      </c>
      <c r="G59" s="2">
        <v>66.2</v>
      </c>
      <c r="H59" s="7">
        <v>833879</v>
      </c>
      <c r="I59" s="7" t="s">
        <v>116</v>
      </c>
      <c r="J59" s="7">
        <v>39144238.045538545</v>
      </c>
      <c r="K59" s="4">
        <v>15000000</v>
      </c>
      <c r="L59" s="5">
        <v>11743000</v>
      </c>
      <c r="M59" s="1"/>
    </row>
    <row r="60" spans="1:13" ht="45" customHeight="1" x14ac:dyDescent="0.25">
      <c r="A60" s="1"/>
      <c r="B60" s="16" t="s">
        <v>101</v>
      </c>
      <c r="C60" s="17"/>
      <c r="D60" s="17"/>
      <c r="E60" s="17"/>
      <c r="F60" s="18"/>
      <c r="G60" s="17"/>
      <c r="H60" s="19"/>
      <c r="I60" s="19"/>
      <c r="J60" s="19"/>
      <c r="K60" s="19"/>
      <c r="L60" s="20">
        <v>11743000</v>
      </c>
      <c r="M60" s="1"/>
    </row>
    <row r="61" spans="1:13" ht="45" customHeight="1" x14ac:dyDescent="0.25">
      <c r="A61" s="1">
        <v>6192569</v>
      </c>
      <c r="B61" s="3" t="s">
        <v>58</v>
      </c>
      <c r="C61" s="1" t="s">
        <v>5</v>
      </c>
      <c r="D61" s="1" t="s">
        <v>58</v>
      </c>
      <c r="E61" s="1" t="s">
        <v>77</v>
      </c>
      <c r="F61" s="8">
        <v>63.027000000000001</v>
      </c>
      <c r="G61" s="2">
        <v>57</v>
      </c>
      <c r="H61" s="7">
        <v>833879</v>
      </c>
      <c r="I61" s="7" t="s">
        <v>116</v>
      </c>
      <c r="J61" s="7">
        <v>25203033.221076682</v>
      </c>
      <c r="K61" s="4">
        <v>7000000</v>
      </c>
      <c r="L61" s="5">
        <v>7000000</v>
      </c>
      <c r="M61" s="1"/>
    </row>
    <row r="62" spans="1:13" ht="45" customHeight="1" x14ac:dyDescent="0.25">
      <c r="A62" s="1"/>
      <c r="B62" s="16" t="s">
        <v>100</v>
      </c>
      <c r="C62" s="17"/>
      <c r="D62" s="17"/>
      <c r="E62" s="17"/>
      <c r="F62" s="18"/>
      <c r="G62" s="17"/>
      <c r="H62" s="19"/>
      <c r="I62" s="19"/>
      <c r="J62" s="19"/>
      <c r="K62" s="19"/>
      <c r="L62" s="20">
        <v>7000000</v>
      </c>
      <c r="M62" s="1"/>
    </row>
    <row r="63" spans="1:13" ht="45" customHeight="1" x14ac:dyDescent="0.25">
      <c r="A63" s="1">
        <v>1648302</v>
      </c>
      <c r="B63" s="3" t="s">
        <v>59</v>
      </c>
      <c r="C63" s="1" t="s">
        <v>10</v>
      </c>
      <c r="D63" s="1" t="s">
        <v>60</v>
      </c>
      <c r="E63" s="1" t="s">
        <v>76</v>
      </c>
      <c r="F63" s="1">
        <v>38</v>
      </c>
      <c r="G63" s="2">
        <v>38</v>
      </c>
      <c r="H63" s="7">
        <v>738138</v>
      </c>
      <c r="I63" s="7" t="s">
        <v>116</v>
      </c>
      <c r="J63" s="7">
        <v>22687344</v>
      </c>
      <c r="K63" s="4">
        <v>4641000</v>
      </c>
      <c r="L63" s="5">
        <v>4641000</v>
      </c>
      <c r="M63" s="1"/>
    </row>
    <row r="64" spans="1:13" ht="45" customHeight="1" x14ac:dyDescent="0.25">
      <c r="A64" s="1">
        <v>7248933</v>
      </c>
      <c r="B64" s="3" t="s">
        <v>59</v>
      </c>
      <c r="C64" s="1" t="s">
        <v>5</v>
      </c>
      <c r="D64" s="1" t="s">
        <v>6</v>
      </c>
      <c r="E64" s="1" t="s">
        <v>77</v>
      </c>
      <c r="F64" s="11">
        <v>52.588000000000001</v>
      </c>
      <c r="G64" s="1">
        <v>55.5</v>
      </c>
      <c r="H64" s="7">
        <v>833879</v>
      </c>
      <c r="I64" s="7" t="s">
        <v>116</v>
      </c>
      <c r="J64" s="7">
        <v>35623478.851999998</v>
      </c>
      <c r="K64" s="4">
        <v>7062000</v>
      </c>
      <c r="L64" s="5">
        <v>7062000</v>
      </c>
      <c r="M64" s="1"/>
    </row>
    <row r="65" spans="1:13" ht="57.6" customHeight="1" x14ac:dyDescent="0.25">
      <c r="A65" s="1">
        <v>7457965</v>
      </c>
      <c r="B65" s="3" t="s">
        <v>59</v>
      </c>
      <c r="C65" s="1" t="s">
        <v>3</v>
      </c>
      <c r="D65" s="1" t="s">
        <v>33</v>
      </c>
      <c r="E65" s="1" t="s">
        <v>77</v>
      </c>
      <c r="F65" s="11">
        <v>3.9249999999999998</v>
      </c>
      <c r="G65" s="1">
        <v>4.25</v>
      </c>
      <c r="H65" s="7">
        <v>839275</v>
      </c>
      <c r="I65" s="7" t="s">
        <v>116</v>
      </c>
      <c r="J65" s="7">
        <v>2574454.375</v>
      </c>
      <c r="K65" s="4">
        <v>506800</v>
      </c>
      <c r="L65" s="5">
        <v>506000</v>
      </c>
      <c r="M65" s="1"/>
    </row>
    <row r="66" spans="1:13" ht="57.6" customHeight="1" x14ac:dyDescent="0.25">
      <c r="A66" s="1"/>
      <c r="B66" s="16" t="s">
        <v>102</v>
      </c>
      <c r="C66" s="17"/>
      <c r="D66" s="17"/>
      <c r="E66" s="17"/>
      <c r="F66" s="18"/>
      <c r="G66" s="17"/>
      <c r="H66" s="19"/>
      <c r="I66" s="19"/>
      <c r="J66" s="19"/>
      <c r="K66" s="19"/>
      <c r="L66" s="20">
        <f>SUM(L63:L65)</f>
        <v>12209000</v>
      </c>
      <c r="M66" s="1"/>
    </row>
    <row r="67" spans="1:13" ht="45" customHeight="1" x14ac:dyDescent="0.25">
      <c r="A67" s="1">
        <v>1074963</v>
      </c>
      <c r="B67" s="3" t="s">
        <v>61</v>
      </c>
      <c r="C67" s="1" t="s">
        <v>4</v>
      </c>
      <c r="D67" s="1" t="s">
        <v>62</v>
      </c>
      <c r="E67" s="1" t="s">
        <v>77</v>
      </c>
      <c r="F67" s="8">
        <v>3.0830000000000002</v>
      </c>
      <c r="G67" s="2">
        <v>2.6</v>
      </c>
      <c r="H67" s="7">
        <v>900437</v>
      </c>
      <c r="I67" s="7" t="s">
        <v>116</v>
      </c>
      <c r="J67" s="7">
        <v>1454096.2000000002</v>
      </c>
      <c r="K67" s="4">
        <v>711500</v>
      </c>
      <c r="L67" s="5">
        <v>436000</v>
      </c>
      <c r="M67" s="1"/>
    </row>
    <row r="68" spans="1:13" ht="45" customHeight="1" x14ac:dyDescent="0.25">
      <c r="A68" s="1">
        <v>1496288</v>
      </c>
      <c r="B68" s="3" t="s">
        <v>61</v>
      </c>
      <c r="C68" s="1" t="s">
        <v>5</v>
      </c>
      <c r="D68" s="1" t="s">
        <v>5</v>
      </c>
      <c r="E68" s="1" t="s">
        <v>77</v>
      </c>
      <c r="F68" s="11">
        <v>51</v>
      </c>
      <c r="G68" s="1">
        <v>56.82</v>
      </c>
      <c r="H68" s="7">
        <v>833879</v>
      </c>
      <c r="I68" s="7" t="s">
        <v>116</v>
      </c>
      <c r="J68" s="7">
        <v>28970829</v>
      </c>
      <c r="K68" s="4">
        <v>9738000</v>
      </c>
      <c r="L68" s="5">
        <v>8691000</v>
      </c>
      <c r="M68" s="1"/>
    </row>
    <row r="69" spans="1:13" ht="45" customHeight="1" x14ac:dyDescent="0.25">
      <c r="A69" s="1">
        <v>7333431</v>
      </c>
      <c r="B69" s="3" t="s">
        <v>61</v>
      </c>
      <c r="C69" s="1" t="s">
        <v>10</v>
      </c>
      <c r="D69" s="1" t="s">
        <v>63</v>
      </c>
      <c r="E69" s="1" t="s">
        <v>76</v>
      </c>
      <c r="F69" s="1">
        <v>21</v>
      </c>
      <c r="G69" s="2">
        <v>21</v>
      </c>
      <c r="H69" s="7">
        <v>738138</v>
      </c>
      <c r="I69" s="7" t="s">
        <v>116</v>
      </c>
      <c r="J69" s="7">
        <v>11169948</v>
      </c>
      <c r="K69" s="4">
        <v>2880000</v>
      </c>
      <c r="L69" s="5">
        <v>2880000</v>
      </c>
      <c r="M69" s="1"/>
    </row>
    <row r="70" spans="1:13" ht="45" customHeight="1" x14ac:dyDescent="0.25">
      <c r="A70" s="1"/>
      <c r="B70" s="16" t="s">
        <v>103</v>
      </c>
      <c r="C70" s="17"/>
      <c r="D70" s="17"/>
      <c r="E70" s="17"/>
      <c r="F70" s="17"/>
      <c r="G70" s="17"/>
      <c r="H70" s="19"/>
      <c r="I70" s="19"/>
      <c r="J70" s="19"/>
      <c r="K70" s="19"/>
      <c r="L70" s="20">
        <f>SUM(L67:L69)</f>
        <v>12007000</v>
      </c>
      <c r="M70" s="1"/>
    </row>
    <row r="71" spans="1:13" ht="45" customHeight="1" x14ac:dyDescent="0.25">
      <c r="A71" s="1">
        <v>1972443</v>
      </c>
      <c r="B71" s="3" t="s">
        <v>64</v>
      </c>
      <c r="C71" s="1" t="s">
        <v>2</v>
      </c>
      <c r="D71" s="1" t="s">
        <v>65</v>
      </c>
      <c r="E71" s="1" t="s">
        <v>76</v>
      </c>
      <c r="F71" s="1">
        <v>12</v>
      </c>
      <c r="G71" s="2">
        <v>12</v>
      </c>
      <c r="H71" s="7">
        <v>262035</v>
      </c>
      <c r="I71" s="7" t="s">
        <v>116</v>
      </c>
      <c r="J71" s="7">
        <v>2211786</v>
      </c>
      <c r="K71" s="4">
        <v>345000</v>
      </c>
      <c r="L71" s="5">
        <v>0</v>
      </c>
      <c r="M71" s="1" t="s">
        <v>78</v>
      </c>
    </row>
    <row r="72" spans="1:13" ht="45" customHeight="1" x14ac:dyDescent="0.25">
      <c r="A72" s="1">
        <v>5571783</v>
      </c>
      <c r="B72" s="3" t="s">
        <v>64</v>
      </c>
      <c r="C72" s="1" t="s">
        <v>5</v>
      </c>
      <c r="D72" s="1" t="s">
        <v>6</v>
      </c>
      <c r="E72" s="1" t="s">
        <v>77</v>
      </c>
      <c r="F72" s="11">
        <v>16.329000000000001</v>
      </c>
      <c r="G72" s="1">
        <v>17</v>
      </c>
      <c r="H72" s="7">
        <v>833879</v>
      </c>
      <c r="I72" s="7" t="s">
        <v>116</v>
      </c>
      <c r="J72" s="7">
        <v>8893710.1909999996</v>
      </c>
      <c r="K72" s="4">
        <v>2150000</v>
      </c>
      <c r="L72" s="5">
        <v>2150000</v>
      </c>
      <c r="M72" s="1"/>
    </row>
    <row r="73" spans="1:13" ht="45" customHeight="1" x14ac:dyDescent="0.25">
      <c r="A73" s="1">
        <v>9772333</v>
      </c>
      <c r="B73" s="3" t="s">
        <v>64</v>
      </c>
      <c r="C73" s="1" t="s">
        <v>10</v>
      </c>
      <c r="D73" s="1" t="s">
        <v>66</v>
      </c>
      <c r="E73" s="1" t="s">
        <v>76</v>
      </c>
      <c r="F73" s="1">
        <v>40</v>
      </c>
      <c r="G73" s="2">
        <v>40</v>
      </c>
      <c r="H73" s="7">
        <v>922672.5</v>
      </c>
      <c r="I73" s="7" t="s">
        <v>116</v>
      </c>
      <c r="J73" s="7">
        <v>28275400</v>
      </c>
      <c r="K73" s="4">
        <v>5000000</v>
      </c>
      <c r="L73" s="5">
        <v>5000000</v>
      </c>
      <c r="M73" s="1"/>
    </row>
    <row r="74" spans="1:13" ht="45" customHeight="1" x14ac:dyDescent="0.25">
      <c r="A74" s="1"/>
      <c r="B74" s="16" t="s">
        <v>104</v>
      </c>
      <c r="C74" s="17"/>
      <c r="D74" s="17"/>
      <c r="E74" s="17"/>
      <c r="F74" s="17"/>
      <c r="G74" s="17"/>
      <c r="H74" s="19"/>
      <c r="I74" s="19"/>
      <c r="J74" s="19"/>
      <c r="K74" s="19"/>
      <c r="L74" s="20">
        <f>SUM(L71:L73)</f>
        <v>7150000</v>
      </c>
      <c r="M74" s="1"/>
    </row>
    <row r="75" spans="1:13" ht="45" customHeight="1" x14ac:dyDescent="0.25">
      <c r="A75" s="1">
        <v>2538264</v>
      </c>
      <c r="B75" s="3" t="s">
        <v>67</v>
      </c>
      <c r="C75" s="1" t="s">
        <v>5</v>
      </c>
      <c r="D75" s="1" t="s">
        <v>68</v>
      </c>
      <c r="E75" s="1" t="s">
        <v>77</v>
      </c>
      <c r="F75" s="8">
        <v>13</v>
      </c>
      <c r="G75" s="2">
        <v>11.2</v>
      </c>
      <c r="H75" s="7">
        <v>833879</v>
      </c>
      <c r="I75" s="7" t="s">
        <v>116</v>
      </c>
      <c r="J75" s="7">
        <v>5374728.3692307686</v>
      </c>
      <c r="K75" s="4">
        <v>393860</v>
      </c>
      <c r="L75" s="5">
        <v>393000</v>
      </c>
      <c r="M75" s="1"/>
    </row>
    <row r="76" spans="1:13" ht="45" customHeight="1" x14ac:dyDescent="0.25">
      <c r="A76" s="1">
        <v>7260476</v>
      </c>
      <c r="B76" s="3" t="s">
        <v>67</v>
      </c>
      <c r="C76" s="1" t="s">
        <v>3</v>
      </c>
      <c r="D76" s="1" t="s">
        <v>69</v>
      </c>
      <c r="E76" s="1" t="s">
        <v>77</v>
      </c>
      <c r="F76" s="8">
        <v>3.21</v>
      </c>
      <c r="G76" s="2">
        <v>3.1</v>
      </c>
      <c r="H76" s="7">
        <v>839275</v>
      </c>
      <c r="I76" s="7" t="s">
        <v>116</v>
      </c>
      <c r="J76" s="7">
        <v>1285922.9920560748</v>
      </c>
      <c r="K76" s="4">
        <v>245671</v>
      </c>
      <c r="L76" s="5">
        <v>245000</v>
      </c>
      <c r="M76" s="1"/>
    </row>
    <row r="77" spans="1:13" ht="45" customHeight="1" x14ac:dyDescent="0.25">
      <c r="A77" s="1"/>
      <c r="B77" s="16" t="s">
        <v>105</v>
      </c>
      <c r="C77" s="17"/>
      <c r="D77" s="17"/>
      <c r="E77" s="17"/>
      <c r="F77" s="18"/>
      <c r="G77" s="17"/>
      <c r="H77" s="19"/>
      <c r="I77" s="19"/>
      <c r="J77" s="19"/>
      <c r="K77" s="19"/>
      <c r="L77" s="20">
        <f>SUM(L75:L76)</f>
        <v>638000</v>
      </c>
      <c r="M77" s="1"/>
    </row>
    <row r="78" spans="1:13" ht="45" customHeight="1" x14ac:dyDescent="0.25">
      <c r="A78" s="1">
        <v>1946835</v>
      </c>
      <c r="B78" s="3" t="s">
        <v>70</v>
      </c>
      <c r="C78" s="1" t="s">
        <v>3</v>
      </c>
      <c r="D78" s="1" t="s">
        <v>71</v>
      </c>
      <c r="E78" s="1" t="s">
        <v>77</v>
      </c>
      <c r="F78" s="8">
        <v>2.61</v>
      </c>
      <c r="G78" s="2">
        <v>1.9</v>
      </c>
      <c r="H78" s="7">
        <v>839275</v>
      </c>
      <c r="I78" s="7" t="s">
        <v>116</v>
      </c>
      <c r="J78" s="7">
        <v>1004216.7528735632</v>
      </c>
      <c r="K78" s="4">
        <v>202000</v>
      </c>
      <c r="L78" s="5">
        <v>202000</v>
      </c>
      <c r="M78" s="1"/>
    </row>
    <row r="79" spans="1:13" ht="45" customHeight="1" x14ac:dyDescent="0.25">
      <c r="A79" s="1">
        <v>4112332</v>
      </c>
      <c r="B79" s="3" t="s">
        <v>70</v>
      </c>
      <c r="C79" s="1" t="s">
        <v>5</v>
      </c>
      <c r="D79" s="1" t="s">
        <v>72</v>
      </c>
      <c r="E79" s="1" t="s">
        <v>77</v>
      </c>
      <c r="F79" s="8">
        <v>82.84</v>
      </c>
      <c r="G79" s="2">
        <v>78.319999999999993</v>
      </c>
      <c r="H79" s="7">
        <v>833879</v>
      </c>
      <c r="I79" s="7" t="s">
        <v>116</v>
      </c>
      <c r="J79" s="7">
        <v>31804521.368567839</v>
      </c>
      <c r="K79" s="4">
        <v>6600000</v>
      </c>
      <c r="L79" s="5">
        <v>6600000</v>
      </c>
      <c r="M79" s="1"/>
    </row>
    <row r="80" spans="1:13" ht="45" customHeight="1" x14ac:dyDescent="0.25">
      <c r="A80" s="1">
        <v>9499364</v>
      </c>
      <c r="B80" s="3" t="s">
        <v>70</v>
      </c>
      <c r="C80" s="1" t="s">
        <v>10</v>
      </c>
      <c r="D80" s="1" t="s">
        <v>73</v>
      </c>
      <c r="E80" s="1" t="s">
        <v>76</v>
      </c>
      <c r="F80" s="2">
        <v>30</v>
      </c>
      <c r="G80" s="1">
        <v>39</v>
      </c>
      <c r="H80" s="7">
        <v>848858.7</v>
      </c>
      <c r="I80" s="7" t="s">
        <v>116</v>
      </c>
      <c r="J80" s="7">
        <v>16659984.899999999</v>
      </c>
      <c r="K80" s="4">
        <v>2350000</v>
      </c>
      <c r="L80" s="5">
        <v>2350000</v>
      </c>
      <c r="M80" s="1"/>
    </row>
    <row r="81" spans="1:13" ht="45" customHeight="1" x14ac:dyDescent="0.25">
      <c r="A81" s="1">
        <v>9629785</v>
      </c>
      <c r="B81" s="3" t="s">
        <v>70</v>
      </c>
      <c r="C81" s="1" t="s">
        <v>47</v>
      </c>
      <c r="D81" s="1" t="s">
        <v>74</v>
      </c>
      <c r="E81" s="1" t="s">
        <v>77</v>
      </c>
      <c r="F81" s="8">
        <v>2.86</v>
      </c>
      <c r="G81" s="2">
        <v>2</v>
      </c>
      <c r="H81" s="7">
        <v>888245</v>
      </c>
      <c r="I81" s="7" t="s">
        <v>116</v>
      </c>
      <c r="J81" s="7">
        <v>1130238.9510489511</v>
      </c>
      <c r="K81" s="4">
        <v>201000</v>
      </c>
      <c r="L81" s="5">
        <v>201000</v>
      </c>
      <c r="M81" s="1"/>
    </row>
    <row r="82" spans="1:13" ht="45" customHeight="1" x14ac:dyDescent="0.25">
      <c r="A82" s="1"/>
      <c r="B82" s="24" t="s">
        <v>106</v>
      </c>
      <c r="C82" s="25"/>
      <c r="D82" s="25"/>
      <c r="E82" s="25"/>
      <c r="F82" s="26"/>
      <c r="G82" s="25"/>
      <c r="H82" s="27"/>
      <c r="I82" s="27"/>
      <c r="J82" s="27"/>
      <c r="K82" s="19"/>
      <c r="L82" s="20">
        <f>SUM(L78:L81)</f>
        <v>9353000</v>
      </c>
      <c r="M82" s="22"/>
    </row>
    <row r="83" spans="1:13" ht="108" customHeight="1" x14ac:dyDescent="0.25">
      <c r="A83" s="28"/>
      <c r="B83" s="33" t="s">
        <v>107</v>
      </c>
      <c r="C83" s="28"/>
      <c r="D83" s="28"/>
      <c r="E83" s="28"/>
      <c r="F83" s="29"/>
      <c r="G83" s="28"/>
      <c r="H83" s="29"/>
      <c r="I83" s="38" t="s">
        <v>115</v>
      </c>
      <c r="J83" s="39"/>
      <c r="K83" s="30">
        <v>175509136</v>
      </c>
      <c r="L83" s="15">
        <f>SUM(L82+L77+L74+L70+L66+L62+L60+L58+L56+L54+L52+L50+L48+L46+L44+L42+L39+L37+L35+L33+L27+L24+L14+L11+L7)</f>
        <v>147608000</v>
      </c>
    </row>
    <row r="84" spans="1:13" x14ac:dyDescent="0.25">
      <c r="I84" s="32"/>
      <c r="J84" s="23"/>
      <c r="K84" s="23"/>
    </row>
    <row r="85" spans="1:13" x14ac:dyDescent="0.25">
      <c r="I85" s="31"/>
      <c r="J85" s="23"/>
      <c r="K85" s="23"/>
    </row>
    <row r="86" spans="1:13" x14ac:dyDescent="0.25">
      <c r="I86" s="23"/>
      <c r="J86" s="23"/>
      <c r="K86" s="23"/>
    </row>
    <row r="87" spans="1:13" x14ac:dyDescent="0.25">
      <c r="I87" s="23"/>
      <c r="J87" s="23"/>
      <c r="K87" s="23"/>
    </row>
    <row r="88" spans="1:13" x14ac:dyDescent="0.25">
      <c r="I88" s="23"/>
      <c r="J88" s="23"/>
      <c r="K88" s="23"/>
    </row>
    <row r="89" spans="1:13" x14ac:dyDescent="0.25">
      <c r="I89" s="23"/>
      <c r="J89" s="23"/>
      <c r="K89" s="23"/>
    </row>
    <row r="90" spans="1:13" x14ac:dyDescent="0.25">
      <c r="I90" s="23"/>
      <c r="J90" s="23"/>
      <c r="K90" s="23"/>
    </row>
    <row r="91" spans="1:13" x14ac:dyDescent="0.25">
      <c r="I91" s="23"/>
      <c r="J91" s="23"/>
      <c r="K91" s="23"/>
    </row>
    <row r="92" spans="1:13" x14ac:dyDescent="0.25">
      <c r="I92" s="23"/>
      <c r="J92" s="23"/>
      <c r="K92" s="23"/>
    </row>
    <row r="93" spans="1:13" x14ac:dyDescent="0.25">
      <c r="I93" s="23"/>
      <c r="J93" s="23"/>
      <c r="K93" s="23"/>
    </row>
    <row r="94" spans="1:13" x14ac:dyDescent="0.25">
      <c r="I94" s="23"/>
      <c r="J94" s="23"/>
      <c r="K94" s="23"/>
    </row>
    <row r="95" spans="1:13" x14ac:dyDescent="0.25">
      <c r="I95" s="23"/>
      <c r="J95" s="23"/>
      <c r="K95" s="23"/>
    </row>
  </sheetData>
  <autoFilter ref="A3:M83">
    <sortState ref="A2:M56">
      <sortCondition ref="B1:B56"/>
    </sortState>
  </autoFilter>
  <mergeCells count="3">
    <mergeCell ref="A1:M1"/>
    <mergeCell ref="A2:M2"/>
    <mergeCell ref="I83:J83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headerFooter>
    <oddFooter>&amp;C&amp;P</oddFooter>
  </headerFooter>
  <rowBreaks count="3" manualBreakCount="3">
    <brk id="24" max="16383" man="1"/>
    <brk id="44" max="12" man="1"/>
    <brk id="66" max="12" man="1"/>
  </rowBreaks>
  <ignoredErrors>
    <ignoredError sqref="L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70_30</vt:lpstr>
      <vt:lpstr>'70_30'!Názvy_tisku</vt:lpstr>
      <vt:lpstr>'70_30'!Oblast_tisku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cp:lastPrinted>2023-12-19T09:56:08Z</cp:lastPrinted>
  <dcterms:created xsi:type="dcterms:W3CDTF">2023-11-07T09:55:59Z</dcterms:created>
  <dcterms:modified xsi:type="dcterms:W3CDTF">2024-01-26T06:37:23Z</dcterms:modified>
</cp:coreProperties>
</file>