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390" yWindow="390" windowWidth="16200" windowHeight="11400"/>
  </bookViews>
  <sheets>
    <sheet name="Limity zaměstanci 2021" sheetId="1" r:id="rId1"/>
    <sheet name="Limity platy 2021" sheetId="2" r:id="rId2"/>
  </sheets>
  <definedNames>
    <definedName name="_xlnm.Print_Titles" localSheetId="1">'Limity platy 2021'!$3:$6</definedName>
    <definedName name="_xlnm.Print_Titles" localSheetId="0">'Limity zaměstanci 2021'!$7:$10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68" i="2" l="1"/>
  <c r="C18" i="1" l="1"/>
  <c r="C19" i="1"/>
  <c r="C20" i="1"/>
  <c r="C21" i="1"/>
  <c r="C22" i="1"/>
  <c r="C17" i="1"/>
  <c r="C15" i="2"/>
  <c r="C16" i="2"/>
  <c r="C17" i="2"/>
  <c r="C14" i="2"/>
  <c r="D16" i="1" l="1"/>
  <c r="D13" i="2"/>
  <c r="B75" i="2" l="1"/>
  <c r="C75" i="2"/>
  <c r="D74" i="2"/>
  <c r="D73" i="2" l="1"/>
  <c r="D75" i="2" l="1"/>
  <c r="D69" i="1" l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70" i="1" l="1"/>
  <c r="D67" i="2" l="1"/>
  <c r="D11" i="2"/>
  <c r="D12" i="2"/>
  <c r="D10" i="2"/>
  <c r="D8" i="2"/>
  <c r="D78" i="1"/>
  <c r="D14" i="1"/>
  <c r="D15" i="1"/>
  <c r="D71" i="1"/>
  <c r="D13" i="1"/>
  <c r="D11" i="1"/>
  <c r="C76" i="1"/>
  <c r="C75" i="1"/>
  <c r="D77" i="1"/>
  <c r="B77" i="1"/>
  <c r="B73" i="2"/>
  <c r="C18" i="2"/>
  <c r="C19" i="2"/>
</calcChain>
</file>

<file path=xl/sharedStrings.xml><?xml version="1.0" encoding="utf-8"?>
<sst xmlns="http://schemas.openxmlformats.org/spreadsheetml/2006/main" count="164" uniqueCount="95">
  <si>
    <t>Přepoč. osoby</t>
  </si>
  <si>
    <t>Návrh</t>
  </si>
  <si>
    <t>ROPID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</si>
  <si>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</si>
  <si>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</si>
  <si>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</si>
  <si>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</si>
  <si>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</si>
  <si>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</si>
  <si>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</si>
  <si>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</si>
  <si>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Správa pražských hřbitovů</t>
  </si>
  <si>
    <t>Botanická zahrada hl.m. Prahy</t>
  </si>
  <si>
    <t>Zoologická zahrada hl.m. Prahy</t>
  </si>
  <si>
    <t>Domov pro seniory Ďáblice</t>
  </si>
  <si>
    <t>Domov pro seniory Malešice</t>
  </si>
  <si>
    <t>Domov pro seniory Krč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</si>
  <si>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</si>
  <si>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</si>
  <si>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</si>
  <si>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</si>
  <si>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</si>
  <si>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</si>
  <si>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Domov pro seniory  Pyšely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</si>
  <si>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</si>
  <si>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</si>
  <si>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</si>
  <si>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</si>
  <si>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</si>
  <si>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</si>
  <si>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</si>
  <si>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Domov Svojšice</t>
  </si>
  <si>
    <t>DZR Terezín</t>
  </si>
  <si>
    <t>Domov Zvíkovecká kytička</t>
  </si>
  <si>
    <t>Centrum sociálních služeb Praha</t>
  </si>
  <si>
    <t>Domov pro seniory Hortenzie</t>
  </si>
  <si>
    <t>Domov Maxov</t>
  </si>
  <si>
    <t>Domov sociálních služeb Vlašská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</si>
  <si>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</si>
  <si>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</si>
  <si>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</si>
  <si>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</si>
  <si>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</si>
  <si>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</si>
  <si>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</si>
  <si>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</si>
  <si>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</si>
  <si>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</si>
  <si>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</si>
  <si>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</si>
  <si>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</si>
  <si>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</si>
  <si>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</si>
  <si>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Domov pro seniory Pyšely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</si>
  <si>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</si>
  <si>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</si>
  <si>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</si>
  <si>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</si>
  <si>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</si>
  <si>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</si>
  <si>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</si>
  <si>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</si>
  <si>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</si>
  <si>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</si>
  <si>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</si>
  <si>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</si>
  <si>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Pražská informační služba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</si>
  <si>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</si>
  <si>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</si>
  <si>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</si>
  <si>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</si>
  <si>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</si>
  <si>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</si>
  <si>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</si>
  <si>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>limitu</t>
  </si>
  <si>
    <t xml:space="preserve">limitu </t>
  </si>
  <si>
    <t>Zvýšení/</t>
  </si>
  <si>
    <t>Domov pro seniory Nová slunečnice</t>
  </si>
  <si>
    <t>Domov Rudné u Nejdku</t>
  </si>
  <si>
    <t xml:space="preserve">PER MHMP    </t>
  </si>
  <si>
    <t>Lesy hl.m. Prahy</t>
  </si>
  <si>
    <t>FON MHMP</t>
  </si>
  <si>
    <t>SLU MHMP</t>
  </si>
  <si>
    <t>z toho:</t>
  </si>
  <si>
    <t>PER MHMP</t>
  </si>
  <si>
    <t xml:space="preserve">MHMP       *)     </t>
  </si>
  <si>
    <t>*) zahrnuje  limit prostředků na platy pro projekty EU/EHP a OPPPR</t>
  </si>
  <si>
    <t>Návrh limitu počtu zaměstnanců a limitu prostředků na platy příspěvkových organizací, Městské policie hl. m. Prahy a MHMP na rok 2021</t>
  </si>
  <si>
    <t>Návrh limitu počtu zaměstnanců příspěvkových organizací, Městské policie a MHMP na rok 2021</t>
  </si>
  <si>
    <t>limit 2020</t>
  </si>
  <si>
    <t>Návrh limitu prostředků na platy příspěvkových organizací, Městské policie a MHMP na rok 2021</t>
  </si>
  <si>
    <t>Pražská developerská společnost</t>
  </si>
  <si>
    <t>CS a DD CH.Masarykové</t>
  </si>
  <si>
    <t>Metropolitní zdravotnický servis</t>
  </si>
  <si>
    <t>Příloha č. 5 k usnesení Zastupitelstva HMP č. 22/1 ze dne 17.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</si>
</sst>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u/>
      <sz val="10"/>
      <name val="Arial CE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" fontId="3" fillId="0" borderId="0" xfId="0" applyNumberFormat="1" applyFont="1" applyBorder="1"/>
    <xf numFmtId="1" fontId="0" fillId="0" borderId="0" xfId="0" applyNumberFormat="1"/>
    <xf numFmtId="164" fontId="7" fillId="0" borderId="1" xfId="0" applyNumberFormat="1" applyFont="1" applyBorder="1"/>
    <xf numFmtId="0" fontId="6" fillId="0" borderId="0" xfId="0" applyFont="1" applyBorder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6" fillId="0" borderId="4" xfId="0" applyFont="1" applyBorder="1"/>
    <xf numFmtId="165" fontId="7" fillId="0" borderId="5" xfId="0" applyNumberFormat="1" applyFont="1" applyBorder="1"/>
    <xf numFmtId="164" fontId="7" fillId="0" borderId="6" xfId="0" applyNumberFormat="1" applyFont="1" applyBorder="1"/>
    <xf numFmtId="1" fontId="6" fillId="0" borderId="0" xfId="0" applyNumberFormat="1" applyFont="1" applyBorder="1"/>
    <xf numFmtId="165" fontId="7" fillId="0" borderId="7" xfId="0" applyNumberFormat="1" applyFont="1" applyBorder="1"/>
    <xf numFmtId="164" fontId="7" fillId="0" borderId="5" xfId="0" applyNumberFormat="1" applyFont="1" applyBorder="1"/>
    <xf numFmtId="0" fontId="6" fillId="0" borderId="8" xfId="0" applyFont="1" applyBorder="1"/>
    <xf numFmtId="164" fontId="6" fillId="0" borderId="0" xfId="0" applyNumberFormat="1" applyFont="1" applyBorder="1"/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/>
    <xf numFmtId="164" fontId="7" fillId="0" borderId="0" xfId="0" applyNumberFormat="1" applyFont="1" applyBorder="1"/>
    <xf numFmtId="0" fontId="0" fillId="0" borderId="0" xfId="0" applyBorder="1"/>
    <xf numFmtId="0" fontId="5" fillId="0" borderId="0" xfId="0" applyFont="1" applyAlignment="1">
      <alignment horizontal="right"/>
    </xf>
    <xf numFmtId="0" fontId="6" fillId="0" borderId="10" xfId="0" applyFont="1" applyBorder="1"/>
    <xf numFmtId="0" fontId="6" fillId="0" borderId="4" xfId="0" applyFont="1" applyBorder="1" applyAlignment="1"/>
    <xf numFmtId="0" fontId="6" fillId="0" borderId="11" xfId="0" applyFont="1" applyBorder="1"/>
    <xf numFmtId="165" fontId="7" fillId="0" borderId="12" xfId="0" applyNumberFormat="1" applyFont="1" applyBorder="1"/>
    <xf numFmtId="165" fontId="7" fillId="0" borderId="9" xfId="0" applyNumberFormat="1" applyFont="1" applyBorder="1"/>
    <xf numFmtId="0" fontId="14" fillId="0" borderId="0" xfId="0" applyFont="1" applyAlignment="1"/>
    <xf numFmtId="0" fontId="9" fillId="0" borderId="0" xfId="0" applyFont="1" applyAlignme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7" xfId="0" applyFont="1" applyBorder="1" applyProtection="1"/>
    <xf numFmtId="164" fontId="7" fillId="0" borderId="7" xfId="0" applyNumberFormat="1" applyFont="1" applyBorder="1" applyProtection="1"/>
    <xf numFmtId="0" fontId="6" fillId="0" borderId="5" xfId="0" applyFont="1" applyBorder="1" applyProtection="1"/>
    <xf numFmtId="164" fontId="7" fillId="0" borderId="5" xfId="0" applyNumberFormat="1" applyFont="1" applyBorder="1" applyProtection="1"/>
    <xf numFmtId="164" fontId="7" fillId="0" borderId="5" xfId="0" applyNumberFormat="1" applyFont="1" applyBorder="1" applyAlignment="1" applyProtection="1"/>
    <xf numFmtId="164" fontId="7" fillId="0" borderId="5" xfId="0" applyNumberFormat="1" applyFont="1" applyBorder="1" applyAlignment="1" applyProtection="1">
      <alignment horizontal="right"/>
    </xf>
    <xf numFmtId="0" fontId="6" fillId="0" borderId="1" xfId="0" applyFont="1" applyBorder="1" applyProtection="1"/>
    <xf numFmtId="164" fontId="7" fillId="0" borderId="6" xfId="0" applyNumberFormat="1" applyFont="1" applyBorder="1" applyProtection="1"/>
    <xf numFmtId="0" fontId="6" fillId="0" borderId="14" xfId="0" applyFont="1" applyBorder="1" applyProtection="1"/>
    <xf numFmtId="164" fontId="7" fillId="0" borderId="7" xfId="0" applyNumberFormat="1" applyFont="1" applyBorder="1" applyAlignment="1" applyProtection="1"/>
    <xf numFmtId="0" fontId="6" fillId="0" borderId="6" xfId="0" applyFont="1" applyBorder="1" applyProtection="1"/>
    <xf numFmtId="0" fontId="13" fillId="0" borderId="0" xfId="0" applyFont="1" applyProtection="1"/>
    <xf numFmtId="165" fontId="7" fillId="0" borderId="6" xfId="0" applyNumberFormat="1" applyFont="1" applyBorder="1"/>
    <xf numFmtId="164" fontId="0" fillId="0" borderId="0" xfId="0" applyNumberFormat="1"/>
    <xf numFmtId="164" fontId="7" fillId="0" borderId="0" xfId="0" applyNumberFormat="1" applyFont="1" applyBorder="1" applyProtection="1">
      <protection locked="0"/>
    </xf>
    <xf numFmtId="164" fontId="15" fillId="0" borderId="0" xfId="0" applyNumberFormat="1" applyFont="1" applyFill="1" applyProtection="1">
      <protection locked="0"/>
    </xf>
    <xf numFmtId="164" fontId="7" fillId="0" borderId="6" xfId="0" applyNumberFormat="1" applyFont="1" applyFill="1" applyBorder="1" applyProtection="1"/>
    <xf numFmtId="0" fontId="11" fillId="0" borderId="2" xfId="0" applyFont="1" applyBorder="1" applyAlignment="1" applyProtection="1">
      <alignment horizontal="centerContinuous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Continuous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3" fontId="7" fillId="0" borderId="0" xfId="0" applyNumberFormat="1" applyFont="1" applyBorder="1" applyAlignment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3" fillId="0" borderId="0" xfId="0" applyFont="1" applyProtection="1">
      <protection locked="0"/>
    </xf>
    <xf numFmtId="3" fontId="6" fillId="0" borderId="0" xfId="0" applyNumberFormat="1" applyFont="1" applyBorder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165" fontId="7" fillId="0" borderId="5" xfId="0" applyNumberFormat="1" applyFont="1" applyBorder="1" applyAlignment="1">
      <alignment horizontal="right"/>
    </xf>
    <xf numFmtId="0" fontId="6" fillId="0" borderId="0" xfId="0" applyFont="1" applyBorder="1" applyProtection="1"/>
    <xf numFmtId="0" fontId="14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protection locked="0"/>
    </xf>
    <xf numFmtId="165" fontId="7" fillId="0" borderId="13" xfId="0" applyNumberFormat="1" applyFont="1" applyBorder="1"/>
    <xf numFmtId="164" fontId="7" fillId="0" borderId="15" xfId="0" applyNumberFormat="1" applyFont="1" applyBorder="1"/>
    <xf numFmtId="165" fontId="7" fillId="0" borderId="15" xfId="0" applyNumberFormat="1" applyFont="1" applyBorder="1"/>
    <xf numFmtId="165" fontId="7" fillId="0" borderId="16" xfId="0" applyNumberFormat="1" applyFont="1" applyBorder="1"/>
    <xf numFmtId="164" fontId="7" fillId="0" borderId="14" xfId="0" applyNumberFormat="1" applyFont="1" applyBorder="1" applyProtection="1"/>
    <xf numFmtId="165" fontId="7" fillId="0" borderId="9" xfId="0" applyNumberFormat="1" applyFont="1" applyFill="1" applyBorder="1"/>
    <xf numFmtId="164" fontId="7" fillId="0" borderId="1" xfId="0" applyNumberFormat="1" applyFont="1" applyBorder="1" applyProtection="1"/>
    <xf numFmtId="164" fontId="7" fillId="0" borderId="1" xfId="0" applyNumberFormat="1" applyFont="1" applyBorder="1" applyAlignment="1" applyProtection="1"/>
    <xf numFmtId="0" fontId="0" fillId="0" borderId="0" xfId="0" applyFont="1" applyProtection="1">
      <protection locked="0"/>
    </xf>
    <xf numFmtId="0" fontId="17" fillId="0" borderId="0" xfId="0" applyFont="1"/>
    <xf numFmtId="0" fontId="6" fillId="0" borderId="19" xfId="0" applyFont="1" applyBorder="1"/>
    <xf numFmtId="165" fontId="7" fillId="0" borderId="14" xfId="0" applyNumberFormat="1" applyFont="1" applyBorder="1"/>
    <xf numFmtId="164" fontId="0" fillId="0" borderId="0" xfId="0" applyNumberFormat="1" applyProtection="1">
      <protection locked="0"/>
    </xf>
    <xf numFmtId="0" fontId="6" fillId="2" borderId="6" xfId="0" applyFont="1" applyFill="1" applyBorder="1" applyProtection="1"/>
    <xf numFmtId="164" fontId="7" fillId="2" borderId="6" xfId="0" applyNumberFormat="1" applyFont="1" applyFill="1" applyBorder="1" applyProtection="1"/>
    <xf numFmtId="164" fontId="7" fillId="0" borderId="5" xfId="0" applyNumberFormat="1" applyFont="1" applyFill="1" applyBorder="1" applyAlignment="1" applyProtection="1"/>
    <xf numFmtId="164" fontId="7" fillId="0" borderId="5" xfId="0" applyNumberFormat="1" applyFont="1" applyFill="1" applyBorder="1" applyProtection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5" ht="15.75" x14ac:dyDescent="0.25">
      <c r="A1" s="93" t="s">
        <v>94</v>
      </c>
    </row>
    <row r="2" spans="1:5" x14ac:dyDescent="0.2">
      <c r="A2" s="5"/>
    </row>
    <row r="3" spans="1:5" ht="18.75" x14ac:dyDescent="0.3">
      <c r="A3" s="104" t="s">
        <v>87</v>
      </c>
      <c r="B3" s="104"/>
      <c r="C3" s="104"/>
      <c r="D3" s="104"/>
      <c r="E3" s="39"/>
    </row>
    <row r="4" spans="1:5" ht="18.75" x14ac:dyDescent="0.3">
      <c r="A4" s="104"/>
      <c r="B4" s="104"/>
      <c r="C4" s="104"/>
      <c r="D4" s="104"/>
      <c r="E4" s="39"/>
    </row>
    <row r="5" spans="1:5" ht="18.75" x14ac:dyDescent="0.3">
      <c r="A5" s="28"/>
      <c r="B5" s="28"/>
      <c r="C5" s="28"/>
      <c r="D5" s="28"/>
      <c r="E5" s="28"/>
    </row>
    <row r="6" spans="1:5" ht="15.75" x14ac:dyDescent="0.25">
      <c r="A6" s="105" t="s">
        <v>88</v>
      </c>
      <c r="B6" s="105"/>
      <c r="C6" s="105"/>
      <c r="D6" s="105"/>
      <c r="E6" s="38"/>
    </row>
    <row r="7" spans="1:5" ht="19.5" thickBot="1" x14ac:dyDescent="0.35">
      <c r="A7" s="10"/>
      <c r="B7" s="11"/>
      <c r="C7" s="27"/>
      <c r="D7" s="32" t="s">
        <v>0</v>
      </c>
    </row>
    <row r="8" spans="1:5" ht="15.75" customHeight="1" x14ac:dyDescent="0.2">
      <c r="A8" s="106" t="s">
        <v>44</v>
      </c>
      <c r="B8" s="12" t="s">
        <v>73</v>
      </c>
      <c r="C8" s="13" t="s">
        <v>76</v>
      </c>
      <c r="D8" s="13" t="s">
        <v>1</v>
      </c>
    </row>
    <row r="9" spans="1:5" ht="14.25" x14ac:dyDescent="0.2">
      <c r="A9" s="107"/>
      <c r="B9" s="14" t="s">
        <v>72</v>
      </c>
      <c r="C9" s="15" t="s">
        <v>38</v>
      </c>
      <c r="D9" s="15" t="s">
        <v>74</v>
      </c>
    </row>
    <row r="10" spans="1:5" ht="15" thickBot="1" x14ac:dyDescent="0.25">
      <c r="A10" s="108"/>
      <c r="B10" s="16" t="s">
        <v>89</v>
      </c>
      <c r="C10" s="17"/>
      <c r="D10" s="17">
        <v>2021</v>
      </c>
    </row>
    <row r="11" spans="1:5" ht="15.75" x14ac:dyDescent="0.25">
      <c r="A11" s="33" t="s">
        <v>68</v>
      </c>
      <c r="B11" s="22">
        <v>249.5</v>
      </c>
      <c r="C11" s="22">
        <v>0</v>
      </c>
      <c r="D11" s="36">
        <f>SUM(B11+C11)</f>
        <v>249.5</v>
      </c>
    </row>
    <row r="12" spans="1:5" ht="15.75" x14ac:dyDescent="0.25">
      <c r="A12" s="94" t="s">
        <v>91</v>
      </c>
      <c r="B12" s="95">
        <v>0</v>
      </c>
      <c r="C12" s="95">
        <v>16</v>
      </c>
      <c r="D12" s="37">
        <v>16</v>
      </c>
    </row>
    <row r="13" spans="1:5" ht="15.75" x14ac:dyDescent="0.25">
      <c r="A13" s="18" t="s">
        <v>12</v>
      </c>
      <c r="B13" s="19">
        <v>107</v>
      </c>
      <c r="C13" s="19">
        <v>0</v>
      </c>
      <c r="D13" s="37">
        <f>SUM(B13+C13)</f>
        <v>107</v>
      </c>
    </row>
    <row r="14" spans="1:5" ht="15.75" x14ac:dyDescent="0.25">
      <c r="A14" s="18" t="s">
        <v>13</v>
      </c>
      <c r="B14" s="19">
        <v>241</v>
      </c>
      <c r="C14" s="19">
        <v>2</v>
      </c>
      <c r="D14" s="37">
        <f t="shared" ref="D14:D71" si="0">SUM(B14+C14)</f>
        <v>243</v>
      </c>
    </row>
    <row r="15" spans="1:5" ht="15.75" x14ac:dyDescent="0.25">
      <c r="A15" s="18" t="s">
        <v>80</v>
      </c>
      <c r="B15" s="80">
        <v>235</v>
      </c>
      <c r="C15" s="80">
        <v>3</v>
      </c>
      <c r="D15" s="37">
        <f t="shared" si="0"/>
        <v>238</v>
      </c>
    </row>
    <row r="16" spans="1:5" ht="15.75" x14ac:dyDescent="0.25">
      <c r="A16" s="18" t="s">
        <v>2</v>
      </c>
      <c r="B16" s="19">
        <v>108.5</v>
      </c>
      <c r="C16" s="19">
        <v>0</v>
      </c>
      <c r="D16" s="37">
        <f t="shared" si="0"/>
        <v>108.5</v>
      </c>
    </row>
    <row r="17" spans="1:4" ht="18" customHeight="1" x14ac:dyDescent="0.25">
      <c r="A17" s="18" t="s">
        <v>61</v>
      </c>
      <c r="B17" s="19">
        <v>570.5</v>
      </c>
      <c r="C17" s="19">
        <f>D17-B17</f>
        <v>14.5</v>
      </c>
      <c r="D17" s="37">
        <v>585</v>
      </c>
    </row>
    <row r="18" spans="1:4" ht="15.75" customHeight="1" x14ac:dyDescent="0.25">
      <c r="A18" s="18" t="s">
        <v>58</v>
      </c>
      <c r="B18" s="19">
        <v>97</v>
      </c>
      <c r="C18" s="19">
        <f t="shared" ref="C18:C22" si="1">D18-B18</f>
        <v>5</v>
      </c>
      <c r="D18" s="37">
        <v>102</v>
      </c>
    </row>
    <row r="19" spans="1:4" s="26" customFormat="1" ht="17.25" customHeight="1" x14ac:dyDescent="0.25">
      <c r="A19" s="18" t="s">
        <v>59</v>
      </c>
      <c r="B19" s="19">
        <v>106</v>
      </c>
      <c r="C19" s="19">
        <f t="shared" si="1"/>
        <v>0</v>
      </c>
      <c r="D19" s="37">
        <v>106</v>
      </c>
    </row>
    <row r="20" spans="1:4" s="26" customFormat="1" ht="15" customHeight="1" x14ac:dyDescent="0.25">
      <c r="A20" s="47" t="s">
        <v>93</v>
      </c>
      <c r="B20" s="19">
        <v>315.89999999999998</v>
      </c>
      <c r="C20" s="19">
        <f t="shared" si="1"/>
        <v>-305.89999999999998</v>
      </c>
      <c r="D20" s="37">
        <v>10</v>
      </c>
    </row>
    <row r="21" spans="1:4" s="26" customFormat="1" ht="15" customHeight="1" x14ac:dyDescent="0.25">
      <c r="A21" s="18" t="s">
        <v>60</v>
      </c>
      <c r="B21" s="19">
        <v>10</v>
      </c>
      <c r="C21" s="19">
        <f t="shared" si="1"/>
        <v>0</v>
      </c>
      <c r="D21" s="37">
        <v>10</v>
      </c>
    </row>
    <row r="22" spans="1:4" s="26" customFormat="1" ht="15" customHeight="1" x14ac:dyDescent="0.25">
      <c r="A22" s="47" t="s">
        <v>92</v>
      </c>
      <c r="B22" s="19">
        <v>31</v>
      </c>
      <c r="C22" s="19">
        <f t="shared" si="1"/>
        <v>9</v>
      </c>
      <c r="D22" s="37">
        <v>40</v>
      </c>
    </row>
    <row r="23" spans="1:4" s="26" customFormat="1" ht="15.75" x14ac:dyDescent="0.25">
      <c r="A23" s="18" t="s">
        <v>67</v>
      </c>
      <c r="B23" s="19">
        <v>160</v>
      </c>
      <c r="C23" s="19">
        <v>0</v>
      </c>
      <c r="D23" s="37">
        <f t="shared" ref="D23:D52" si="2">SUM(B23+C23)</f>
        <v>160</v>
      </c>
    </row>
    <row r="24" spans="1:4" s="26" customFormat="1" ht="15.75" x14ac:dyDescent="0.25">
      <c r="A24" s="18" t="s">
        <v>35</v>
      </c>
      <c r="B24" s="19">
        <v>42</v>
      </c>
      <c r="C24" s="19">
        <v>0</v>
      </c>
      <c r="D24" s="37">
        <f t="shared" si="2"/>
        <v>42</v>
      </c>
    </row>
    <row r="25" spans="1:4" s="26" customFormat="1" ht="15.75" x14ac:dyDescent="0.25">
      <c r="A25" s="18" t="s">
        <v>16</v>
      </c>
      <c r="B25" s="19">
        <v>99</v>
      </c>
      <c r="C25" s="19">
        <v>0</v>
      </c>
      <c r="D25" s="37">
        <f t="shared" si="2"/>
        <v>99</v>
      </c>
    </row>
    <row r="26" spans="1:4" s="26" customFormat="1" ht="15.75" x14ac:dyDescent="0.25">
      <c r="A26" s="18" t="s">
        <v>18</v>
      </c>
      <c r="B26" s="19">
        <v>156</v>
      </c>
      <c r="C26" s="19">
        <v>0</v>
      </c>
      <c r="D26" s="37">
        <f t="shared" si="2"/>
        <v>156</v>
      </c>
    </row>
    <row r="27" spans="1:4" s="26" customFormat="1" ht="15.75" x14ac:dyDescent="0.25">
      <c r="A27" s="18" t="s">
        <v>17</v>
      </c>
      <c r="B27" s="19">
        <v>122.3</v>
      </c>
      <c r="C27" s="19">
        <v>3</v>
      </c>
      <c r="D27" s="37">
        <f t="shared" si="2"/>
        <v>125.3</v>
      </c>
    </row>
    <row r="28" spans="1:4" s="26" customFormat="1" ht="15.75" x14ac:dyDescent="0.25">
      <c r="A28" s="18" t="s">
        <v>19</v>
      </c>
      <c r="B28" s="19">
        <v>170</v>
      </c>
      <c r="C28" s="19">
        <v>2</v>
      </c>
      <c r="D28" s="37">
        <f t="shared" si="2"/>
        <v>172</v>
      </c>
    </row>
    <row r="29" spans="1:4" s="26" customFormat="1" ht="15.75" x14ac:dyDescent="0.25">
      <c r="A29" s="18" t="s">
        <v>14</v>
      </c>
      <c r="B29" s="19">
        <v>115</v>
      </c>
      <c r="C29" s="19">
        <v>1</v>
      </c>
      <c r="D29" s="37">
        <f t="shared" si="2"/>
        <v>116</v>
      </c>
    </row>
    <row r="30" spans="1:4" s="26" customFormat="1" ht="15.75" x14ac:dyDescent="0.25">
      <c r="A30" s="18" t="s">
        <v>77</v>
      </c>
      <c r="B30" s="19">
        <v>145</v>
      </c>
      <c r="C30" s="19">
        <v>0</v>
      </c>
      <c r="D30" s="37">
        <f t="shared" si="2"/>
        <v>145</v>
      </c>
    </row>
    <row r="31" spans="1:4" s="26" customFormat="1" ht="15.75" x14ac:dyDescent="0.25">
      <c r="A31" s="18" t="s">
        <v>20</v>
      </c>
      <c r="B31" s="19">
        <v>116</v>
      </c>
      <c r="C31" s="19">
        <v>0</v>
      </c>
      <c r="D31" s="37">
        <f t="shared" si="2"/>
        <v>116</v>
      </c>
    </row>
    <row r="32" spans="1:4" s="26" customFormat="1" ht="15.75" x14ac:dyDescent="0.25">
      <c r="A32" s="18" t="s">
        <v>15</v>
      </c>
      <c r="B32" s="19">
        <v>135</v>
      </c>
      <c r="C32" s="19">
        <v>0</v>
      </c>
      <c r="D32" s="37">
        <f t="shared" si="2"/>
        <v>135</v>
      </c>
    </row>
    <row r="33" spans="1:4" s="26" customFormat="1" ht="15.75" x14ac:dyDescent="0.25">
      <c r="A33" s="18" t="s">
        <v>52</v>
      </c>
      <c r="B33" s="19">
        <v>219</v>
      </c>
      <c r="C33" s="19">
        <v>0</v>
      </c>
      <c r="D33" s="37">
        <f t="shared" si="2"/>
        <v>219</v>
      </c>
    </row>
    <row r="34" spans="1:4" s="26" customFormat="1" ht="15.75" x14ac:dyDescent="0.25">
      <c r="A34" s="18" t="s">
        <v>22</v>
      </c>
      <c r="B34" s="19">
        <v>100</v>
      </c>
      <c r="C34" s="19">
        <v>0</v>
      </c>
      <c r="D34" s="37">
        <f t="shared" si="2"/>
        <v>100</v>
      </c>
    </row>
    <row r="35" spans="1:4" s="26" customFormat="1" ht="15.75" x14ac:dyDescent="0.25">
      <c r="A35" s="18" t="s">
        <v>23</v>
      </c>
      <c r="B35" s="19">
        <v>38</v>
      </c>
      <c r="C35" s="19">
        <v>0</v>
      </c>
      <c r="D35" s="37">
        <f t="shared" si="2"/>
        <v>38</v>
      </c>
    </row>
    <row r="36" spans="1:4" s="26" customFormat="1" ht="15.75" x14ac:dyDescent="0.25">
      <c r="A36" s="18" t="s">
        <v>21</v>
      </c>
      <c r="B36" s="19">
        <v>35</v>
      </c>
      <c r="C36" s="19">
        <v>0</v>
      </c>
      <c r="D36" s="37">
        <f t="shared" si="2"/>
        <v>35</v>
      </c>
    </row>
    <row r="37" spans="1:4" s="26" customFormat="1" ht="15.75" x14ac:dyDescent="0.25">
      <c r="A37" s="18" t="s">
        <v>25</v>
      </c>
      <c r="B37" s="19">
        <v>95.1</v>
      </c>
      <c r="C37" s="19">
        <v>0</v>
      </c>
      <c r="D37" s="37">
        <f t="shared" si="2"/>
        <v>95.1</v>
      </c>
    </row>
    <row r="38" spans="1:4" s="26" customFormat="1" ht="15.75" x14ac:dyDescent="0.25">
      <c r="A38" s="18" t="s">
        <v>32</v>
      </c>
      <c r="B38" s="19">
        <v>172</v>
      </c>
      <c r="C38" s="19">
        <v>3</v>
      </c>
      <c r="D38" s="37">
        <f t="shared" si="2"/>
        <v>175</v>
      </c>
    </row>
    <row r="39" spans="1:4" s="26" customFormat="1" ht="15.75" x14ac:dyDescent="0.25">
      <c r="A39" s="18" t="s">
        <v>31</v>
      </c>
      <c r="B39" s="19">
        <v>88.8</v>
      </c>
      <c r="C39" s="19">
        <v>1.2</v>
      </c>
      <c r="D39" s="37">
        <f t="shared" si="2"/>
        <v>90</v>
      </c>
    </row>
    <row r="40" spans="1:4" s="26" customFormat="1" ht="15.75" x14ac:dyDescent="0.25">
      <c r="A40" s="18" t="s">
        <v>62</v>
      </c>
      <c r="B40" s="19">
        <v>108</v>
      </c>
      <c r="C40" s="19">
        <v>0</v>
      </c>
      <c r="D40" s="37">
        <f t="shared" si="2"/>
        <v>108</v>
      </c>
    </row>
    <row r="41" spans="1:4" s="26" customFormat="1" ht="15.75" x14ac:dyDescent="0.25">
      <c r="A41" s="18" t="s">
        <v>26</v>
      </c>
      <c r="B41" s="19">
        <v>42.3</v>
      </c>
      <c r="C41" s="19">
        <v>2.7</v>
      </c>
      <c r="D41" s="37">
        <f t="shared" si="2"/>
        <v>45</v>
      </c>
    </row>
    <row r="42" spans="1:4" s="26" customFormat="1" ht="15.75" x14ac:dyDescent="0.25">
      <c r="A42" s="18" t="s">
        <v>36</v>
      </c>
      <c r="B42" s="19">
        <v>84</v>
      </c>
      <c r="C42" s="19">
        <v>5</v>
      </c>
      <c r="D42" s="37">
        <f t="shared" si="2"/>
        <v>89</v>
      </c>
    </row>
    <row r="43" spans="1:4" s="26" customFormat="1" ht="15.75" x14ac:dyDescent="0.25">
      <c r="A43" s="18" t="s">
        <v>28</v>
      </c>
      <c r="B43" s="19">
        <v>38</v>
      </c>
      <c r="C43" s="19">
        <v>2</v>
      </c>
      <c r="D43" s="37">
        <f t="shared" si="2"/>
        <v>40</v>
      </c>
    </row>
    <row r="44" spans="1:4" s="26" customFormat="1" ht="15.75" x14ac:dyDescent="0.25">
      <c r="A44" s="18" t="s">
        <v>24</v>
      </c>
      <c r="B44" s="19">
        <v>102</v>
      </c>
      <c r="C44" s="19">
        <v>0</v>
      </c>
      <c r="D44" s="89">
        <f t="shared" si="2"/>
        <v>102</v>
      </c>
    </row>
    <row r="45" spans="1:4" s="26" customFormat="1" ht="15.75" x14ac:dyDescent="0.25">
      <c r="A45" s="18" t="s">
        <v>33</v>
      </c>
      <c r="B45" s="19">
        <v>54</v>
      </c>
      <c r="C45" s="19">
        <v>0</v>
      </c>
      <c r="D45" s="37">
        <f t="shared" si="2"/>
        <v>54</v>
      </c>
    </row>
    <row r="46" spans="1:4" s="26" customFormat="1" ht="15.75" x14ac:dyDescent="0.25">
      <c r="A46" s="18" t="s">
        <v>78</v>
      </c>
      <c r="B46" s="19">
        <v>61</v>
      </c>
      <c r="C46" s="19">
        <v>0</v>
      </c>
      <c r="D46" s="37">
        <f t="shared" si="2"/>
        <v>61</v>
      </c>
    </row>
    <row r="47" spans="1:4" s="26" customFormat="1" ht="15.75" x14ac:dyDescent="0.25">
      <c r="A47" s="18" t="s">
        <v>27</v>
      </c>
      <c r="B47" s="19">
        <v>70</v>
      </c>
      <c r="C47" s="19">
        <v>1</v>
      </c>
      <c r="D47" s="37">
        <f t="shared" si="2"/>
        <v>71</v>
      </c>
    </row>
    <row r="48" spans="1:4" s="26" customFormat="1" ht="15.75" x14ac:dyDescent="0.25">
      <c r="A48" s="18" t="s">
        <v>37</v>
      </c>
      <c r="B48" s="19">
        <v>114</v>
      </c>
      <c r="C48" s="19">
        <v>0</v>
      </c>
      <c r="D48" s="37">
        <f t="shared" si="2"/>
        <v>114</v>
      </c>
    </row>
    <row r="49" spans="1:4" s="26" customFormat="1" ht="15.75" x14ac:dyDescent="0.25">
      <c r="A49" s="18" t="s">
        <v>29</v>
      </c>
      <c r="B49" s="19">
        <v>145.30000000000001</v>
      </c>
      <c r="C49" s="19">
        <v>0</v>
      </c>
      <c r="D49" s="37">
        <f t="shared" si="2"/>
        <v>145.30000000000001</v>
      </c>
    </row>
    <row r="50" spans="1:4" s="26" customFormat="1" ht="15.75" x14ac:dyDescent="0.25">
      <c r="A50" s="18" t="s">
        <v>30</v>
      </c>
      <c r="B50" s="19">
        <v>146</v>
      </c>
      <c r="C50" s="19">
        <v>1</v>
      </c>
      <c r="D50" s="37">
        <f t="shared" si="2"/>
        <v>147</v>
      </c>
    </row>
    <row r="51" spans="1:4" s="26" customFormat="1" ht="15.75" x14ac:dyDescent="0.25">
      <c r="A51" s="34" t="s">
        <v>55</v>
      </c>
      <c r="B51" s="19">
        <v>105.5</v>
      </c>
      <c r="C51" s="19">
        <v>2.8</v>
      </c>
      <c r="D51" s="37">
        <f t="shared" si="2"/>
        <v>108.3</v>
      </c>
    </row>
    <row r="52" spans="1:4" s="26" customFormat="1" ht="15.75" x14ac:dyDescent="0.25">
      <c r="A52" s="18" t="s">
        <v>34</v>
      </c>
      <c r="B52" s="19">
        <v>223</v>
      </c>
      <c r="C52" s="19">
        <v>4</v>
      </c>
      <c r="D52" s="37">
        <f t="shared" si="2"/>
        <v>227</v>
      </c>
    </row>
    <row r="53" spans="1:4" ht="15.75" x14ac:dyDescent="0.25">
      <c r="A53" s="18" t="s">
        <v>41</v>
      </c>
      <c r="B53" s="19">
        <v>462</v>
      </c>
      <c r="C53" s="19">
        <v>2</v>
      </c>
      <c r="D53" s="37">
        <f t="shared" ref="D53:D69" si="3">SUM(B53+C53)</f>
        <v>464</v>
      </c>
    </row>
    <row r="54" spans="1:4" ht="15.75" x14ac:dyDescent="0.25">
      <c r="A54" s="18" t="s">
        <v>71</v>
      </c>
      <c r="B54" s="19">
        <v>53</v>
      </c>
      <c r="C54" s="19">
        <v>0</v>
      </c>
      <c r="D54" s="37">
        <f t="shared" si="3"/>
        <v>53</v>
      </c>
    </row>
    <row r="55" spans="1:4" ht="15.75" x14ac:dyDescent="0.25">
      <c r="A55" s="18" t="s">
        <v>3</v>
      </c>
      <c r="B55" s="19">
        <v>75.599999999999994</v>
      </c>
      <c r="C55" s="19">
        <v>0</v>
      </c>
      <c r="D55" s="37">
        <f t="shared" si="3"/>
        <v>75.599999999999994</v>
      </c>
    </row>
    <row r="56" spans="1:4" ht="15.75" x14ac:dyDescent="0.25">
      <c r="A56" s="18" t="s">
        <v>4</v>
      </c>
      <c r="B56" s="19">
        <v>185</v>
      </c>
      <c r="C56" s="19">
        <v>0</v>
      </c>
      <c r="D56" s="37">
        <f t="shared" si="3"/>
        <v>185</v>
      </c>
    </row>
    <row r="57" spans="1:4" ht="15.75" x14ac:dyDescent="0.25">
      <c r="A57" s="18" t="s">
        <v>5</v>
      </c>
      <c r="B57" s="19">
        <v>50</v>
      </c>
      <c r="C57" s="19">
        <v>-0.1</v>
      </c>
      <c r="D57" s="37">
        <f t="shared" si="3"/>
        <v>49.9</v>
      </c>
    </row>
    <row r="58" spans="1:4" ht="15.75" x14ac:dyDescent="0.25">
      <c r="A58" s="18" t="s">
        <v>64</v>
      </c>
      <c r="B58" s="19">
        <v>35</v>
      </c>
      <c r="C58" s="19">
        <v>0</v>
      </c>
      <c r="D58" s="37">
        <f t="shared" si="3"/>
        <v>35</v>
      </c>
    </row>
    <row r="59" spans="1:4" ht="15.75" x14ac:dyDescent="0.25">
      <c r="A59" s="18" t="s">
        <v>6</v>
      </c>
      <c r="B59" s="19">
        <v>68</v>
      </c>
      <c r="C59" s="19">
        <v>0</v>
      </c>
      <c r="D59" s="37">
        <f t="shared" si="3"/>
        <v>68</v>
      </c>
    </row>
    <row r="60" spans="1:4" ht="15.75" x14ac:dyDescent="0.25">
      <c r="A60" s="18" t="s">
        <v>65</v>
      </c>
      <c r="B60" s="19">
        <v>56</v>
      </c>
      <c r="C60" s="19">
        <v>0</v>
      </c>
      <c r="D60" s="37">
        <f t="shared" si="3"/>
        <v>56</v>
      </c>
    </row>
    <row r="61" spans="1:4" ht="15.75" x14ac:dyDescent="0.25">
      <c r="A61" s="18" t="s">
        <v>7</v>
      </c>
      <c r="B61" s="19">
        <v>137</v>
      </c>
      <c r="C61" s="19">
        <v>0</v>
      </c>
      <c r="D61" s="37">
        <f t="shared" si="3"/>
        <v>137</v>
      </c>
    </row>
    <row r="62" spans="1:4" ht="15.75" x14ac:dyDescent="0.25">
      <c r="A62" s="18" t="s">
        <v>42</v>
      </c>
      <c r="B62" s="19">
        <v>105</v>
      </c>
      <c r="C62" s="19">
        <v>0</v>
      </c>
      <c r="D62" s="37">
        <f t="shared" si="3"/>
        <v>105</v>
      </c>
    </row>
    <row r="63" spans="1:4" ht="15.75" x14ac:dyDescent="0.25">
      <c r="A63" s="18" t="s">
        <v>63</v>
      </c>
      <c r="B63" s="19">
        <v>73</v>
      </c>
      <c r="C63" s="19">
        <v>0</v>
      </c>
      <c r="D63" s="37">
        <f t="shared" si="3"/>
        <v>73</v>
      </c>
    </row>
    <row r="64" spans="1:4" ht="15.75" x14ac:dyDescent="0.25">
      <c r="A64" s="18" t="s">
        <v>69</v>
      </c>
      <c r="B64" s="19">
        <v>133</v>
      </c>
      <c r="C64" s="19">
        <v>0</v>
      </c>
      <c r="D64" s="37">
        <f t="shared" si="3"/>
        <v>133</v>
      </c>
    </row>
    <row r="65" spans="1:6" ht="15.75" x14ac:dyDescent="0.25">
      <c r="A65" s="18" t="s">
        <v>8</v>
      </c>
      <c r="B65" s="19">
        <v>144.30000000000001</v>
      </c>
      <c r="C65" s="19">
        <v>-21.5</v>
      </c>
      <c r="D65" s="37">
        <f t="shared" si="3"/>
        <v>122.80000000000001</v>
      </c>
    </row>
    <row r="66" spans="1:6" ht="15.75" x14ac:dyDescent="0.25">
      <c r="A66" s="18" t="s">
        <v>9</v>
      </c>
      <c r="B66" s="19">
        <v>69</v>
      </c>
      <c r="C66" s="19">
        <v>1</v>
      </c>
      <c r="D66" s="37">
        <f t="shared" si="3"/>
        <v>70</v>
      </c>
    </row>
    <row r="67" spans="1:6" ht="15.75" x14ac:dyDescent="0.25">
      <c r="A67" s="18" t="s">
        <v>70</v>
      </c>
      <c r="B67" s="19">
        <v>40</v>
      </c>
      <c r="C67" s="19">
        <v>4</v>
      </c>
      <c r="D67" s="37">
        <f t="shared" si="3"/>
        <v>44</v>
      </c>
    </row>
    <row r="68" spans="1:6" ht="15.75" x14ac:dyDescent="0.25">
      <c r="A68" s="18" t="s">
        <v>10</v>
      </c>
      <c r="B68" s="19">
        <v>19.600000000000001</v>
      </c>
      <c r="C68" s="19">
        <v>1</v>
      </c>
      <c r="D68" s="37">
        <f t="shared" si="3"/>
        <v>20.6</v>
      </c>
    </row>
    <row r="69" spans="1:6" ht="15.75" x14ac:dyDescent="0.25">
      <c r="A69" s="18" t="s">
        <v>66</v>
      </c>
      <c r="B69" s="19">
        <v>67</v>
      </c>
      <c r="C69" s="19">
        <v>-57</v>
      </c>
      <c r="D69" s="37">
        <f t="shared" si="3"/>
        <v>10</v>
      </c>
    </row>
    <row r="70" spans="1:6" ht="15.75" x14ac:dyDescent="0.25">
      <c r="A70" s="18" t="s">
        <v>39</v>
      </c>
      <c r="B70" s="85">
        <v>330</v>
      </c>
      <c r="C70" s="86">
        <v>0</v>
      </c>
      <c r="D70" s="87">
        <f t="shared" ref="D70" si="4">SUM(B70+C70)</f>
        <v>330</v>
      </c>
    </row>
    <row r="71" spans="1:6" ht="20.25" customHeight="1" thickBot="1" x14ac:dyDescent="0.3">
      <c r="A71" s="35" t="s">
        <v>11</v>
      </c>
      <c r="B71" s="20">
        <v>269</v>
      </c>
      <c r="C71" s="57">
        <v>3</v>
      </c>
      <c r="D71" s="84">
        <f t="shared" si="0"/>
        <v>272</v>
      </c>
      <c r="F71" s="58"/>
    </row>
    <row r="72" spans="1:6" ht="20.25" customHeight="1" x14ac:dyDescent="0.25">
      <c r="A72" s="29"/>
      <c r="B72" s="30"/>
      <c r="C72" s="30"/>
      <c r="D72" s="30"/>
    </row>
    <row r="73" spans="1:6" ht="20.25" customHeight="1" x14ac:dyDescent="0.25">
      <c r="A73" s="9"/>
      <c r="B73" s="30"/>
      <c r="C73" s="30"/>
      <c r="D73" s="30"/>
    </row>
    <row r="74" spans="1:6" s="31" customFormat="1" ht="20.25" customHeight="1" thickBot="1" x14ac:dyDescent="0.3">
      <c r="A74" s="9"/>
      <c r="B74" s="30"/>
      <c r="C74" s="30"/>
      <c r="D74" s="32" t="s">
        <v>0</v>
      </c>
    </row>
    <row r="75" spans="1:6" ht="15.75" customHeight="1" x14ac:dyDescent="0.2">
      <c r="A75" s="101"/>
      <c r="B75" s="12" t="s">
        <v>73</v>
      </c>
      <c r="C75" s="13" t="str">
        <f>C8</f>
        <v>Zvýšení/</v>
      </c>
      <c r="D75" s="13" t="s">
        <v>1</v>
      </c>
    </row>
    <row r="76" spans="1:6" ht="14.25" x14ac:dyDescent="0.2">
      <c r="A76" s="102"/>
      <c r="B76" s="14" t="s">
        <v>72</v>
      </c>
      <c r="C76" s="15" t="str">
        <f>C9</f>
        <v>snížení</v>
      </c>
      <c r="D76" s="15" t="s">
        <v>74</v>
      </c>
    </row>
    <row r="77" spans="1:6" ht="15" thickBot="1" x14ac:dyDescent="0.25">
      <c r="A77" s="103"/>
      <c r="B77" s="16" t="str">
        <f>B10</f>
        <v>limit 2020</v>
      </c>
      <c r="C77" s="17"/>
      <c r="D77" s="17">
        <f>D10</f>
        <v>2021</v>
      </c>
    </row>
    <row r="78" spans="1:6" ht="15.75" x14ac:dyDescent="0.25">
      <c r="A78" s="18" t="s">
        <v>40</v>
      </c>
      <c r="B78" s="23">
        <v>2520</v>
      </c>
      <c r="C78" s="23">
        <v>-220</v>
      </c>
      <c r="D78" s="23">
        <f>SUM(B78:C78)</f>
        <v>2300</v>
      </c>
    </row>
    <row r="79" spans="1:6" ht="16.5" thickBot="1" x14ac:dyDescent="0.3">
      <c r="A79" s="24" t="s">
        <v>79</v>
      </c>
      <c r="B79" s="8">
        <v>2370</v>
      </c>
      <c r="C79" s="8">
        <v>-6</v>
      </c>
      <c r="D79" s="23">
        <v>2364</v>
      </c>
    </row>
    <row r="80" spans="1:6" x14ac:dyDescent="0.2">
      <c r="A80" s="56"/>
      <c r="B80" s="21"/>
      <c r="C80" s="25"/>
      <c r="D80" s="25"/>
    </row>
    <row r="81" spans="1:4" ht="15.75" x14ac:dyDescent="0.25">
      <c r="A81" s="41"/>
      <c r="B81" s="60"/>
      <c r="C81" s="59"/>
      <c r="D81" s="79"/>
    </row>
    <row r="82" spans="1:4" x14ac:dyDescent="0.2">
      <c r="A82" s="76"/>
      <c r="B82" s="41"/>
      <c r="C82" s="44"/>
      <c r="D82" s="41"/>
    </row>
    <row r="83" spans="1:4" x14ac:dyDescent="0.2">
      <c r="A83" s="4"/>
      <c r="B83" s="6"/>
      <c r="C83" s="7"/>
      <c r="D83" s="7"/>
    </row>
    <row r="84" spans="1:4" x14ac:dyDescent="0.2">
      <c r="A84" s="4"/>
      <c r="B84" s="6"/>
      <c r="C84" s="7"/>
      <c r="D84" s="7"/>
    </row>
    <row r="85" spans="1:4" x14ac:dyDescent="0.2">
      <c r="A85" s="4"/>
      <c r="B85" s="6"/>
      <c r="C85" s="7"/>
      <c r="D85" s="7"/>
    </row>
    <row r="86" spans="1:4" x14ac:dyDescent="0.2">
      <c r="A86" s="4"/>
      <c r="B86" s="4"/>
    </row>
    <row r="87" spans="1:4" ht="15" x14ac:dyDescent="0.2">
      <c r="A87" s="3"/>
      <c r="B87" s="2"/>
    </row>
    <row r="88" spans="1:4" ht="15" x14ac:dyDescent="0.2">
      <c r="A88" s="1"/>
      <c r="B88" s="2"/>
    </row>
    <row r="89" spans="1:4" ht="15" x14ac:dyDescent="0.2">
      <c r="A89" s="1"/>
      <c r="B89" s="2"/>
    </row>
    <row r="90" spans="1:4" ht="15" x14ac:dyDescent="0.2">
      <c r="A90" s="1"/>
      <c r="B90" s="2"/>
    </row>
    <row r="91" spans="1:4" ht="15" x14ac:dyDescent="0.2">
      <c r="A91" s="1"/>
      <c r="B91" s="2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  <row r="109" spans="1:2" ht="15" x14ac:dyDescent="0.2">
      <c r="A109" s="1"/>
      <c r="B109" s="2"/>
    </row>
    <row r="110" spans="1:2" ht="15" x14ac:dyDescent="0.2">
      <c r="A110" s="1"/>
      <c r="B110" s="2"/>
    </row>
    <row r="111" spans="1:2" ht="15" x14ac:dyDescent="0.2">
      <c r="A111" s="1"/>
      <c r="B111" s="2"/>
    </row>
  </sheetData>
  <mergeCells count="4">
    <mergeCell ref="A75:A77"/>
    <mergeCell ref="A3:D4"/>
    <mergeCell ref="A6:D6"/>
    <mergeCell ref="A8:A10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zoomScaleNormal="100" workbookViewId="0">
      <pane xSplit="1" ySplit="6" topLeftCell="B58" activePane="bottomRight" state="frozen"/>
      <selection pane="topRight" activeCell="B1" sqref="B1"/>
      <selection pane="bottomLeft" activeCell="A9" sqref="A9"/>
      <selection pane="bottomRight" activeCell="B73" sqref="B73"/>
    </sheetView>
  </sheetViews>
  <sheetFormatPr defaultColWidth="9.140625" defaultRowHeight="12.75" x14ac:dyDescent="0.2"/>
  <cols>
    <col min="1" max="1" width="29.7109375" style="40" customWidth="1"/>
    <col min="2" max="3" width="22.28515625" style="40" customWidth="1"/>
    <col min="4" max="4" width="22.28515625" style="41" customWidth="1"/>
    <col min="5" max="16384" width="9.140625" style="40"/>
  </cols>
  <sheetData>
    <row r="1" spans="1:4" x14ac:dyDescent="0.2">
      <c r="A1" s="83"/>
      <c r="D1" s="78"/>
    </row>
    <row r="2" spans="1:4" ht="18.75" x14ac:dyDescent="0.3">
      <c r="A2" s="109"/>
      <c r="B2" s="109"/>
      <c r="C2" s="109"/>
      <c r="D2" s="82"/>
    </row>
    <row r="3" spans="1:4" ht="15.75" x14ac:dyDescent="0.25">
      <c r="A3" s="82" t="s">
        <v>90</v>
      </c>
      <c r="B3" s="82"/>
      <c r="C3" s="82"/>
      <c r="D3" s="42"/>
    </row>
    <row r="4" spans="1:4" ht="16.5" thickBot="1" x14ac:dyDescent="0.3">
      <c r="A4" s="82"/>
      <c r="B4" s="82"/>
      <c r="C4" s="82"/>
      <c r="D4" s="42" t="s">
        <v>43</v>
      </c>
    </row>
    <row r="5" spans="1:4" ht="14.25" x14ac:dyDescent="0.2">
      <c r="A5" s="110" t="s">
        <v>44</v>
      </c>
      <c r="B5" s="62" t="s">
        <v>73</v>
      </c>
      <c r="C5" s="63" t="s">
        <v>76</v>
      </c>
      <c r="D5" s="64" t="s">
        <v>1</v>
      </c>
    </row>
    <row r="6" spans="1:4" ht="14.25" customHeight="1" x14ac:dyDescent="0.2">
      <c r="A6" s="111"/>
      <c r="B6" s="65" t="s">
        <v>72</v>
      </c>
      <c r="C6" s="66" t="s">
        <v>38</v>
      </c>
      <c r="D6" s="67" t="s">
        <v>75</v>
      </c>
    </row>
    <row r="7" spans="1:4" ht="15" thickBot="1" x14ac:dyDescent="0.25">
      <c r="A7" s="112"/>
      <c r="B7" s="68" t="s">
        <v>89</v>
      </c>
      <c r="C7" s="69"/>
      <c r="D7" s="67">
        <v>2021</v>
      </c>
    </row>
    <row r="8" spans="1:4" ht="15.75" x14ac:dyDescent="0.25">
      <c r="A8" s="45" t="s">
        <v>68</v>
      </c>
      <c r="B8" s="46">
        <v>148311.79999999999</v>
      </c>
      <c r="C8" s="46">
        <v>0</v>
      </c>
      <c r="D8" s="46">
        <f>SUM(B8:C8)</f>
        <v>148311.79999999999</v>
      </c>
    </row>
    <row r="9" spans="1:4" ht="15.75" x14ac:dyDescent="0.25">
      <c r="A9" s="53" t="s">
        <v>91</v>
      </c>
      <c r="B9" s="88">
        <v>0</v>
      </c>
      <c r="C9" s="88">
        <v>9850</v>
      </c>
      <c r="D9" s="48">
        <v>9850</v>
      </c>
    </row>
    <row r="10" spans="1:4" ht="15.75" x14ac:dyDescent="0.25">
      <c r="A10" s="47" t="s">
        <v>45</v>
      </c>
      <c r="B10" s="48">
        <v>51793.599999999999</v>
      </c>
      <c r="C10" s="49">
        <v>0</v>
      </c>
      <c r="D10" s="48">
        <f>SUM(B10:C10)</f>
        <v>51793.599999999999</v>
      </c>
    </row>
    <row r="11" spans="1:4" ht="15.75" x14ac:dyDescent="0.25">
      <c r="A11" s="47" t="s">
        <v>46</v>
      </c>
      <c r="B11" s="48">
        <v>95697.4</v>
      </c>
      <c r="C11" s="49">
        <v>4971.3</v>
      </c>
      <c r="D11" s="48">
        <f t="shared" ref="D11:D13" si="0">SUM(B11:C11)</f>
        <v>100668.7</v>
      </c>
    </row>
    <row r="12" spans="1:4" ht="15.75" x14ac:dyDescent="0.25">
      <c r="A12" s="47" t="s">
        <v>80</v>
      </c>
      <c r="B12" s="50">
        <v>100949.3</v>
      </c>
      <c r="C12" s="50">
        <v>0</v>
      </c>
      <c r="D12" s="48">
        <f t="shared" si="0"/>
        <v>100949.3</v>
      </c>
    </row>
    <row r="13" spans="1:4" ht="15.75" x14ac:dyDescent="0.25">
      <c r="A13" s="47" t="s">
        <v>2</v>
      </c>
      <c r="B13" s="48">
        <v>59506.6</v>
      </c>
      <c r="C13" s="49">
        <v>0</v>
      </c>
      <c r="D13" s="48">
        <f t="shared" si="0"/>
        <v>59506.6</v>
      </c>
    </row>
    <row r="14" spans="1:4" ht="15.75" x14ac:dyDescent="0.25">
      <c r="A14" s="47" t="s">
        <v>57</v>
      </c>
      <c r="B14" s="48">
        <v>406054</v>
      </c>
      <c r="C14" s="49">
        <f>D14-B14</f>
        <v>17675</v>
      </c>
      <c r="D14" s="48">
        <v>423729</v>
      </c>
    </row>
    <row r="15" spans="1:4" ht="15.75" x14ac:dyDescent="0.25">
      <c r="A15" s="47" t="s">
        <v>58</v>
      </c>
      <c r="B15" s="48">
        <v>59822</v>
      </c>
      <c r="C15" s="49">
        <f t="shared" ref="C15:C19" si="1">D15-B15</f>
        <v>4178</v>
      </c>
      <c r="D15" s="48">
        <v>64000</v>
      </c>
    </row>
    <row r="16" spans="1:4" ht="15.75" x14ac:dyDescent="0.25">
      <c r="A16" s="47" t="s">
        <v>59</v>
      </c>
      <c r="B16" s="48">
        <v>53206.2</v>
      </c>
      <c r="C16" s="49">
        <f t="shared" si="1"/>
        <v>11768.400000000001</v>
      </c>
      <c r="D16" s="48">
        <v>64974.6</v>
      </c>
    </row>
    <row r="17" spans="1:4" s="92" customFormat="1" ht="15.75" x14ac:dyDescent="0.25">
      <c r="A17" s="47" t="s">
        <v>93</v>
      </c>
      <c r="B17" s="88">
        <v>248000</v>
      </c>
      <c r="C17" s="49">
        <f t="shared" si="1"/>
        <v>-242000</v>
      </c>
      <c r="D17" s="48">
        <v>6000</v>
      </c>
    </row>
    <row r="18" spans="1:4" ht="15.75" x14ac:dyDescent="0.25">
      <c r="A18" s="47" t="s">
        <v>60</v>
      </c>
      <c r="B18" s="48">
        <v>5106</v>
      </c>
      <c r="C18" s="49">
        <f t="shared" si="1"/>
        <v>66</v>
      </c>
      <c r="D18" s="48">
        <v>5172</v>
      </c>
    </row>
    <row r="19" spans="1:4" s="43" customFormat="1" ht="15.75" x14ac:dyDescent="0.25">
      <c r="A19" s="47" t="s">
        <v>92</v>
      </c>
      <c r="B19" s="48">
        <v>17024.8</v>
      </c>
      <c r="C19" s="49">
        <f t="shared" si="1"/>
        <v>3609.4000000000015</v>
      </c>
      <c r="D19" s="48">
        <v>20634.2</v>
      </c>
    </row>
    <row r="20" spans="1:4" s="43" customFormat="1" ht="15.75" x14ac:dyDescent="0.25">
      <c r="A20" s="47" t="s">
        <v>47</v>
      </c>
      <c r="B20" s="88">
        <v>64766</v>
      </c>
      <c r="C20" s="49">
        <v>3234</v>
      </c>
      <c r="D20" s="48">
        <f t="shared" ref="D20:D49" si="2">SUM(B20:C20)</f>
        <v>68000</v>
      </c>
    </row>
    <row r="21" spans="1:4" s="43" customFormat="1" ht="15.75" x14ac:dyDescent="0.25">
      <c r="A21" s="47" t="s">
        <v>35</v>
      </c>
      <c r="B21" s="88">
        <v>19498.099999999999</v>
      </c>
      <c r="C21" s="49">
        <v>0</v>
      </c>
      <c r="D21" s="48">
        <f t="shared" si="2"/>
        <v>19498.099999999999</v>
      </c>
    </row>
    <row r="22" spans="1:4" s="43" customFormat="1" ht="15.75" x14ac:dyDescent="0.25">
      <c r="A22" s="47" t="s">
        <v>16</v>
      </c>
      <c r="B22" s="88">
        <v>44016.4</v>
      </c>
      <c r="C22" s="49">
        <v>0</v>
      </c>
      <c r="D22" s="48">
        <f t="shared" si="2"/>
        <v>44016.4</v>
      </c>
    </row>
    <row r="23" spans="1:4" s="43" customFormat="1" ht="15.75" x14ac:dyDescent="0.25">
      <c r="A23" s="47" t="s">
        <v>48</v>
      </c>
      <c r="B23" s="88">
        <v>70848.5</v>
      </c>
      <c r="C23" s="49">
        <v>1130.4000000000001</v>
      </c>
      <c r="D23" s="48">
        <f t="shared" si="2"/>
        <v>71978.899999999994</v>
      </c>
    </row>
    <row r="24" spans="1:4" s="43" customFormat="1" ht="15.75" x14ac:dyDescent="0.25">
      <c r="A24" s="47" t="s">
        <v>17</v>
      </c>
      <c r="B24" s="88">
        <v>53775.199999999997</v>
      </c>
      <c r="C24" s="49">
        <v>1319.1</v>
      </c>
      <c r="D24" s="48">
        <f t="shared" si="2"/>
        <v>55094.299999999996</v>
      </c>
    </row>
    <row r="25" spans="1:4" s="43" customFormat="1" ht="15.75" x14ac:dyDescent="0.25">
      <c r="A25" s="47" t="s">
        <v>19</v>
      </c>
      <c r="B25" s="88">
        <v>83056.899999999994</v>
      </c>
      <c r="C25" s="49">
        <v>977.1</v>
      </c>
      <c r="D25" s="48">
        <f t="shared" si="2"/>
        <v>84034</v>
      </c>
    </row>
    <row r="26" spans="1:4" s="43" customFormat="1" ht="15.75" x14ac:dyDescent="0.25">
      <c r="A26" s="47" t="s">
        <v>49</v>
      </c>
      <c r="B26" s="88">
        <v>52324.4</v>
      </c>
      <c r="C26" s="49">
        <v>455</v>
      </c>
      <c r="D26" s="48">
        <f t="shared" si="2"/>
        <v>52779.4</v>
      </c>
    </row>
    <row r="27" spans="1:4" s="43" customFormat="1" ht="15.75" x14ac:dyDescent="0.25">
      <c r="A27" s="47" t="s">
        <v>77</v>
      </c>
      <c r="B27" s="88">
        <v>62183.6</v>
      </c>
      <c r="C27" s="49">
        <v>1248</v>
      </c>
      <c r="D27" s="48">
        <f t="shared" si="2"/>
        <v>63431.6</v>
      </c>
    </row>
    <row r="28" spans="1:4" s="43" customFormat="1" ht="15.75" x14ac:dyDescent="0.25">
      <c r="A28" s="47" t="s">
        <v>50</v>
      </c>
      <c r="B28" s="88">
        <v>56087.7</v>
      </c>
      <c r="C28" s="49">
        <v>0</v>
      </c>
      <c r="D28" s="48">
        <f t="shared" si="2"/>
        <v>56087.7</v>
      </c>
    </row>
    <row r="29" spans="1:4" s="43" customFormat="1" ht="15.75" x14ac:dyDescent="0.25">
      <c r="A29" s="47" t="s">
        <v>51</v>
      </c>
      <c r="B29" s="88">
        <v>56568.5</v>
      </c>
      <c r="C29" s="49">
        <v>800</v>
      </c>
      <c r="D29" s="48">
        <f t="shared" si="2"/>
        <v>57368.5</v>
      </c>
    </row>
    <row r="30" spans="1:4" s="43" customFormat="1" ht="15.75" x14ac:dyDescent="0.25">
      <c r="A30" s="47" t="s">
        <v>52</v>
      </c>
      <c r="B30" s="88">
        <v>92875.3</v>
      </c>
      <c r="C30" s="49">
        <v>4643.8</v>
      </c>
      <c r="D30" s="48">
        <f t="shared" si="2"/>
        <v>97519.1</v>
      </c>
    </row>
    <row r="31" spans="1:4" s="43" customFormat="1" ht="15.75" x14ac:dyDescent="0.25">
      <c r="A31" s="47" t="s">
        <v>22</v>
      </c>
      <c r="B31" s="88">
        <v>42204.7</v>
      </c>
      <c r="C31" s="49">
        <v>0</v>
      </c>
      <c r="D31" s="48">
        <f t="shared" si="2"/>
        <v>42204.7</v>
      </c>
    </row>
    <row r="32" spans="1:4" s="43" customFormat="1" ht="15.75" x14ac:dyDescent="0.25">
      <c r="A32" s="47" t="s">
        <v>53</v>
      </c>
      <c r="B32" s="88">
        <v>16066.3</v>
      </c>
      <c r="C32" s="49">
        <v>0</v>
      </c>
      <c r="D32" s="48">
        <f t="shared" si="2"/>
        <v>16066.3</v>
      </c>
    </row>
    <row r="33" spans="1:4" s="43" customFormat="1" ht="15.75" x14ac:dyDescent="0.25">
      <c r="A33" s="47" t="s">
        <v>21</v>
      </c>
      <c r="B33" s="88">
        <v>15386.1</v>
      </c>
      <c r="C33" s="49">
        <v>0</v>
      </c>
      <c r="D33" s="48">
        <f t="shared" si="2"/>
        <v>15386.1</v>
      </c>
    </row>
    <row r="34" spans="1:4" s="43" customFormat="1" ht="15.75" x14ac:dyDescent="0.25">
      <c r="A34" s="47" t="s">
        <v>25</v>
      </c>
      <c r="B34" s="88">
        <v>43337.599999999999</v>
      </c>
      <c r="C34" s="49">
        <v>0</v>
      </c>
      <c r="D34" s="48">
        <f t="shared" si="2"/>
        <v>43337.599999999999</v>
      </c>
    </row>
    <row r="35" spans="1:4" s="43" customFormat="1" ht="15.75" x14ac:dyDescent="0.25">
      <c r="A35" s="47" t="s">
        <v>32</v>
      </c>
      <c r="B35" s="88">
        <v>74345.8</v>
      </c>
      <c r="C35" s="49">
        <v>1296.7</v>
      </c>
      <c r="D35" s="48">
        <f t="shared" si="2"/>
        <v>75642.5</v>
      </c>
    </row>
    <row r="36" spans="1:4" s="43" customFormat="1" ht="15.75" x14ac:dyDescent="0.25">
      <c r="A36" s="47" t="s">
        <v>31</v>
      </c>
      <c r="B36" s="88">
        <v>36740.699999999997</v>
      </c>
      <c r="C36" s="49">
        <v>517.5</v>
      </c>
      <c r="D36" s="48">
        <f t="shared" si="2"/>
        <v>37258.199999999997</v>
      </c>
    </row>
    <row r="37" spans="1:4" s="43" customFormat="1" ht="15.75" x14ac:dyDescent="0.25">
      <c r="A37" s="47" t="s">
        <v>62</v>
      </c>
      <c r="B37" s="88">
        <v>51858.3</v>
      </c>
      <c r="C37" s="49">
        <v>0</v>
      </c>
      <c r="D37" s="48">
        <f t="shared" si="2"/>
        <v>51858.3</v>
      </c>
    </row>
    <row r="38" spans="1:4" s="43" customFormat="1" ht="15.75" x14ac:dyDescent="0.25">
      <c r="A38" s="47" t="s">
        <v>26</v>
      </c>
      <c r="B38" s="88">
        <v>20267.7</v>
      </c>
      <c r="C38" s="49">
        <v>1276.7</v>
      </c>
      <c r="D38" s="48">
        <f t="shared" si="2"/>
        <v>21544.400000000001</v>
      </c>
    </row>
    <row r="39" spans="1:4" s="43" customFormat="1" ht="15.75" x14ac:dyDescent="0.25">
      <c r="A39" s="47" t="s">
        <v>36</v>
      </c>
      <c r="B39" s="88">
        <v>36271.1</v>
      </c>
      <c r="C39" s="49">
        <v>2159</v>
      </c>
      <c r="D39" s="48">
        <f t="shared" si="2"/>
        <v>38430.1</v>
      </c>
    </row>
    <row r="40" spans="1:4" s="43" customFormat="1" ht="15.75" x14ac:dyDescent="0.25">
      <c r="A40" s="47" t="s">
        <v>28</v>
      </c>
      <c r="B40" s="88">
        <v>17052.3</v>
      </c>
      <c r="C40" s="49">
        <v>897.5</v>
      </c>
      <c r="D40" s="48">
        <f t="shared" si="2"/>
        <v>17949.8</v>
      </c>
    </row>
    <row r="41" spans="1:4" s="43" customFormat="1" ht="15.75" x14ac:dyDescent="0.25">
      <c r="A41" s="47" t="s">
        <v>24</v>
      </c>
      <c r="B41" s="88">
        <v>43887.4</v>
      </c>
      <c r="C41" s="49">
        <v>0</v>
      </c>
      <c r="D41" s="48">
        <f t="shared" si="2"/>
        <v>43887.4</v>
      </c>
    </row>
    <row r="42" spans="1:4" s="43" customFormat="1" ht="15.75" x14ac:dyDescent="0.25">
      <c r="A42" s="47" t="s">
        <v>33</v>
      </c>
      <c r="B42" s="88">
        <v>24911.1</v>
      </c>
      <c r="C42" s="49">
        <v>0</v>
      </c>
      <c r="D42" s="48">
        <f t="shared" si="2"/>
        <v>24911.1</v>
      </c>
    </row>
    <row r="43" spans="1:4" s="43" customFormat="1" ht="15.75" x14ac:dyDescent="0.25">
      <c r="A43" s="47" t="s">
        <v>78</v>
      </c>
      <c r="B43" s="88">
        <v>28218.3</v>
      </c>
      <c r="C43" s="49">
        <v>0</v>
      </c>
      <c r="D43" s="48">
        <f t="shared" si="2"/>
        <v>28218.3</v>
      </c>
    </row>
    <row r="44" spans="1:4" s="43" customFormat="1" ht="15.75" x14ac:dyDescent="0.25">
      <c r="A44" s="47" t="s">
        <v>27</v>
      </c>
      <c r="B44" s="88">
        <v>31170.400000000001</v>
      </c>
      <c r="C44" s="49">
        <v>445.3</v>
      </c>
      <c r="D44" s="48">
        <f t="shared" si="2"/>
        <v>31615.7</v>
      </c>
    </row>
    <row r="45" spans="1:4" s="43" customFormat="1" ht="15.75" x14ac:dyDescent="0.25">
      <c r="A45" s="47" t="s">
        <v>37</v>
      </c>
      <c r="B45" s="88">
        <v>47104.1</v>
      </c>
      <c r="C45" s="49">
        <v>0</v>
      </c>
      <c r="D45" s="48">
        <f t="shared" si="2"/>
        <v>47104.1</v>
      </c>
    </row>
    <row r="46" spans="1:4" s="43" customFormat="1" ht="15.75" x14ac:dyDescent="0.25">
      <c r="A46" s="47" t="s">
        <v>29</v>
      </c>
      <c r="B46" s="88">
        <v>64914.3</v>
      </c>
      <c r="C46" s="49">
        <v>1411.2</v>
      </c>
      <c r="D46" s="48">
        <f t="shared" si="2"/>
        <v>66325.5</v>
      </c>
    </row>
    <row r="47" spans="1:4" s="43" customFormat="1" ht="15.75" x14ac:dyDescent="0.25">
      <c r="A47" s="47" t="s">
        <v>54</v>
      </c>
      <c r="B47" s="88">
        <v>62689.2</v>
      </c>
      <c r="C47" s="49">
        <v>429.4</v>
      </c>
      <c r="D47" s="48">
        <f t="shared" si="2"/>
        <v>63118.6</v>
      </c>
    </row>
    <row r="48" spans="1:4" s="43" customFormat="1" ht="15.75" x14ac:dyDescent="0.25">
      <c r="A48" s="47" t="s">
        <v>55</v>
      </c>
      <c r="B48" s="88">
        <v>47775.1</v>
      </c>
      <c r="C48" s="49">
        <v>1252.5</v>
      </c>
      <c r="D48" s="48">
        <f t="shared" si="2"/>
        <v>49027.6</v>
      </c>
    </row>
    <row r="49" spans="1:4" ht="15.75" x14ac:dyDescent="0.25">
      <c r="A49" s="47" t="s">
        <v>34</v>
      </c>
      <c r="B49" s="88">
        <v>103949.9</v>
      </c>
      <c r="C49" s="49">
        <v>1864.6</v>
      </c>
      <c r="D49" s="48">
        <f t="shared" si="2"/>
        <v>105814.5</v>
      </c>
    </row>
    <row r="50" spans="1:4" ht="15.75" x14ac:dyDescent="0.25">
      <c r="A50" s="47" t="s">
        <v>41</v>
      </c>
      <c r="B50" s="50">
        <v>190659.20000000001</v>
      </c>
      <c r="C50" s="99">
        <v>909.4</v>
      </c>
      <c r="D50" s="100">
        <f t="shared" ref="D50:D66" si="3">SUM(B50:C50)</f>
        <v>191568.6</v>
      </c>
    </row>
    <row r="51" spans="1:4" ht="16.5" customHeight="1" x14ac:dyDescent="0.25">
      <c r="A51" s="47" t="s">
        <v>71</v>
      </c>
      <c r="B51" s="50">
        <v>21501.7</v>
      </c>
      <c r="C51" s="49">
        <v>178.3</v>
      </c>
      <c r="D51" s="48">
        <f t="shared" si="3"/>
        <v>21680</v>
      </c>
    </row>
    <row r="52" spans="1:4" ht="16.5" customHeight="1" x14ac:dyDescent="0.25">
      <c r="A52" s="47" t="s">
        <v>3</v>
      </c>
      <c r="B52" s="48">
        <v>28769.8</v>
      </c>
      <c r="C52" s="49">
        <v>0</v>
      </c>
      <c r="D52" s="48">
        <f t="shared" si="3"/>
        <v>28769.8</v>
      </c>
    </row>
    <row r="53" spans="1:4" ht="16.5" customHeight="1" x14ac:dyDescent="0.25">
      <c r="A53" s="47" t="s">
        <v>4</v>
      </c>
      <c r="B53" s="48">
        <v>69601.2</v>
      </c>
      <c r="C53" s="49">
        <v>0</v>
      </c>
      <c r="D53" s="48">
        <f t="shared" si="3"/>
        <v>69601.2</v>
      </c>
    </row>
    <row r="54" spans="1:4" ht="16.5" customHeight="1" x14ac:dyDescent="0.25">
      <c r="A54" s="47" t="s">
        <v>5</v>
      </c>
      <c r="B54" s="48">
        <v>19534.099999999999</v>
      </c>
      <c r="C54" s="49">
        <v>0</v>
      </c>
      <c r="D54" s="48">
        <f t="shared" si="3"/>
        <v>19534.099999999999</v>
      </c>
    </row>
    <row r="55" spans="1:4" ht="16.5" customHeight="1" x14ac:dyDescent="0.25">
      <c r="A55" s="47" t="s">
        <v>64</v>
      </c>
      <c r="B55" s="48">
        <v>13813.2</v>
      </c>
      <c r="C55" s="49">
        <v>0</v>
      </c>
      <c r="D55" s="48">
        <f t="shared" si="3"/>
        <v>13813.2</v>
      </c>
    </row>
    <row r="56" spans="1:4" ht="15.75" x14ac:dyDescent="0.25">
      <c r="A56" s="47" t="s">
        <v>6</v>
      </c>
      <c r="B56" s="48">
        <v>27331</v>
      </c>
      <c r="C56" s="99">
        <v>0</v>
      </c>
      <c r="D56" s="100">
        <f t="shared" si="3"/>
        <v>27331</v>
      </c>
    </row>
    <row r="57" spans="1:4" ht="16.5" customHeight="1" x14ac:dyDescent="0.25">
      <c r="A57" s="47" t="s">
        <v>65</v>
      </c>
      <c r="B57" s="50">
        <v>20824.8</v>
      </c>
      <c r="C57" s="49">
        <v>775.6</v>
      </c>
      <c r="D57" s="48">
        <f t="shared" si="3"/>
        <v>21600.399999999998</v>
      </c>
    </row>
    <row r="58" spans="1:4" ht="17.25" customHeight="1" x14ac:dyDescent="0.25">
      <c r="A58" s="47" t="s">
        <v>7</v>
      </c>
      <c r="B58" s="48">
        <v>50861.599999999999</v>
      </c>
      <c r="C58" s="49">
        <v>1950.4</v>
      </c>
      <c r="D58" s="48">
        <f t="shared" si="3"/>
        <v>52812</v>
      </c>
    </row>
    <row r="59" spans="1:4" ht="16.5" customHeight="1" x14ac:dyDescent="0.25">
      <c r="A59" s="47" t="s">
        <v>42</v>
      </c>
      <c r="B59" s="50">
        <v>34959.300000000003</v>
      </c>
      <c r="C59" s="49">
        <v>0</v>
      </c>
      <c r="D59" s="48">
        <f t="shared" si="3"/>
        <v>34959.300000000003</v>
      </c>
    </row>
    <row r="60" spans="1:4" ht="15.75" x14ac:dyDescent="0.25">
      <c r="A60" s="47" t="s">
        <v>63</v>
      </c>
      <c r="B60" s="48">
        <v>29340.7</v>
      </c>
      <c r="C60" s="49">
        <v>0</v>
      </c>
      <c r="D60" s="48">
        <f t="shared" si="3"/>
        <v>29340.7</v>
      </c>
    </row>
    <row r="61" spans="1:4" ht="15.75" x14ac:dyDescent="0.25">
      <c r="A61" s="47" t="s">
        <v>69</v>
      </c>
      <c r="B61" s="50">
        <v>73384</v>
      </c>
      <c r="C61" s="49">
        <v>0</v>
      </c>
      <c r="D61" s="48">
        <f t="shared" si="3"/>
        <v>73384</v>
      </c>
    </row>
    <row r="62" spans="1:4" ht="15.75" x14ac:dyDescent="0.25">
      <c r="A62" s="47" t="s">
        <v>8</v>
      </c>
      <c r="B62" s="50">
        <v>60657</v>
      </c>
      <c r="C62" s="49">
        <v>-7614</v>
      </c>
      <c r="D62" s="48">
        <f t="shared" si="3"/>
        <v>53043</v>
      </c>
    </row>
    <row r="63" spans="1:4" ht="15.75" x14ac:dyDescent="0.25">
      <c r="A63" s="47" t="s">
        <v>56</v>
      </c>
      <c r="B63" s="50">
        <v>34058.300000000003</v>
      </c>
      <c r="C63" s="49">
        <v>450</v>
      </c>
      <c r="D63" s="48">
        <f t="shared" si="3"/>
        <v>34508.300000000003</v>
      </c>
    </row>
    <row r="64" spans="1:4" ht="15.75" x14ac:dyDescent="0.25">
      <c r="A64" s="47" t="s">
        <v>70</v>
      </c>
      <c r="B64" s="50">
        <v>18503</v>
      </c>
      <c r="C64" s="99">
        <v>2434</v>
      </c>
      <c r="D64" s="48">
        <f t="shared" si="3"/>
        <v>20937</v>
      </c>
    </row>
    <row r="65" spans="1:7" ht="15.75" x14ac:dyDescent="0.25">
      <c r="A65" s="47" t="s">
        <v>10</v>
      </c>
      <c r="B65" s="50">
        <v>7983.3</v>
      </c>
      <c r="C65" s="49">
        <v>514.5</v>
      </c>
      <c r="D65" s="100">
        <f t="shared" si="3"/>
        <v>8497.7999999999993</v>
      </c>
    </row>
    <row r="66" spans="1:7" ht="15.75" x14ac:dyDescent="0.25">
      <c r="A66" s="47" t="s">
        <v>66</v>
      </c>
      <c r="B66" s="50">
        <v>30700.400000000001</v>
      </c>
      <c r="C66" s="99">
        <v>-29600.400000000001</v>
      </c>
      <c r="D66" s="48">
        <f t="shared" si="3"/>
        <v>1100</v>
      </c>
    </row>
    <row r="67" spans="1:7" ht="15.75" x14ac:dyDescent="0.25">
      <c r="A67" s="47" t="s">
        <v>39</v>
      </c>
      <c r="B67" s="48">
        <v>130758.2</v>
      </c>
      <c r="C67" s="49">
        <v>0</v>
      </c>
      <c r="D67" s="48">
        <f t="shared" ref="D67" si="4">SUM(B67:C67)</f>
        <v>130758.2</v>
      </c>
    </row>
    <row r="68" spans="1:7" ht="16.5" thickBot="1" x14ac:dyDescent="0.3">
      <c r="A68" s="51" t="s">
        <v>11</v>
      </c>
      <c r="B68" s="90">
        <v>92148</v>
      </c>
      <c r="C68" s="91">
        <v>3260.9</v>
      </c>
      <c r="D68" s="90">
        <f>SUM(B68:C68)</f>
        <v>95408.9</v>
      </c>
      <c r="G68" s="96"/>
    </row>
    <row r="69" spans="1:7" ht="15.75" x14ac:dyDescent="0.25">
      <c r="A69" s="70"/>
      <c r="B69" s="71"/>
      <c r="C69" s="72"/>
      <c r="D69" s="59"/>
    </row>
    <row r="70" spans="1:7" ht="16.5" customHeight="1" thickBot="1" x14ac:dyDescent="0.25">
      <c r="A70" s="41"/>
      <c r="B70" s="41"/>
      <c r="C70" s="41"/>
    </row>
    <row r="71" spans="1:7" ht="15.75" x14ac:dyDescent="0.25">
      <c r="A71" s="73"/>
      <c r="B71" s="62" t="s">
        <v>73</v>
      </c>
      <c r="C71" s="63" t="s">
        <v>76</v>
      </c>
      <c r="D71" s="64" t="s">
        <v>1</v>
      </c>
    </row>
    <row r="72" spans="1:7" ht="15.75" x14ac:dyDescent="0.25">
      <c r="A72" s="74"/>
      <c r="B72" s="65" t="s">
        <v>72</v>
      </c>
      <c r="C72" s="66" t="s">
        <v>38</v>
      </c>
      <c r="D72" s="67" t="s">
        <v>75</v>
      </c>
    </row>
    <row r="73" spans="1:7" ht="16.5" thickBot="1" x14ac:dyDescent="0.3">
      <c r="A73" s="75"/>
      <c r="B73" s="68" t="str">
        <f>B7</f>
        <v>limit 2020</v>
      </c>
      <c r="C73" s="69"/>
      <c r="D73" s="66">
        <f>$D$7</f>
        <v>2021</v>
      </c>
    </row>
    <row r="74" spans="1:7" ht="15.75" x14ac:dyDescent="0.25">
      <c r="A74" s="53" t="s">
        <v>40</v>
      </c>
      <c r="B74" s="46">
        <v>1280679.2</v>
      </c>
      <c r="C74" s="54">
        <v>-111791.6</v>
      </c>
      <c r="D74" s="46">
        <f>SUM(B74:C74)</f>
        <v>1168887.5999999999</v>
      </c>
    </row>
    <row r="75" spans="1:7" ht="16.5" thickBot="1" x14ac:dyDescent="0.3">
      <c r="A75" s="55" t="s">
        <v>85</v>
      </c>
      <c r="B75" s="52">
        <f t="shared" ref="B75:C75" si="5">SUM(B77:B79)</f>
        <v>1410233</v>
      </c>
      <c r="C75" s="52">
        <f t="shared" si="5"/>
        <v>73796.2</v>
      </c>
      <c r="D75" s="52">
        <f>SUM(D77:D79)</f>
        <v>1496106.5</v>
      </c>
    </row>
    <row r="76" spans="1:7" ht="16.5" thickBot="1" x14ac:dyDescent="0.3">
      <c r="A76" s="55" t="s">
        <v>83</v>
      </c>
      <c r="B76" s="61"/>
      <c r="C76" s="52"/>
      <c r="D76" s="52"/>
    </row>
    <row r="77" spans="1:7" ht="16.5" thickBot="1" x14ac:dyDescent="0.3">
      <c r="A77" s="55" t="s">
        <v>84</v>
      </c>
      <c r="B77" s="61">
        <v>1410233</v>
      </c>
      <c r="C77" s="52">
        <v>73796.2</v>
      </c>
      <c r="D77" s="52">
        <v>1484029.2</v>
      </c>
    </row>
    <row r="78" spans="1:7" ht="16.5" thickBot="1" x14ac:dyDescent="0.3">
      <c r="A78" s="97" t="s">
        <v>81</v>
      </c>
      <c r="B78" s="98"/>
      <c r="C78" s="98"/>
      <c r="D78" s="98">
        <v>8540</v>
      </c>
    </row>
    <row r="79" spans="1:7" ht="16.5" thickBot="1" x14ac:dyDescent="0.3">
      <c r="A79" s="97" t="s">
        <v>82</v>
      </c>
      <c r="B79" s="98"/>
      <c r="C79" s="98"/>
      <c r="D79" s="98">
        <v>3537.3</v>
      </c>
    </row>
    <row r="80" spans="1:7" x14ac:dyDescent="0.2">
      <c r="A80" s="81"/>
      <c r="B80" s="77"/>
      <c r="C80" s="77"/>
    </row>
    <row r="81" spans="1:3" x14ac:dyDescent="0.2">
      <c r="A81" s="41" t="s">
        <v>86</v>
      </c>
      <c r="C81" s="96"/>
    </row>
  </sheetData>
  <sheetProtection formatColumns="0" selectLockedCells="1"/>
  <mergeCells count="2">
    <mergeCell ref="A2:C2"/>
    <mergeCell ref="A5:A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Limity zaměstanci 2021</vt:lpstr>
      <vt:lpstr>Limity platy 2021</vt:lpstr>
      <vt:lpstr>'Limity platy 2021'!Názvy_tisku</vt:lpstr>
      <vt:lpstr>'Limity zaměstanci 2021'!Názvy_tisku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Černoch Michail (MHMP, OVO)</cp:lastModifiedBy>
  <cp:lastPrinted>2020-11-23T17:50:33Z</cp:lastPrinted>
  <dcterms:created xsi:type="dcterms:W3CDTF">1996-12-09T14:15:58Z</dcterms:created>
  <dcterms:modified xsi:type="dcterms:W3CDTF">2020-12-17T15:17:42Z</dcterms:modified>
</cp:coreProperties>
</file>