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0" windowWidth="15150" windowHeight="8805"/>
  </bookViews>
  <sheets>
    <sheet name="SR" sheetId="1" r:id="rId1"/>
  </sheets>
  <calcPr calcId="145621"/>
</workbook>
</file>

<file path=xl/calcChain.xml><?xml version="1.0" encoding="utf-8"?>
<calcChain xmlns="http://schemas.openxmlformats.org/spreadsheetml/2006/main">
  <c r="D34" i="1" l="1"/>
  <c r="F34" i="1"/>
  <c r="D33" i="1"/>
  <c r="D30" i="1"/>
  <c r="C35" i="1" l="1"/>
  <c r="D35" i="1"/>
  <c r="E35" i="1"/>
  <c r="F35" i="1"/>
  <c r="B35" i="1"/>
  <c r="D15" i="1" l="1"/>
  <c r="D14" i="1"/>
  <c r="D16" i="1"/>
  <c r="D17" i="1"/>
  <c r="D18" i="1"/>
  <c r="D19" i="1"/>
  <c r="D20" i="1"/>
  <c r="D21" i="1"/>
  <c r="D22" i="1"/>
  <c r="D23" i="1"/>
  <c r="D24" i="1"/>
  <c r="D13" i="1"/>
  <c r="D9" i="1"/>
  <c r="F25" i="1" l="1"/>
  <c r="C25" i="1" l="1"/>
  <c r="E25" i="1"/>
  <c r="E10" i="1" l="1"/>
  <c r="B10" i="1"/>
  <c r="C10" i="1"/>
  <c r="F10" i="1"/>
  <c r="F26" i="1" s="1"/>
  <c r="D25" i="1"/>
  <c r="B25" i="1"/>
  <c r="F38" i="1" l="1"/>
  <c r="D10" i="1"/>
  <c r="B26" i="1"/>
  <c r="B38" i="1" s="1"/>
  <c r="C26" i="1"/>
  <c r="C38" i="1" s="1"/>
  <c r="E26" i="1"/>
  <c r="E38" i="1" s="1"/>
  <c r="D26" i="1" l="1"/>
  <c r="D38" i="1" s="1"/>
</calcChain>
</file>

<file path=xl/sharedStrings.xml><?xml version="1.0" encoding="utf-8"?>
<sst xmlns="http://schemas.openxmlformats.org/spreadsheetml/2006/main" count="40" uniqueCount="36">
  <si>
    <t>v Kč</t>
  </si>
  <si>
    <t xml:space="preserve">vl. HMP </t>
  </si>
  <si>
    <t>kapitola VPS</t>
  </si>
  <si>
    <t xml:space="preserve">MŠMT </t>
  </si>
  <si>
    <t>Úřad vlády</t>
  </si>
  <si>
    <t>Ministerstvo vnitra</t>
  </si>
  <si>
    <t>Ministerstvo kultury</t>
  </si>
  <si>
    <t>Transfery</t>
  </si>
  <si>
    <t xml:space="preserve">CELKEM  </t>
  </si>
  <si>
    <t>MINISTERSTVO  FINANCÍ :</t>
  </si>
  <si>
    <t>CELKEM MF</t>
  </si>
  <si>
    <t>SFDI</t>
  </si>
  <si>
    <t xml:space="preserve">    CELKEM</t>
  </si>
  <si>
    <t>M. dopravy</t>
  </si>
  <si>
    <t>REZORTY :</t>
  </si>
  <si>
    <t>M. průmyslu a obchodu</t>
  </si>
  <si>
    <t xml:space="preserve">M. životního prostředí </t>
  </si>
  <si>
    <t>M. zdravotnictví</t>
  </si>
  <si>
    <t>M.  zemědělství</t>
  </si>
  <si>
    <t>M. práce a sociál. věcí</t>
  </si>
  <si>
    <t>MČ HMP</t>
  </si>
  <si>
    <t>REZORTY CELKEM</t>
  </si>
  <si>
    <t>Transfery                                       podíl EU + státní podíl</t>
  </si>
  <si>
    <t>Skutečně čerpáno celkem</t>
  </si>
  <si>
    <t>SFŽP</t>
  </si>
  <si>
    <t>Přehled finančního vypořádání se státním rozpočtem  za rok 2016</t>
  </si>
  <si>
    <t>Skutečně použito                  v r. 2016</t>
  </si>
  <si>
    <t>Vratka                   k 31.12.2016</t>
  </si>
  <si>
    <t xml:space="preserve">Skutečně použito                 </t>
  </si>
  <si>
    <t>OP  celkem</t>
  </si>
  <si>
    <t xml:space="preserve">   OPPPR</t>
  </si>
  <si>
    <t xml:space="preserve">   OPPK</t>
  </si>
  <si>
    <t xml:space="preserve">   OPPA</t>
  </si>
  <si>
    <t xml:space="preserve">   OPD</t>
  </si>
  <si>
    <t xml:space="preserve">   OPLZZ </t>
  </si>
  <si>
    <t>Příloha č. 2 k usnesení Zastupitelstva HMP č. 28/13 ze dne 15. 6.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</si>
</sst>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b/>
      <sz val="8"/>
      <name val="Arial CE"/>
      <family val="2"/>
      <charset val="238"/>
    </font>
    <font>
      <b/>
      <i/>
      <sz val="7"/>
      <name val="Arial CE"/>
      <family val="2"/>
      <charset val="238"/>
    </font>
    <font>
      <b/>
      <i/>
      <sz val="8"/>
      <name val="Arial CE"/>
      <family val="2"/>
      <charset val="238"/>
    </font>
    <font>
      <b/>
      <sz val="9"/>
      <name val="Arial CE"/>
      <family val="2"/>
      <charset val="238"/>
    </font>
    <font>
      <i/>
      <u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5" fillId="0" borderId="0" xfId="0" applyFont="1"/>
    <xf numFmtId="4" fontId="4" fillId="0" borderId="2" xfId="0" applyNumberFormat="1" applyFont="1" applyBorder="1" applyAlignment="1">
      <alignment wrapText="1"/>
    </xf>
    <xf numFmtId="4" fontId="4" fillId="0" borderId="3" xfId="0" applyNumberFormat="1" applyFont="1" applyBorder="1" applyAlignment="1">
      <alignment wrapText="1"/>
    </xf>
    <xf numFmtId="4" fontId="3" fillId="0" borderId="2" xfId="0" applyNumberFormat="1" applyFont="1" applyBorder="1" applyAlignment="1">
      <alignment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/>
    <xf numFmtId="4" fontId="7" fillId="0" borderId="0" xfId="0" applyNumberFormat="1" applyFont="1" applyAlignment="1">
      <alignment wrapText="1"/>
    </xf>
    <xf numFmtId="0" fontId="7" fillId="0" borderId="0" xfId="0" applyFont="1"/>
    <xf numFmtId="4" fontId="5" fillId="0" borderId="0" xfId="0" applyNumberFormat="1" applyFont="1" applyAlignment="1">
      <alignment wrapText="1"/>
    </xf>
    <xf numFmtId="4" fontId="3" fillId="2" borderId="2" xfId="0" applyNumberFormat="1" applyFont="1" applyFill="1" applyBorder="1" applyAlignment="1">
      <alignment wrapText="1"/>
    </xf>
    <xf numFmtId="4" fontId="3" fillId="2" borderId="3" xfId="0" applyNumberFormat="1" applyFont="1" applyFill="1" applyBorder="1" applyAlignment="1">
      <alignment wrapText="1"/>
    </xf>
    <xf numFmtId="4" fontId="5" fillId="0" borderId="0" xfId="0" applyNumberFormat="1" applyFont="1"/>
    <xf numFmtId="4" fontId="3" fillId="0" borderId="0" xfId="0" applyNumberFormat="1" applyFont="1" applyAlignment="1">
      <alignment wrapText="1"/>
    </xf>
    <xf numFmtId="0" fontId="3" fillId="0" borderId="0" xfId="0" applyFont="1"/>
    <xf numFmtId="0" fontId="3" fillId="0" borderId="5" xfId="0" applyFont="1" applyBorder="1" applyAlignment="1">
      <alignment horizontal="left" wrapText="1" indent="1"/>
    </xf>
    <xf numFmtId="0" fontId="3" fillId="2" borderId="5" xfId="0" applyFont="1" applyFill="1" applyBorder="1" applyAlignment="1">
      <alignment horizontal="left" wrapText="1" indent="1"/>
    </xf>
    <xf numFmtId="4" fontId="3" fillId="0" borderId="7" xfId="0" applyNumberFormat="1" applyFont="1" applyBorder="1" applyAlignment="1">
      <alignment wrapText="1"/>
    </xf>
    <xf numFmtId="4" fontId="3" fillId="0" borderId="8" xfId="0" applyNumberFormat="1" applyFont="1" applyBorder="1" applyAlignment="1">
      <alignment wrapText="1"/>
    </xf>
    <xf numFmtId="0" fontId="4" fillId="0" borderId="0" xfId="0" applyFont="1" applyFill="1" applyBorder="1" applyAlignment="1">
      <alignment horizontal="left" wrapText="1" indent="1"/>
    </xf>
    <xf numFmtId="4" fontId="4" fillId="0" borderId="0" xfId="0" applyNumberFormat="1" applyFont="1" applyFill="1" applyBorder="1" applyAlignment="1">
      <alignment wrapText="1"/>
    </xf>
    <xf numFmtId="0" fontId="8" fillId="0" borderId="0" xfId="0" applyFont="1"/>
    <xf numFmtId="0" fontId="5" fillId="0" borderId="5" xfId="0" applyFont="1" applyBorder="1" applyAlignment="1">
      <alignment horizontal="left" wrapText="1" indent="1"/>
    </xf>
    <xf numFmtId="4" fontId="6" fillId="0" borderId="6" xfId="0" applyNumberFormat="1" applyFont="1" applyBorder="1" applyAlignment="1">
      <alignment horizontal="left" wrapText="1" indent="1"/>
    </xf>
    <xf numFmtId="4" fontId="6" fillId="0" borderId="1" xfId="0" applyNumberFormat="1" applyFont="1" applyBorder="1" applyAlignment="1">
      <alignment wrapText="1"/>
    </xf>
    <xf numFmtId="4" fontId="6" fillId="0" borderId="10" xfId="0" applyNumberFormat="1" applyFont="1" applyBorder="1" applyAlignment="1">
      <alignment wrapText="1"/>
    </xf>
    <xf numFmtId="4" fontId="6" fillId="3" borderId="13" xfId="0" applyNumberFormat="1" applyFont="1" applyFill="1" applyBorder="1" applyAlignment="1">
      <alignment horizontal="left" wrapText="1" indent="1"/>
    </xf>
    <xf numFmtId="4" fontId="6" fillId="3" borderId="4" xfId="0" applyNumberFormat="1" applyFont="1" applyFill="1" applyBorder="1" applyAlignment="1">
      <alignment wrapText="1"/>
    </xf>
    <xf numFmtId="0" fontId="1" fillId="0" borderId="15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4" fontId="8" fillId="0" borderId="17" xfId="0" applyNumberFormat="1" applyFont="1" applyBorder="1" applyAlignment="1">
      <alignment wrapText="1"/>
    </xf>
    <xf numFmtId="4" fontId="8" fillId="0" borderId="18" xfId="0" applyNumberFormat="1" applyFont="1" applyBorder="1" applyAlignment="1">
      <alignment wrapText="1"/>
    </xf>
    <xf numFmtId="4" fontId="3" fillId="0" borderId="19" xfId="0" applyNumberFormat="1" applyFont="1" applyBorder="1" applyAlignment="1">
      <alignment wrapText="1"/>
    </xf>
    <xf numFmtId="4" fontId="3" fillId="0" borderId="11" xfId="0" applyNumberFormat="1" applyFont="1" applyBorder="1" applyAlignment="1">
      <alignment wrapText="1"/>
    </xf>
    <xf numFmtId="4" fontId="3" fillId="0" borderId="12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4" fontId="8" fillId="0" borderId="0" xfId="0" applyNumberFormat="1" applyFont="1" applyAlignment="1">
      <alignment wrapText="1"/>
    </xf>
    <xf numFmtId="4" fontId="8" fillId="0" borderId="0" xfId="0" applyNumberFormat="1" applyFont="1"/>
    <xf numFmtId="4" fontId="3" fillId="0" borderId="0" xfId="0" applyNumberFormat="1" applyFont="1"/>
    <xf numFmtId="0" fontId="1" fillId="0" borderId="0" xfId="0" applyFont="1" applyBorder="1" applyAlignment="1">
      <alignment wrapText="1"/>
    </xf>
    <xf numFmtId="0" fontId="4" fillId="0" borderId="22" xfId="0" applyFont="1" applyBorder="1" applyAlignment="1">
      <alignment horizontal="left" wrapText="1" indent="1"/>
    </xf>
    <xf numFmtId="4" fontId="4" fillId="0" borderId="23" xfId="0" applyNumberFormat="1" applyFont="1" applyBorder="1" applyAlignment="1">
      <alignment wrapText="1"/>
    </xf>
    <xf numFmtId="4" fontId="4" fillId="0" borderId="24" xfId="0" applyNumberFormat="1" applyFont="1" applyBorder="1" applyAlignment="1">
      <alignment wrapText="1"/>
    </xf>
    <xf numFmtId="4" fontId="6" fillId="3" borderId="16" xfId="0" applyNumberFormat="1" applyFont="1" applyFill="1" applyBorder="1" applyAlignment="1">
      <alignment wrapText="1"/>
    </xf>
    <xf numFmtId="0" fontId="1" fillId="0" borderId="25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4" fillId="4" borderId="9" xfId="0" applyFont="1" applyFill="1" applyBorder="1" applyAlignment="1">
      <alignment horizontal="left" wrapText="1" indent="1"/>
    </xf>
    <xf numFmtId="4" fontId="4" fillId="4" borderId="4" xfId="0" applyNumberFormat="1" applyFont="1" applyFill="1" applyBorder="1" applyAlignment="1">
      <alignment wrapText="1"/>
    </xf>
    <xf numFmtId="4" fontId="4" fillId="4" borderId="16" xfId="0" applyNumberFormat="1" applyFont="1" applyFill="1" applyBorder="1" applyAlignment="1">
      <alignment wrapText="1"/>
    </xf>
    <xf numFmtId="0" fontId="5" fillId="5" borderId="13" xfId="0" applyFont="1" applyFill="1" applyBorder="1" applyAlignment="1">
      <alignment wrapText="1"/>
    </xf>
    <xf numFmtId="4" fontId="5" fillId="5" borderId="4" xfId="0" applyNumberFormat="1" applyFont="1" applyFill="1" applyBorder="1" applyAlignment="1">
      <alignment wrapText="1"/>
    </xf>
    <xf numFmtId="4" fontId="5" fillId="5" borderId="16" xfId="0" applyNumberFormat="1" applyFont="1" applyFill="1" applyBorder="1" applyAlignment="1">
      <alignment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4" fontId="3" fillId="0" borderId="26" xfId="0" applyNumberFormat="1" applyFont="1" applyBorder="1" applyAlignment="1">
      <alignment wrapText="1"/>
    </xf>
    <xf numFmtId="4" fontId="3" fillId="0" borderId="17" xfId="0" applyNumberFormat="1" applyFont="1" applyBorder="1" applyAlignment="1">
      <alignment wrapText="1"/>
    </xf>
    <xf numFmtId="4" fontId="3" fillId="0" borderId="27" xfId="0" applyNumberFormat="1" applyFont="1" applyBorder="1" applyAlignment="1">
      <alignment wrapText="1"/>
    </xf>
    <xf numFmtId="4" fontId="3" fillId="0" borderId="21" xfId="0" applyNumberFormat="1" applyFont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14" xfId="0" applyFont="1" applyBorder="1" applyAlignment="1">
      <alignment horizontal="left" wrapText="1" indent="1"/>
    </xf>
    <xf numFmtId="0" fontId="1" fillId="0" borderId="20" xfId="0" applyFont="1" applyBorder="1" applyAlignment="1">
      <alignment wrapText="1"/>
    </xf>
    <xf numFmtId="0" fontId="9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Normal="100" workbookViewId="0">
      <selection activeCell="A4" sqref="A4:F4"/>
    </sheetView>
  </sheetViews>
  <sheetFormatPr defaultColWidth="9.140625" defaultRowHeight="11.25" x14ac:dyDescent="0.2"/>
  <cols>
    <col min="1" max="1" width="18.140625" style="1" customWidth="1"/>
    <col min="2" max="2" width="14.28515625" style="1" customWidth="1"/>
    <col min="3" max="3" width="13.5703125" style="1" customWidth="1"/>
    <col min="4" max="6" width="10.7109375" style="1" customWidth="1"/>
    <col min="7" max="7" width="16" style="1" customWidth="1"/>
    <col min="8" max="8" width="15.42578125" style="3" customWidth="1"/>
    <col min="9" max="16384" width="9.140625" style="3"/>
  </cols>
  <sheetData>
    <row r="1" spans="1:8" s="14" customFormat="1" ht="15.75" x14ac:dyDescent="0.25">
      <c r="A1" s="70" t="s">
        <v>35</v>
      </c>
      <c r="B1" s="70"/>
      <c r="C1" s="70"/>
      <c r="D1" s="70"/>
      <c r="E1" s="70"/>
      <c r="F1" s="70"/>
      <c r="G1" s="42"/>
    </row>
    <row r="2" spans="1:8" x14ac:dyDescent="0.2">
      <c r="D2" s="2"/>
      <c r="E2" s="2"/>
      <c r="F2" s="2"/>
    </row>
    <row r="4" spans="1:8" s="5" customFormat="1" ht="18" customHeight="1" x14ac:dyDescent="0.25">
      <c r="A4" s="67" t="s">
        <v>25</v>
      </c>
      <c r="B4" s="67"/>
      <c r="C4" s="67"/>
      <c r="D4" s="67"/>
      <c r="E4" s="67"/>
      <c r="F4" s="67"/>
      <c r="G4" s="4"/>
    </row>
    <row r="5" spans="1:8" x14ac:dyDescent="0.2">
      <c r="F5" s="6"/>
    </row>
    <row r="6" spans="1:8" ht="14.25" customHeight="1" thickBot="1" x14ac:dyDescent="0.25">
      <c r="A6" s="35"/>
      <c r="B6" s="35"/>
      <c r="C6" s="35"/>
      <c r="D6" s="35"/>
      <c r="E6" s="35"/>
      <c r="F6" s="36" t="s">
        <v>0</v>
      </c>
    </row>
    <row r="7" spans="1:8" s="7" customFormat="1" ht="31.5" customHeight="1" thickBot="1" x14ac:dyDescent="0.25">
      <c r="A7" s="59" t="s">
        <v>7</v>
      </c>
      <c r="B7" s="60" t="s">
        <v>23</v>
      </c>
      <c r="C7" s="60" t="s">
        <v>26</v>
      </c>
      <c r="D7" s="60" t="s">
        <v>27</v>
      </c>
      <c r="E7" s="60" t="s">
        <v>1</v>
      </c>
      <c r="F7" s="61" t="s">
        <v>20</v>
      </c>
      <c r="G7" s="15"/>
      <c r="H7" s="18"/>
    </row>
    <row r="8" spans="1:8" s="27" customFormat="1" ht="12.75" thickBot="1" x14ac:dyDescent="0.25">
      <c r="A8" s="68" t="s">
        <v>9</v>
      </c>
      <c r="B8" s="69"/>
      <c r="C8" s="37"/>
      <c r="D8" s="37"/>
      <c r="E8" s="37"/>
      <c r="F8" s="38"/>
      <c r="G8" s="43"/>
      <c r="H8" s="44"/>
    </row>
    <row r="9" spans="1:8" ht="12.75" customHeight="1" thickBot="1" x14ac:dyDescent="0.25">
      <c r="A9" s="29" t="s">
        <v>2</v>
      </c>
      <c r="B9" s="30">
        <v>64595638.939999998</v>
      </c>
      <c r="C9" s="30">
        <v>60730828.219999999</v>
      </c>
      <c r="D9" s="30">
        <f>B9-C9</f>
        <v>3864810.7199999988</v>
      </c>
      <c r="E9" s="30">
        <v>0</v>
      </c>
      <c r="F9" s="31">
        <v>3864810.72</v>
      </c>
      <c r="G9" s="11"/>
      <c r="H9" s="12"/>
    </row>
    <row r="10" spans="1:8" ht="18" customHeight="1" thickBot="1" x14ac:dyDescent="0.25">
      <c r="A10" s="32" t="s">
        <v>10</v>
      </c>
      <c r="B10" s="33">
        <f t="shared" ref="B10:F10" si="0">SUM(B9:B9)</f>
        <v>64595638.939999998</v>
      </c>
      <c r="C10" s="33">
        <f t="shared" si="0"/>
        <v>60730828.219999999</v>
      </c>
      <c r="D10" s="33">
        <f t="shared" si="0"/>
        <v>3864810.7199999988</v>
      </c>
      <c r="E10" s="33">
        <f t="shared" si="0"/>
        <v>0</v>
      </c>
      <c r="F10" s="50">
        <f t="shared" si="0"/>
        <v>3864810.72</v>
      </c>
      <c r="G10" s="11"/>
      <c r="H10" s="12"/>
    </row>
    <row r="11" spans="1:8" s="7" customFormat="1" ht="13.5" customHeight="1" x14ac:dyDescent="0.2">
      <c r="A11" s="47"/>
      <c r="B11" s="48"/>
      <c r="C11" s="48"/>
      <c r="D11" s="48"/>
      <c r="E11" s="48"/>
      <c r="F11" s="49"/>
      <c r="G11" s="15"/>
      <c r="H11" s="18"/>
    </row>
    <row r="12" spans="1:8" s="7" customFormat="1" x14ac:dyDescent="0.2">
      <c r="A12" s="28" t="s">
        <v>14</v>
      </c>
      <c r="B12" s="8"/>
      <c r="C12" s="8"/>
      <c r="D12" s="8"/>
      <c r="E12" s="8"/>
      <c r="F12" s="9"/>
      <c r="G12" s="15"/>
      <c r="H12" s="18"/>
    </row>
    <row r="13" spans="1:8" ht="12.75" customHeight="1" x14ac:dyDescent="0.2">
      <c r="A13" s="21" t="s">
        <v>6</v>
      </c>
      <c r="B13" s="16">
        <v>9063000</v>
      </c>
      <c r="C13" s="16">
        <v>9016308.1999999993</v>
      </c>
      <c r="D13" s="16">
        <f>B13-C13</f>
        <v>46691.800000000745</v>
      </c>
      <c r="E13" s="16">
        <v>16271</v>
      </c>
      <c r="F13" s="17">
        <v>30420.799999999999</v>
      </c>
      <c r="G13" s="11"/>
      <c r="H13" s="12"/>
    </row>
    <row r="14" spans="1:8" ht="12.75" customHeight="1" x14ac:dyDescent="0.2">
      <c r="A14" s="21" t="s">
        <v>17</v>
      </c>
      <c r="B14" s="16">
        <v>18741266</v>
      </c>
      <c r="C14" s="16">
        <v>15866451.92</v>
      </c>
      <c r="D14" s="16">
        <f t="shared" ref="D14:D24" si="1">B14-C14</f>
        <v>2874814.08</v>
      </c>
      <c r="E14" s="16">
        <v>2834814.08</v>
      </c>
      <c r="F14" s="17">
        <v>40000</v>
      </c>
      <c r="G14" s="11"/>
      <c r="H14" s="12"/>
    </row>
    <row r="15" spans="1:8" ht="12.75" customHeight="1" x14ac:dyDescent="0.2">
      <c r="A15" s="21" t="s">
        <v>24</v>
      </c>
      <c r="B15" s="16">
        <v>5931831</v>
      </c>
      <c r="C15" s="16">
        <v>5931831</v>
      </c>
      <c r="D15" s="16">
        <f t="shared" si="1"/>
        <v>0</v>
      </c>
      <c r="E15" s="16">
        <v>0</v>
      </c>
      <c r="F15" s="17">
        <v>0</v>
      </c>
      <c r="G15" s="11"/>
      <c r="H15" s="12"/>
    </row>
    <row r="16" spans="1:8" ht="12.75" customHeight="1" x14ac:dyDescent="0.2">
      <c r="A16" s="21" t="s">
        <v>13</v>
      </c>
      <c r="B16" s="16">
        <v>216185954</v>
      </c>
      <c r="C16" s="16">
        <v>216185954</v>
      </c>
      <c r="D16" s="16">
        <f t="shared" si="1"/>
        <v>0</v>
      </c>
      <c r="E16" s="16">
        <v>0</v>
      </c>
      <c r="F16" s="17">
        <v>0</v>
      </c>
      <c r="G16" s="11"/>
      <c r="H16" s="12"/>
    </row>
    <row r="17" spans="1:8" ht="12.75" customHeight="1" x14ac:dyDescent="0.2">
      <c r="A17" s="22" t="s">
        <v>15</v>
      </c>
      <c r="B17" s="16">
        <v>900000</v>
      </c>
      <c r="C17" s="16">
        <v>899895</v>
      </c>
      <c r="D17" s="16">
        <f t="shared" si="1"/>
        <v>105</v>
      </c>
      <c r="E17" s="16">
        <v>0</v>
      </c>
      <c r="F17" s="17">
        <v>105</v>
      </c>
      <c r="G17" s="11"/>
      <c r="H17" s="12"/>
    </row>
    <row r="18" spans="1:8" ht="12.75" customHeight="1" x14ac:dyDescent="0.2">
      <c r="A18" s="21" t="s">
        <v>16</v>
      </c>
      <c r="B18" s="16">
        <v>11892298.85</v>
      </c>
      <c r="C18" s="16">
        <v>11892298.85</v>
      </c>
      <c r="D18" s="16">
        <f t="shared" si="1"/>
        <v>0</v>
      </c>
      <c r="E18" s="16">
        <v>0</v>
      </c>
      <c r="F18" s="17">
        <v>0</v>
      </c>
      <c r="G18" s="11"/>
      <c r="H18" s="12"/>
    </row>
    <row r="19" spans="1:8" ht="12.75" customHeight="1" x14ac:dyDescent="0.2">
      <c r="A19" s="21" t="s">
        <v>18</v>
      </c>
      <c r="B19" s="16">
        <v>258208</v>
      </c>
      <c r="C19" s="16">
        <v>258208</v>
      </c>
      <c r="D19" s="16">
        <f t="shared" si="1"/>
        <v>0</v>
      </c>
      <c r="E19" s="16">
        <v>0</v>
      </c>
      <c r="F19" s="17">
        <v>0</v>
      </c>
      <c r="G19" s="11"/>
      <c r="H19" s="12"/>
    </row>
    <row r="20" spans="1:8" ht="12.75" customHeight="1" x14ac:dyDescent="0.2">
      <c r="A20" s="21" t="s">
        <v>3</v>
      </c>
      <c r="B20" s="16">
        <v>11137170122.360001</v>
      </c>
      <c r="C20" s="16">
        <v>11135753855.040001</v>
      </c>
      <c r="D20" s="16">
        <f t="shared" si="1"/>
        <v>1416267.3199996948</v>
      </c>
      <c r="E20" s="16">
        <v>1416267.32</v>
      </c>
      <c r="F20" s="17">
        <v>0</v>
      </c>
      <c r="G20" s="11"/>
      <c r="H20" s="12"/>
    </row>
    <row r="21" spans="1:8" ht="12.75" customHeight="1" x14ac:dyDescent="0.2">
      <c r="A21" s="21" t="s">
        <v>5</v>
      </c>
      <c r="B21" s="16">
        <v>17951869.949999999</v>
      </c>
      <c r="C21" s="16">
        <v>16857748.940000001</v>
      </c>
      <c r="D21" s="16">
        <f t="shared" si="1"/>
        <v>1094121.0099999979</v>
      </c>
      <c r="E21" s="16">
        <v>0</v>
      </c>
      <c r="F21" s="17">
        <v>1094121.01</v>
      </c>
      <c r="G21" s="11"/>
      <c r="H21" s="12"/>
    </row>
    <row r="22" spans="1:8" ht="12.75" customHeight="1" x14ac:dyDescent="0.2">
      <c r="A22" s="21" t="s">
        <v>19</v>
      </c>
      <c r="B22" s="16">
        <v>902823751</v>
      </c>
      <c r="C22" s="16">
        <v>896750257.21000004</v>
      </c>
      <c r="D22" s="16">
        <f t="shared" si="1"/>
        <v>6073493.7899999619</v>
      </c>
      <c r="E22" s="16">
        <v>3961570</v>
      </c>
      <c r="F22" s="17">
        <v>2111923.79</v>
      </c>
      <c r="G22" s="11"/>
      <c r="H22" s="12"/>
    </row>
    <row r="23" spans="1:8" ht="12.75" customHeight="1" x14ac:dyDescent="0.2">
      <c r="A23" s="21" t="s">
        <v>4</v>
      </c>
      <c r="B23" s="16">
        <v>450000</v>
      </c>
      <c r="C23" s="16">
        <v>399149</v>
      </c>
      <c r="D23" s="16">
        <f t="shared" si="1"/>
        <v>50851</v>
      </c>
      <c r="E23" s="16"/>
      <c r="F23" s="17">
        <v>50851</v>
      </c>
      <c r="G23" s="11"/>
      <c r="H23" s="12"/>
    </row>
    <row r="24" spans="1:8" ht="12.75" customHeight="1" thickBot="1" x14ac:dyDescent="0.25">
      <c r="A24" s="21" t="s">
        <v>11</v>
      </c>
      <c r="B24" s="16">
        <v>406014487.20999998</v>
      </c>
      <c r="C24" s="16">
        <v>405881662.81</v>
      </c>
      <c r="D24" s="16">
        <f t="shared" si="1"/>
        <v>132824.39999997616</v>
      </c>
      <c r="E24" s="16">
        <v>132824.4</v>
      </c>
      <c r="F24" s="17">
        <v>0</v>
      </c>
      <c r="G24" s="11"/>
      <c r="H24" s="12"/>
    </row>
    <row r="25" spans="1:8" s="14" customFormat="1" ht="16.5" customHeight="1" thickBot="1" x14ac:dyDescent="0.25">
      <c r="A25" s="32" t="s">
        <v>21</v>
      </c>
      <c r="B25" s="33">
        <f>SUM(B13:B24)</f>
        <v>12727382788.370001</v>
      </c>
      <c r="C25" s="33">
        <f>SUM(C13:C24)</f>
        <v>12715693619.969999</v>
      </c>
      <c r="D25" s="33">
        <f>SUM(D13:D24)</f>
        <v>11689168.399999632</v>
      </c>
      <c r="E25" s="33">
        <f>SUM(E13:E24)</f>
        <v>8361746.8000000007</v>
      </c>
      <c r="F25" s="50">
        <f>SUM(F13:F24)</f>
        <v>3327421.6</v>
      </c>
      <c r="G25" s="13"/>
      <c r="H25" s="12"/>
    </row>
    <row r="26" spans="1:8" s="7" customFormat="1" ht="18.75" customHeight="1" thickBot="1" x14ac:dyDescent="0.25">
      <c r="A26" s="53" t="s">
        <v>8</v>
      </c>
      <c r="B26" s="54">
        <f>B10+B25</f>
        <v>12791978427.310001</v>
      </c>
      <c r="C26" s="54">
        <f>C10+C25</f>
        <v>12776424448.189999</v>
      </c>
      <c r="D26" s="54">
        <f>D10+D25</f>
        <v>15553979.11999963</v>
      </c>
      <c r="E26" s="54">
        <f>E10+E25</f>
        <v>8361746.8000000007</v>
      </c>
      <c r="F26" s="55">
        <f>F10+F25</f>
        <v>7192232.3200000003</v>
      </c>
      <c r="G26" s="15"/>
      <c r="H26" s="12"/>
    </row>
    <row r="27" spans="1:8" s="7" customFormat="1" ht="12" customHeight="1" x14ac:dyDescent="0.2">
      <c r="A27" s="25"/>
      <c r="B27" s="26"/>
      <c r="C27" s="26"/>
      <c r="D27" s="26"/>
      <c r="E27" s="26"/>
      <c r="F27" s="26"/>
      <c r="G27" s="15"/>
      <c r="H27" s="18"/>
    </row>
    <row r="28" spans="1:8" ht="12" thickBot="1" x14ac:dyDescent="0.25">
      <c r="G28" s="11"/>
      <c r="H28" s="12"/>
    </row>
    <row r="29" spans="1:8" s="20" customFormat="1" ht="31.5" customHeight="1" thickBot="1" x14ac:dyDescent="0.25">
      <c r="A29" s="59" t="s">
        <v>22</v>
      </c>
      <c r="B29" s="60" t="s">
        <v>23</v>
      </c>
      <c r="C29" s="60" t="s">
        <v>28</v>
      </c>
      <c r="D29" s="60" t="s">
        <v>27</v>
      </c>
      <c r="E29" s="60" t="s">
        <v>1</v>
      </c>
      <c r="F29" s="61" t="s">
        <v>20</v>
      </c>
      <c r="G29" s="19"/>
      <c r="H29" s="45"/>
    </row>
    <row r="30" spans="1:8" ht="12.75" customHeight="1" x14ac:dyDescent="0.2">
      <c r="A30" s="34" t="s">
        <v>30</v>
      </c>
      <c r="B30" s="62">
        <v>71483000</v>
      </c>
      <c r="C30" s="62">
        <v>71483000</v>
      </c>
      <c r="D30" s="63">
        <f>B30-C30</f>
        <v>0</v>
      </c>
      <c r="E30" s="64">
        <v>0</v>
      </c>
      <c r="F30" s="65">
        <v>0</v>
      </c>
      <c r="G30" s="11"/>
      <c r="H30" s="12"/>
    </row>
    <row r="31" spans="1:8" ht="12.75" customHeight="1" x14ac:dyDescent="0.2">
      <c r="A31" s="34" t="s">
        <v>31</v>
      </c>
      <c r="B31" s="23">
        <v>563477000</v>
      </c>
      <c r="C31" s="23">
        <v>538669875.39999998</v>
      </c>
      <c r="D31" s="10">
        <v>24807124.600000001</v>
      </c>
      <c r="E31" s="10">
        <v>24807124.600000001</v>
      </c>
      <c r="F31" s="24">
        <v>0</v>
      </c>
      <c r="G31" s="11"/>
      <c r="H31" s="12"/>
    </row>
    <row r="32" spans="1:8" ht="12.75" customHeight="1" x14ac:dyDescent="0.2">
      <c r="A32" s="51" t="s">
        <v>32</v>
      </c>
      <c r="B32" s="39">
        <v>0</v>
      </c>
      <c r="C32" s="39">
        <v>0</v>
      </c>
      <c r="D32" s="10">
        <v>6435495.9100000001</v>
      </c>
      <c r="E32" s="40">
        <v>6435495.9100000001</v>
      </c>
      <c r="F32" s="41">
        <v>0</v>
      </c>
      <c r="G32" s="11"/>
      <c r="H32" s="12"/>
    </row>
    <row r="33" spans="1:8" ht="12.75" customHeight="1" x14ac:dyDescent="0.2">
      <c r="A33" s="52" t="s">
        <v>33</v>
      </c>
      <c r="B33" s="23">
        <v>953908232.29999995</v>
      </c>
      <c r="C33" s="23">
        <v>953908232.29999995</v>
      </c>
      <c r="D33" s="10">
        <f>B33-C33</f>
        <v>0</v>
      </c>
      <c r="E33" s="10">
        <v>0</v>
      </c>
      <c r="F33" s="24">
        <v>0</v>
      </c>
      <c r="G33" s="11"/>
      <c r="H33" s="12"/>
    </row>
    <row r="34" spans="1:8" ht="16.5" customHeight="1" thickBot="1" x14ac:dyDescent="0.25">
      <c r="A34" s="52" t="s">
        <v>34</v>
      </c>
      <c r="B34" s="23">
        <v>13261748.880000001</v>
      </c>
      <c r="C34" s="23">
        <v>13261748.880000001</v>
      </c>
      <c r="D34" s="66">
        <f>B34-C34</f>
        <v>0</v>
      </c>
      <c r="E34" s="10">
        <v>0</v>
      </c>
      <c r="F34" s="24">
        <f t="shared" ref="F34" si="2">SUM(F29:F33)</f>
        <v>0</v>
      </c>
      <c r="G34" s="11"/>
      <c r="H34" s="12"/>
    </row>
    <row r="35" spans="1:8" ht="16.5" customHeight="1" thickBot="1" x14ac:dyDescent="0.25">
      <c r="A35" s="53" t="s">
        <v>29</v>
      </c>
      <c r="B35" s="54">
        <f>SUM(B30:B34)</f>
        <v>1602129981.1800001</v>
      </c>
      <c r="C35" s="54">
        <f>SUM(C30:C34)</f>
        <v>1577322856.5799999</v>
      </c>
      <c r="D35" s="54">
        <f>SUM(D30:D34)</f>
        <v>31242620.510000002</v>
      </c>
      <c r="E35" s="54">
        <f>SUM(E30:E34)</f>
        <v>31242620.510000002</v>
      </c>
      <c r="F35" s="55">
        <f>SUM(F30:F34)</f>
        <v>0</v>
      </c>
      <c r="G35" s="11"/>
      <c r="H35" s="12"/>
    </row>
    <row r="36" spans="1:8" x14ac:dyDescent="0.2">
      <c r="A36" s="46"/>
      <c r="B36" s="46"/>
      <c r="C36" s="46"/>
      <c r="D36" s="46"/>
      <c r="E36" s="46"/>
      <c r="F36" s="46"/>
    </row>
    <row r="37" spans="1:8" ht="12" thickBot="1" x14ac:dyDescent="0.25">
      <c r="A37" s="46"/>
      <c r="B37" s="46"/>
      <c r="C37" s="46"/>
      <c r="D37" s="46"/>
      <c r="E37" s="46"/>
      <c r="F37" s="46"/>
    </row>
    <row r="38" spans="1:8" ht="21" customHeight="1" thickBot="1" x14ac:dyDescent="0.25">
      <c r="A38" s="56" t="s">
        <v>12</v>
      </c>
      <c r="B38" s="57">
        <f>B26+B35</f>
        <v>14394108408.490002</v>
      </c>
      <c r="C38" s="57">
        <f>C26+C35</f>
        <v>14353747304.769999</v>
      </c>
      <c r="D38" s="57">
        <f>D26+D35</f>
        <v>46796599.62999963</v>
      </c>
      <c r="E38" s="57">
        <f>E26+E35</f>
        <v>39604367.310000002</v>
      </c>
      <c r="F38" s="58">
        <f>F26+F35</f>
        <v>7192232.3200000003</v>
      </c>
      <c r="G38" s="11"/>
      <c r="H38" s="12"/>
    </row>
    <row r="39" spans="1:8" x14ac:dyDescent="0.2">
      <c r="D39" s="11"/>
    </row>
    <row r="40" spans="1:8" x14ac:dyDescent="0.2">
      <c r="D40" s="11"/>
    </row>
    <row r="41" spans="1:8" x14ac:dyDescent="0.2">
      <c r="D41" s="11"/>
    </row>
  </sheetData>
  <mergeCells count="3">
    <mergeCell ref="A4:F4"/>
    <mergeCell ref="A8:B8"/>
    <mergeCell ref="A1:F1"/>
  </mergeCells>
  <phoneticPr fontId="0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SR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INF</cp:lastModifiedBy>
  <cp:lastPrinted>2017-04-10T08:43:43Z</cp:lastPrinted>
  <dcterms:created xsi:type="dcterms:W3CDTF">2009-03-31T12:06:01Z</dcterms:created>
  <dcterms:modified xsi:type="dcterms:W3CDTF">2017-06-15T17:48:45Z</dcterms:modified>
</cp:coreProperties>
</file>