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1978\Desktop\vyvěšení\"/>
    </mc:Choice>
  </mc:AlternateContent>
  <xr:revisionPtr revIDLastSave="0" documentId="8_{FE14D0FC-C5B2-4F06-BB53-9FED59A276BD}" xr6:coauthVersionLast="47" xr6:coauthVersionMax="47" xr10:uidLastSave="{00000000-0000-0000-0000-000000000000}"/>
  <workbookProtection workbookPassword="EB83" lockStructure="1"/>
  <bookViews>
    <workbookView xWindow="-120" yWindow="-120" windowWidth="19440" windowHeight="10440" xr2:uid="{00000000-000D-0000-FFFF-FFFF00000000}"/>
  </bookViews>
  <sheets>
    <sheet name="Info" sheetId="6" r:id="rId1"/>
    <sheet name="Podpůrná opatření - část A" sheetId="1" r:id="rId2"/>
    <sheet name="Podpůrná opatření - část B" sheetId="4" r:id="rId3"/>
    <sheet name="vzorce pro PO dle vyhlášky" sheetId="2" r:id="rId4"/>
    <sheet name="RAPP-platnost PO" sheetId="12" r:id="rId5"/>
  </sheets>
  <definedNames>
    <definedName name="_xlnm._FilterDatabase" localSheetId="1" hidden="1">'Podpůrná opatření - část A'!$A$1:$M$918</definedName>
    <definedName name="_xlnm._FilterDatabase" localSheetId="2" hidden="1">'Podpůrná opatření - část B'!$A$1:$D$791</definedName>
    <definedName name="_xlnm._FilterDatabase" localSheetId="4" hidden="1">'RAPP-platnost PO'!$A$1:$I$1710</definedName>
    <definedName name="KP">#REF!</definedName>
    <definedName name="N1_">'vzorce pro PO dle vyhlášky'!$G$27</definedName>
    <definedName name="_xlnm.Print_Titles" localSheetId="2">'Podpůrná opatření - část B'!$1:$1</definedName>
    <definedName name="P1_">'vzorce pro PO dle vyhlášky'!$G$22</definedName>
    <definedName name="p1_p1" localSheetId="3">'vzorce pro PO dle vyhlášky'!$G$22</definedName>
    <definedName name="P2_">'vzorce pro PO dle vyhlášky'!$G$23</definedName>
    <definedName name="P3_">'vzorce pro PO dle vyhlášky'!$G$24</definedName>
    <definedName name="P4_">'vzorce pro PO dle vyhlášky'!$G$25</definedName>
    <definedName name="P5_">'vzorce pro PO dle vyhlášky'!$G$26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2" i="1"/>
  <c r="M463" i="1"/>
  <c r="M464" i="1"/>
  <c r="M465" i="1"/>
  <c r="M466" i="1"/>
  <c r="M467" i="1"/>
  <c r="M468" i="1"/>
  <c r="M469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I908" i="1" l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913" i="1"/>
  <c r="I912" i="1"/>
  <c r="I911" i="1"/>
  <c r="I910" i="1"/>
  <c r="I909" i="1"/>
  <c r="I918" i="1"/>
  <c r="I917" i="1"/>
  <c r="I916" i="1"/>
  <c r="I915" i="1"/>
  <c r="I914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69" i="1"/>
  <c r="I468" i="1"/>
  <c r="I467" i="1"/>
  <c r="I466" i="1"/>
  <c r="I465" i="1"/>
  <c r="I464" i="1"/>
  <c r="I463" i="1"/>
  <c r="I462" i="1"/>
  <c r="I884" i="1" l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155" i="1" l="1"/>
  <c r="I699" i="1" l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E29" i="2" l="1"/>
  <c r="G27" i="2" l="1"/>
  <c r="G26" i="2"/>
  <c r="G25" i="2"/>
  <c r="G24" i="2"/>
  <c r="G23" i="2"/>
  <c r="G22" i="2"/>
  <c r="K10" i="1" l="1"/>
  <c r="K30" i="1"/>
  <c r="K23" i="1"/>
  <c r="K31" i="1"/>
  <c r="K9" i="1"/>
  <c r="K49" i="1"/>
  <c r="K274" i="1"/>
  <c r="K282" i="1"/>
  <c r="K24" i="1"/>
  <c r="K273" i="1"/>
  <c r="K460" i="1"/>
  <c r="K461" i="1"/>
  <c r="K48" i="1"/>
  <c r="K704" i="1"/>
  <c r="K752" i="1"/>
  <c r="K281" i="1"/>
  <c r="K705" i="1"/>
  <c r="K543" i="1"/>
  <c r="K2" i="1"/>
  <c r="K6" i="1"/>
  <c r="K22" i="1"/>
  <c r="K26" i="1"/>
  <c r="K34" i="1"/>
  <c r="K275" i="1"/>
  <c r="K279" i="1"/>
  <c r="K3" i="1"/>
  <c r="K7" i="1"/>
  <c r="K11" i="1"/>
  <c r="K19" i="1"/>
  <c r="K27" i="1"/>
  <c r="K47" i="1"/>
  <c r="K276" i="1"/>
  <c r="K280" i="1"/>
  <c r="K4" i="1"/>
  <c r="K5" i="1"/>
  <c r="K13" i="1"/>
  <c r="K21" i="1"/>
  <c r="K25" i="1"/>
  <c r="K29" i="1"/>
  <c r="K33" i="1"/>
  <c r="K116" i="1"/>
  <c r="K278" i="1"/>
  <c r="K8" i="1"/>
  <c r="K472" i="1"/>
  <c r="K12" i="1"/>
  <c r="K28" i="1"/>
  <c r="K277" i="1"/>
  <c r="K473" i="1"/>
  <c r="K542" i="1"/>
  <c r="K700" i="1"/>
  <c r="K748" i="1"/>
  <c r="K750" i="1"/>
  <c r="K32" i="1"/>
  <c r="K470" i="1"/>
  <c r="K500" i="1"/>
  <c r="K701" i="1"/>
  <c r="K751" i="1"/>
  <c r="K327" i="1"/>
  <c r="K702" i="1"/>
  <c r="K703" i="1"/>
  <c r="K42" i="1"/>
  <c r="K46" i="1"/>
  <c r="K43" i="1"/>
  <c r="K41" i="1"/>
  <c r="K45" i="1"/>
  <c r="K286" i="1"/>
  <c r="K44" i="1"/>
  <c r="K409" i="1"/>
  <c r="K834" i="1"/>
  <c r="K707" i="1"/>
  <c r="K285" i="1"/>
  <c r="K20" i="1"/>
  <c r="D20" i="1" s="1"/>
  <c r="K471" i="1"/>
  <c r="D471" i="1" s="1"/>
  <c r="K749" i="1"/>
  <c r="D749" i="1" s="1"/>
  <c r="K14" i="1"/>
  <c r="K18" i="1"/>
  <c r="K38" i="1"/>
  <c r="K50" i="1"/>
  <c r="K283" i="1"/>
  <c r="K15" i="1"/>
  <c r="K35" i="1"/>
  <c r="K39" i="1"/>
  <c r="K222" i="1"/>
  <c r="K284" i="1"/>
  <c r="K17" i="1"/>
  <c r="K37" i="1"/>
  <c r="K40" i="1"/>
  <c r="K408" i="1"/>
  <c r="K16" i="1"/>
  <c r="K501" i="1"/>
  <c r="K36" i="1"/>
  <c r="K706" i="1"/>
  <c r="K649" i="1"/>
  <c r="K833" i="1"/>
  <c r="K225" i="1"/>
  <c r="K233" i="1"/>
  <c r="K241" i="1"/>
  <c r="K249" i="1"/>
  <c r="K257" i="1"/>
  <c r="K265" i="1"/>
  <c r="K290" i="1"/>
  <c r="K298" i="1"/>
  <c r="K306" i="1"/>
  <c r="K314" i="1"/>
  <c r="K223" i="1"/>
  <c r="K231" i="1"/>
  <c r="K239" i="1"/>
  <c r="K247" i="1"/>
  <c r="K255" i="1"/>
  <c r="K263" i="1"/>
  <c r="K271" i="1"/>
  <c r="K288" i="1"/>
  <c r="K296" i="1"/>
  <c r="K304" i="1"/>
  <c r="K312" i="1"/>
  <c r="K320" i="1"/>
  <c r="K322" i="1"/>
  <c r="K324" i="1"/>
  <c r="K326" i="1"/>
  <c r="K237" i="1"/>
  <c r="K253" i="1"/>
  <c r="K269" i="1"/>
  <c r="K292" i="1"/>
  <c r="K308" i="1"/>
  <c r="K323" i="1"/>
  <c r="K229" i="1"/>
  <c r="K243" i="1"/>
  <c r="K300" i="1"/>
  <c r="K310" i="1"/>
  <c r="K503" i="1"/>
  <c r="K527" i="1"/>
  <c r="K552" i="1"/>
  <c r="K576" i="1"/>
  <c r="K600" i="1"/>
  <c r="K624" i="1"/>
  <c r="K648" i="1"/>
  <c r="K754" i="1"/>
  <c r="K778" i="1"/>
  <c r="K802" i="1"/>
  <c r="K826" i="1"/>
  <c r="K848" i="1"/>
  <c r="K850" i="1"/>
  <c r="K874" i="1"/>
  <c r="K819" i="1"/>
  <c r="K841" i="1"/>
  <c r="K869" i="1"/>
  <c r="K515" i="1"/>
  <c r="K564" i="1"/>
  <c r="K588" i="1"/>
  <c r="K612" i="1"/>
  <c r="K814" i="1"/>
  <c r="K836" i="1"/>
  <c r="K862" i="1"/>
  <c r="K227" i="1"/>
  <c r="K267" i="1"/>
  <c r="K294" i="1"/>
  <c r="K498" i="1"/>
  <c r="K520" i="1"/>
  <c r="K545" i="1"/>
  <c r="K569" i="1"/>
  <c r="K593" i="1"/>
  <c r="K617" i="1"/>
  <c r="K641" i="1"/>
  <c r="K771" i="1"/>
  <c r="K795" i="1"/>
  <c r="K251" i="1"/>
  <c r="K261" i="1"/>
  <c r="K318" i="1"/>
  <c r="K321" i="1"/>
  <c r="K493" i="1"/>
  <c r="K539" i="1"/>
  <c r="K636" i="1"/>
  <c r="K766" i="1"/>
  <c r="K790" i="1"/>
  <c r="K259" i="1"/>
  <c r="K521" i="1"/>
  <c r="K524" i="1"/>
  <c r="K546" i="1"/>
  <c r="K549" i="1"/>
  <c r="K570" i="1"/>
  <c r="K573" i="1"/>
  <c r="K594" i="1"/>
  <c r="K597" i="1"/>
  <c r="K618" i="1"/>
  <c r="K621" i="1"/>
  <c r="K642" i="1"/>
  <c r="K645" i="1"/>
  <c r="K756" i="1"/>
  <c r="K759" i="1"/>
  <c r="K780" i="1"/>
  <c r="K783" i="1"/>
  <c r="K804" i="1"/>
  <c r="K807" i="1"/>
  <c r="K828" i="1"/>
  <c r="K831" i="1"/>
  <c r="K857" i="1"/>
  <c r="K868" i="1"/>
  <c r="K886" i="1"/>
  <c r="K893" i="1"/>
  <c r="K910" i="1"/>
  <c r="K917" i="1"/>
  <c r="K235" i="1"/>
  <c r="K302" i="1"/>
  <c r="K505" i="1"/>
  <c r="K508" i="1"/>
  <c r="K529" i="1"/>
  <c r="K532" i="1"/>
  <c r="K578" i="1"/>
  <c r="K602" i="1"/>
  <c r="K605" i="1"/>
  <c r="K626" i="1"/>
  <c r="K775" i="1"/>
  <c r="K799" i="1"/>
  <c r="K820" i="1"/>
  <c r="K881" i="1"/>
  <c r="K898" i="1"/>
  <c r="K845" i="1"/>
  <c r="K245" i="1"/>
  <c r="K316" i="1"/>
  <c r="K499" i="1"/>
  <c r="K554" i="1"/>
  <c r="K581" i="1"/>
  <c r="K629" i="1"/>
  <c r="K772" i="1"/>
  <c r="K796" i="1"/>
  <c r="K823" i="1"/>
  <c r="K905" i="1"/>
  <c r="K325" i="1"/>
  <c r="K557" i="1"/>
  <c r="K842" i="1"/>
  <c r="K895" i="1"/>
  <c r="K892" i="1"/>
  <c r="K813" i="1"/>
  <c r="K575" i="1"/>
  <c r="K884" i="1"/>
  <c r="K458" i="1"/>
  <c r="K907" i="1"/>
  <c r="K883" i="1"/>
  <c r="K825" i="1"/>
  <c r="K777" i="1"/>
  <c r="K694" i="1"/>
  <c r="K678" i="1"/>
  <c r="K662" i="1"/>
  <c r="K639" i="1"/>
  <c r="K611" i="1"/>
  <c r="K583" i="1"/>
  <c r="K538" i="1"/>
  <c r="K510" i="1"/>
  <c r="K912" i="1"/>
  <c r="K863" i="1"/>
  <c r="K785" i="1"/>
  <c r="K609" i="1"/>
  <c r="K536" i="1"/>
  <c r="K911" i="1"/>
  <c r="K866" i="1"/>
  <c r="K792" i="1"/>
  <c r="K492" i="1"/>
  <c r="K450" i="1"/>
  <c r="K426" i="1"/>
  <c r="K410" i="1"/>
  <c r="K899" i="1"/>
  <c r="K871" i="1"/>
  <c r="K638" i="1"/>
  <c r="K590" i="1"/>
  <c r="K541" i="1"/>
  <c r="K490" i="1"/>
  <c r="K115" i="1"/>
  <c r="K99" i="1"/>
  <c r="K83" i="1"/>
  <c r="K67" i="1"/>
  <c r="K51" i="1"/>
  <c r="K864" i="1"/>
  <c r="K798" i="1"/>
  <c r="K747" i="1"/>
  <c r="K711" i="1"/>
  <c r="K665" i="1"/>
  <c r="K596" i="1"/>
  <c r="K507" i="1"/>
  <c r="K399" i="1"/>
  <c r="K383" i="1"/>
  <c r="K363" i="1"/>
  <c r="K347" i="1"/>
  <c r="K331" i="1"/>
  <c r="K258" i="1"/>
  <c r="K773" i="1"/>
  <c r="K738" i="1"/>
  <c r="K722" i="1"/>
  <c r="K643" i="1"/>
  <c r="K595" i="1"/>
  <c r="K547" i="1"/>
  <c r="K466" i="1"/>
  <c r="K398" i="1"/>
  <c r="K382" i="1"/>
  <c r="K366" i="1"/>
  <c r="K350" i="1"/>
  <c r="K334" i="1"/>
  <c r="K844" i="1"/>
  <c r="K758" i="1"/>
  <c r="K723" i="1"/>
  <c r="K681" i="1"/>
  <c r="K653" i="1"/>
  <c r="K601" i="1"/>
  <c r="K548" i="1"/>
  <c r="K467" i="1"/>
  <c r="K894" i="1"/>
  <c r="K858" i="1"/>
  <c r="K805" i="1"/>
  <c r="K891" i="1"/>
  <c r="K852" i="1"/>
  <c r="K815" i="1"/>
  <c r="K769" i="1"/>
  <c r="K859" i="1"/>
  <c r="K789" i="1"/>
  <c r="K561" i="1"/>
  <c r="K851" i="1"/>
  <c r="K446" i="1"/>
  <c r="K904" i="1"/>
  <c r="K880" i="1"/>
  <c r="K811" i="1"/>
  <c r="K763" i="1"/>
  <c r="K690" i="1"/>
  <c r="K674" i="1"/>
  <c r="K658" i="1"/>
  <c r="K635" i="1"/>
  <c r="K607" i="1"/>
  <c r="K567" i="1"/>
  <c r="K534" i="1"/>
  <c r="K495" i="1"/>
  <c r="K888" i="1"/>
  <c r="K856" i="1"/>
  <c r="K765" i="1"/>
  <c r="K599" i="1"/>
  <c r="K526" i="1"/>
  <c r="K908" i="1"/>
  <c r="K847" i="1"/>
  <c r="K784" i="1"/>
  <c r="K488" i="1"/>
  <c r="K442" i="1"/>
  <c r="K422" i="1"/>
  <c r="K305" i="1"/>
  <c r="K896" i="1"/>
  <c r="K849" i="1"/>
  <c r="K630" i="1"/>
  <c r="K582" i="1"/>
  <c r="K533" i="1"/>
  <c r="K482" i="1"/>
  <c r="K111" i="1"/>
  <c r="K95" i="1"/>
  <c r="K79" i="1"/>
  <c r="K63" i="1"/>
  <c r="K909" i="1"/>
  <c r="K830" i="1"/>
  <c r="K779" i="1"/>
  <c r="K739" i="1"/>
  <c r="K693" i="1"/>
  <c r="K657" i="1"/>
  <c r="K577" i="1"/>
  <c r="K481" i="1"/>
  <c r="K395" i="1"/>
  <c r="K379" i="1"/>
  <c r="K359" i="1"/>
  <c r="K343" i="1"/>
  <c r="K315" i="1"/>
  <c r="K906" i="1"/>
  <c r="K757" i="1"/>
  <c r="K734" i="1"/>
  <c r="K718" i="1"/>
  <c r="K627" i="1"/>
  <c r="K579" i="1"/>
  <c r="K530" i="1"/>
  <c r="K462" i="1"/>
  <c r="K394" i="1"/>
  <c r="K378" i="1"/>
  <c r="K362" i="1"/>
  <c r="K346" i="1"/>
  <c r="K307" i="1"/>
  <c r="K827" i="1"/>
  <c r="K743" i="1"/>
  <c r="K715" i="1"/>
  <c r="K677" i="1"/>
  <c r="K644" i="1"/>
  <c r="K580" i="1"/>
  <c r="K528" i="1"/>
  <c r="K403" i="1"/>
  <c r="K882" i="1"/>
  <c r="K853" i="1"/>
  <c r="K797" i="1"/>
  <c r="K879" i="1"/>
  <c r="K840" i="1"/>
  <c r="K810" i="1"/>
  <c r="K770" i="1"/>
  <c r="K741" i="1"/>
  <c r="K725" i="1"/>
  <c r="K709" i="1"/>
  <c r="K687" i="1"/>
  <c r="K671" i="1"/>
  <c r="K655" i="1"/>
  <c r="K632" i="1"/>
  <c r="K592" i="1"/>
  <c r="K565" i="1"/>
  <c r="K535" i="1"/>
  <c r="K497" i="1"/>
  <c r="K289" i="1"/>
  <c r="K855" i="1"/>
  <c r="K800" i="1"/>
  <c r="K744" i="1"/>
  <c r="K728" i="1"/>
  <c r="K712" i="1"/>
  <c r="K688" i="1"/>
  <c r="K672" i="1"/>
  <c r="K656" i="1"/>
  <c r="K622" i="1"/>
  <c r="K574" i="1"/>
  <c r="K525" i="1"/>
  <c r="K483" i="1"/>
  <c r="K455" i="1"/>
  <c r="K439" i="1"/>
  <c r="K916" i="1"/>
  <c r="K838" i="1"/>
  <c r="K761" i="1"/>
  <c r="K502" i="1"/>
  <c r="K808" i="1"/>
  <c r="K430" i="1"/>
  <c r="K900" i="1"/>
  <c r="K865" i="1"/>
  <c r="K801" i="1"/>
  <c r="K753" i="1"/>
  <c r="K686" i="1"/>
  <c r="K670" i="1"/>
  <c r="K654" i="1"/>
  <c r="K631" i="1"/>
  <c r="K591" i="1"/>
  <c r="K563" i="1"/>
  <c r="K518" i="1"/>
  <c r="K487" i="1"/>
  <c r="K878" i="1"/>
  <c r="K809" i="1"/>
  <c r="K647" i="1"/>
  <c r="K585" i="1"/>
  <c r="K512" i="1"/>
  <c r="K887" i="1"/>
  <c r="K832" i="1"/>
  <c r="K768" i="1"/>
  <c r="K484" i="1"/>
  <c r="K438" i="1"/>
  <c r="K418" i="1"/>
  <c r="K242" i="1"/>
  <c r="K889" i="1"/>
  <c r="K839" i="1"/>
  <c r="K614" i="1"/>
  <c r="K566" i="1"/>
  <c r="K517" i="1"/>
  <c r="K478" i="1"/>
  <c r="K107" i="1"/>
  <c r="K91" i="1"/>
  <c r="K75" i="1"/>
  <c r="K59" i="1"/>
  <c r="K897" i="1"/>
  <c r="K822" i="1"/>
  <c r="K774" i="1"/>
  <c r="K727" i="1"/>
  <c r="K685" i="1"/>
  <c r="K628" i="1"/>
  <c r="K556" i="1"/>
  <c r="K463" i="1"/>
  <c r="K391" i="1"/>
  <c r="K375" i="1"/>
  <c r="K355" i="1"/>
  <c r="K339" i="1"/>
  <c r="K291" i="1"/>
  <c r="K821" i="1"/>
  <c r="K746" i="1"/>
  <c r="K730" i="1"/>
  <c r="K714" i="1"/>
  <c r="K619" i="1"/>
  <c r="K571" i="1"/>
  <c r="K522" i="1"/>
  <c r="K406" i="1"/>
  <c r="K390" i="1"/>
  <c r="K374" i="1"/>
  <c r="K358" i="1"/>
  <c r="K342" i="1"/>
  <c r="K297" i="1"/>
  <c r="K806" i="1"/>
  <c r="K735" i="1"/>
  <c r="K697" i="1"/>
  <c r="K669" i="1"/>
  <c r="K625" i="1"/>
  <c r="K572" i="1"/>
  <c r="K523" i="1"/>
  <c r="K371" i="1"/>
  <c r="K877" i="1"/>
  <c r="K843" i="1"/>
  <c r="K915" i="1"/>
  <c r="K876" i="1"/>
  <c r="K837" i="1"/>
  <c r="K794" i="1"/>
  <c r="K767" i="1"/>
  <c r="K737" i="1"/>
  <c r="K721" i="1"/>
  <c r="K699" i="1"/>
  <c r="K683" i="1"/>
  <c r="K902" i="1"/>
  <c r="K496" i="1"/>
  <c r="K787" i="1"/>
  <c r="K650" i="1"/>
  <c r="K514" i="1"/>
  <c r="K623" i="1"/>
  <c r="K816" i="1"/>
  <c r="K414" i="1"/>
  <c r="K606" i="1"/>
  <c r="K103" i="1"/>
  <c r="K885" i="1"/>
  <c r="K673" i="1"/>
  <c r="K387" i="1"/>
  <c r="K264" i="1"/>
  <c r="K710" i="1"/>
  <c r="K402" i="1"/>
  <c r="K338" i="1"/>
  <c r="K689" i="1"/>
  <c r="K504" i="1"/>
  <c r="K903" i="1"/>
  <c r="K786" i="1"/>
  <c r="K729" i="1"/>
  <c r="K691" i="1"/>
  <c r="K663" i="1"/>
  <c r="K637" i="1"/>
  <c r="K589" i="1"/>
  <c r="K544" i="1"/>
  <c r="K511" i="1"/>
  <c r="K232" i="1"/>
  <c r="K824" i="1"/>
  <c r="K764" i="1"/>
  <c r="K724" i="1"/>
  <c r="K696" i="1"/>
  <c r="K676" i="1"/>
  <c r="K652" i="1"/>
  <c r="K598" i="1"/>
  <c r="K537" i="1"/>
  <c r="K479" i="1"/>
  <c r="K447" i="1"/>
  <c r="K427" i="1"/>
  <c r="K411" i="1"/>
  <c r="K250" i="1"/>
  <c r="K219" i="1"/>
  <c r="K203" i="1"/>
  <c r="K187" i="1"/>
  <c r="K171" i="1"/>
  <c r="K155" i="1"/>
  <c r="K139" i="1"/>
  <c r="K123" i="1"/>
  <c r="K106" i="1"/>
  <c r="K90" i="1"/>
  <c r="K74" i="1"/>
  <c r="K58" i="1"/>
  <c r="K465" i="1"/>
  <c r="K445" i="1"/>
  <c r="K429" i="1"/>
  <c r="K413" i="1"/>
  <c r="K393" i="1"/>
  <c r="K377" i="1"/>
  <c r="K361" i="1"/>
  <c r="K345" i="1"/>
  <c r="K329" i="1"/>
  <c r="K293" i="1"/>
  <c r="K244" i="1"/>
  <c r="K109" i="1"/>
  <c r="K93" i="1"/>
  <c r="K77" i="1"/>
  <c r="K61" i="1"/>
  <c r="K480" i="1"/>
  <c r="K456" i="1"/>
  <c r="K440" i="1"/>
  <c r="K424" i="1"/>
  <c r="K404" i="1"/>
  <c r="K388" i="1"/>
  <c r="K372" i="1"/>
  <c r="K356" i="1"/>
  <c r="K340" i="1"/>
  <c r="K319" i="1"/>
  <c r="K287" i="1"/>
  <c r="K246" i="1"/>
  <c r="K108" i="1"/>
  <c r="K92" i="1"/>
  <c r="K76" i="1"/>
  <c r="K60" i="1"/>
  <c r="K220" i="1"/>
  <c r="K204" i="1"/>
  <c r="K188" i="1"/>
  <c r="K172" i="1"/>
  <c r="K156" i="1"/>
  <c r="K140" i="1"/>
  <c r="K124" i="1"/>
  <c r="K210" i="1"/>
  <c r="K194" i="1"/>
  <c r="K178" i="1"/>
  <c r="K162" i="1"/>
  <c r="K146" i="1"/>
  <c r="K130" i="1"/>
  <c r="K221" i="1"/>
  <c r="K205" i="1"/>
  <c r="K189" i="1"/>
  <c r="K173" i="1"/>
  <c r="K157" i="1"/>
  <c r="K141" i="1"/>
  <c r="K125" i="1"/>
  <c r="K142" i="1"/>
  <c r="K126" i="1"/>
  <c r="K217" i="1"/>
  <c r="K201" i="1"/>
  <c r="K185" i="1"/>
  <c r="K169" i="1"/>
  <c r="K153" i="1"/>
  <c r="K137" i="1"/>
  <c r="K121" i="1"/>
  <c r="K854" i="1"/>
  <c r="K335" i="1"/>
  <c r="K553" i="1"/>
  <c r="K733" i="1"/>
  <c r="K667" i="1"/>
  <c r="K608" i="1"/>
  <c r="K516" i="1"/>
  <c r="K846" i="1"/>
  <c r="K732" i="1"/>
  <c r="K680" i="1"/>
  <c r="K610" i="1"/>
  <c r="K550" i="1"/>
  <c r="K451" i="1"/>
  <c r="K415" i="1"/>
  <c r="K224" i="1"/>
  <c r="K191" i="1"/>
  <c r="K159" i="1"/>
  <c r="K127" i="1"/>
  <c r="K94" i="1"/>
  <c r="K62" i="1"/>
  <c r="K449" i="1"/>
  <c r="K417" i="1"/>
  <c r="K381" i="1"/>
  <c r="K349" i="1"/>
  <c r="K301" i="1"/>
  <c r="K113" i="1"/>
  <c r="K81" i="1"/>
  <c r="K464" i="1"/>
  <c r="K412" i="1"/>
  <c r="K392" i="1"/>
  <c r="K344" i="1"/>
  <c r="K295" i="1"/>
  <c r="K112" i="1"/>
  <c r="K80" i="1"/>
  <c r="K208" i="1"/>
  <c r="K176" i="1"/>
  <c r="K128" i="1"/>
  <c r="K182" i="1"/>
  <c r="K134" i="1"/>
  <c r="K177" i="1"/>
  <c r="K817" i="1"/>
  <c r="K914" i="1"/>
  <c r="K698" i="1"/>
  <c r="K615" i="1"/>
  <c r="K248" i="1"/>
  <c r="K551" i="1"/>
  <c r="K760" i="1"/>
  <c r="K913" i="1"/>
  <c r="K558" i="1"/>
  <c r="K87" i="1"/>
  <c r="K803" i="1"/>
  <c r="K604" i="1"/>
  <c r="K367" i="1"/>
  <c r="K781" i="1"/>
  <c r="K603" i="1"/>
  <c r="K386" i="1"/>
  <c r="K872" i="1"/>
  <c r="K661" i="1"/>
  <c r="K918" i="1"/>
  <c r="K860" i="1"/>
  <c r="K762" i="1"/>
  <c r="K717" i="1"/>
  <c r="K679" i="1"/>
  <c r="K659" i="1"/>
  <c r="K616" i="1"/>
  <c r="K584" i="1"/>
  <c r="K540" i="1"/>
  <c r="K494" i="1"/>
  <c r="K226" i="1"/>
  <c r="K812" i="1"/>
  <c r="K740" i="1"/>
  <c r="K720" i="1"/>
  <c r="K692" i="1"/>
  <c r="K668" i="1"/>
  <c r="K646" i="1"/>
  <c r="K586" i="1"/>
  <c r="K513" i="1"/>
  <c r="K475" i="1"/>
  <c r="K443" i="1"/>
  <c r="K423" i="1"/>
  <c r="K272" i="1"/>
  <c r="K240" i="1"/>
  <c r="K215" i="1"/>
  <c r="K199" i="1"/>
  <c r="K183" i="1"/>
  <c r="K167" i="1"/>
  <c r="K151" i="1"/>
  <c r="K135" i="1"/>
  <c r="K119" i="1"/>
  <c r="K102" i="1"/>
  <c r="K86" i="1"/>
  <c r="K70" i="1"/>
  <c r="K54" i="1"/>
  <c r="K457" i="1"/>
  <c r="K441" i="1"/>
  <c r="K425" i="1"/>
  <c r="K405" i="1"/>
  <c r="K389" i="1"/>
  <c r="K373" i="1"/>
  <c r="K357" i="1"/>
  <c r="K341" i="1"/>
  <c r="K317" i="1"/>
  <c r="K268" i="1"/>
  <c r="K236" i="1"/>
  <c r="K105" i="1"/>
  <c r="K89" i="1"/>
  <c r="K73" i="1"/>
  <c r="K57" i="1"/>
  <c r="K476" i="1"/>
  <c r="K452" i="1"/>
  <c r="K436" i="1"/>
  <c r="K420" i="1"/>
  <c r="K400" i="1"/>
  <c r="K384" i="1"/>
  <c r="K368" i="1"/>
  <c r="K352" i="1"/>
  <c r="K336" i="1"/>
  <c r="K311" i="1"/>
  <c r="K270" i="1"/>
  <c r="K238" i="1"/>
  <c r="K104" i="1"/>
  <c r="K88" i="1"/>
  <c r="K72" i="1"/>
  <c r="K56" i="1"/>
  <c r="K216" i="1"/>
  <c r="K200" i="1"/>
  <c r="K184" i="1"/>
  <c r="K168" i="1"/>
  <c r="K152" i="1"/>
  <c r="K136" i="1"/>
  <c r="K120" i="1"/>
  <c r="K206" i="1"/>
  <c r="K190" i="1"/>
  <c r="K174" i="1"/>
  <c r="K158" i="1"/>
  <c r="K469" i="1"/>
  <c r="K444" i="1"/>
  <c r="K360" i="1"/>
  <c r="K254" i="1"/>
  <c r="K64" i="1"/>
  <c r="K192" i="1"/>
  <c r="K144" i="1"/>
  <c r="K198" i="1"/>
  <c r="K166" i="1"/>
  <c r="K118" i="1"/>
  <c r="K209" i="1"/>
  <c r="K161" i="1"/>
  <c r="K129" i="1"/>
  <c r="K633" i="1"/>
  <c r="K890" i="1"/>
  <c r="K682" i="1"/>
  <c r="K587" i="1"/>
  <c r="K870" i="1"/>
  <c r="K299" i="1"/>
  <c r="K454" i="1"/>
  <c r="K875" i="1"/>
  <c r="K509" i="1"/>
  <c r="K71" i="1"/>
  <c r="K755" i="1"/>
  <c r="K531" i="1"/>
  <c r="K351" i="1"/>
  <c r="K742" i="1"/>
  <c r="K555" i="1"/>
  <c r="K370" i="1"/>
  <c r="K782" i="1"/>
  <c r="K620" i="1"/>
  <c r="K861" i="1"/>
  <c r="K818" i="1"/>
  <c r="K745" i="1"/>
  <c r="K713" i="1"/>
  <c r="K675" i="1"/>
  <c r="K651" i="1"/>
  <c r="K613" i="1"/>
  <c r="K568" i="1"/>
  <c r="K519" i="1"/>
  <c r="K489" i="1"/>
  <c r="K867" i="1"/>
  <c r="K788" i="1"/>
  <c r="K736" i="1"/>
  <c r="K716" i="1"/>
  <c r="K684" i="1"/>
  <c r="K664" i="1"/>
  <c r="K634" i="1"/>
  <c r="K562" i="1"/>
  <c r="K491" i="1"/>
  <c r="K459" i="1"/>
  <c r="K435" i="1"/>
  <c r="K419" i="1"/>
  <c r="K266" i="1"/>
  <c r="K234" i="1"/>
  <c r="K211" i="1"/>
  <c r="K195" i="1"/>
  <c r="K179" i="1"/>
  <c r="K163" i="1"/>
  <c r="K147" i="1"/>
  <c r="K131" i="1"/>
  <c r="K114" i="1"/>
  <c r="K98" i="1"/>
  <c r="K82" i="1"/>
  <c r="K66" i="1"/>
  <c r="K477" i="1"/>
  <c r="K453" i="1"/>
  <c r="K437" i="1"/>
  <c r="K421" i="1"/>
  <c r="K401" i="1"/>
  <c r="K385" i="1"/>
  <c r="K369" i="1"/>
  <c r="K353" i="1"/>
  <c r="K337" i="1"/>
  <c r="K309" i="1"/>
  <c r="K260" i="1"/>
  <c r="K228" i="1"/>
  <c r="K101" i="1"/>
  <c r="K85" i="1"/>
  <c r="K69" i="1"/>
  <c r="K53" i="1"/>
  <c r="K468" i="1"/>
  <c r="K448" i="1"/>
  <c r="K432" i="1"/>
  <c r="K416" i="1"/>
  <c r="K396" i="1"/>
  <c r="K380" i="1"/>
  <c r="K364" i="1"/>
  <c r="K348" i="1"/>
  <c r="K332" i="1"/>
  <c r="K303" i="1"/>
  <c r="K262" i="1"/>
  <c r="K230" i="1"/>
  <c r="K100" i="1"/>
  <c r="K84" i="1"/>
  <c r="K68" i="1"/>
  <c r="K52" i="1"/>
  <c r="K212" i="1"/>
  <c r="K196" i="1"/>
  <c r="K180" i="1"/>
  <c r="K164" i="1"/>
  <c r="K148" i="1"/>
  <c r="K132" i="1"/>
  <c r="K218" i="1"/>
  <c r="K202" i="1"/>
  <c r="K186" i="1"/>
  <c r="K170" i="1"/>
  <c r="K154" i="1"/>
  <c r="K138" i="1"/>
  <c r="K122" i="1"/>
  <c r="K213" i="1"/>
  <c r="K197" i="1"/>
  <c r="K181" i="1"/>
  <c r="K165" i="1"/>
  <c r="K149" i="1"/>
  <c r="K133" i="1"/>
  <c r="K117" i="1"/>
  <c r="K901" i="1"/>
  <c r="K666" i="1"/>
  <c r="K559" i="1"/>
  <c r="K793" i="1"/>
  <c r="K873" i="1"/>
  <c r="K434" i="1"/>
  <c r="K835" i="1"/>
  <c r="K474" i="1"/>
  <c r="K55" i="1"/>
  <c r="K719" i="1"/>
  <c r="K407" i="1"/>
  <c r="K726" i="1"/>
  <c r="K506" i="1"/>
  <c r="K354" i="1"/>
  <c r="K731" i="1"/>
  <c r="K829" i="1"/>
  <c r="K791" i="1"/>
  <c r="K695" i="1"/>
  <c r="K640" i="1"/>
  <c r="K560" i="1"/>
  <c r="K313" i="1"/>
  <c r="K776" i="1"/>
  <c r="K708" i="1"/>
  <c r="K660" i="1"/>
  <c r="K486" i="1"/>
  <c r="K431" i="1"/>
  <c r="K256" i="1"/>
  <c r="K207" i="1"/>
  <c r="K175" i="1"/>
  <c r="K143" i="1"/>
  <c r="K110" i="1"/>
  <c r="K78" i="1"/>
  <c r="K433" i="1"/>
  <c r="K397" i="1"/>
  <c r="K365" i="1"/>
  <c r="K333" i="1"/>
  <c r="K252" i="1"/>
  <c r="K97" i="1"/>
  <c r="K65" i="1"/>
  <c r="K485" i="1"/>
  <c r="K428" i="1"/>
  <c r="K376" i="1"/>
  <c r="K328" i="1"/>
  <c r="K96" i="1"/>
  <c r="K330" i="1"/>
  <c r="K160" i="1"/>
  <c r="K214" i="1"/>
  <c r="K150" i="1"/>
  <c r="K193" i="1"/>
  <c r="K145" i="1"/>
  <c r="D470" i="1"/>
  <c r="D702" i="1"/>
  <c r="D33" i="1"/>
  <c r="D750" i="1"/>
  <c r="D751" i="1"/>
  <c r="D22" i="1"/>
  <c r="D472" i="1"/>
  <c r="D473" i="1"/>
  <c r="D277" i="1"/>
  <c r="D21" i="1"/>
  <c r="D8" i="1"/>
  <c r="E470" i="1"/>
  <c r="D467" i="1"/>
  <c r="D480" i="1"/>
  <c r="D488" i="1"/>
  <c r="D496" i="1"/>
  <c r="D918" i="1"/>
  <c r="D887" i="1"/>
  <c r="D895" i="1"/>
  <c r="D903" i="1"/>
  <c r="D468" i="1"/>
  <c r="D489" i="1"/>
  <c r="D908" i="1"/>
  <c r="D477" i="1"/>
  <c r="D491" i="1"/>
  <c r="D917" i="1"/>
  <c r="D886" i="1"/>
  <c r="D896" i="1"/>
  <c r="D904" i="1"/>
  <c r="D474" i="1"/>
  <c r="D482" i="1"/>
  <c r="D490" i="1"/>
  <c r="D498" i="1"/>
  <c r="D910" i="1"/>
  <c r="D889" i="1"/>
  <c r="D897" i="1"/>
  <c r="D905" i="1"/>
  <c r="D475" i="1"/>
  <c r="D495" i="1"/>
  <c r="D463" i="1"/>
  <c r="D481" i="1"/>
  <c r="D493" i="1"/>
  <c r="D909" i="1"/>
  <c r="D890" i="1"/>
  <c r="D898" i="1"/>
  <c r="D906" i="1"/>
  <c r="D476" i="1"/>
  <c r="D484" i="1"/>
  <c r="D492" i="1"/>
  <c r="D914" i="1"/>
  <c r="D912" i="1"/>
  <c r="D891" i="1"/>
  <c r="D899" i="1"/>
  <c r="D907" i="1"/>
  <c r="D479" i="1"/>
  <c r="D915" i="1"/>
  <c r="D465" i="1"/>
  <c r="D485" i="1"/>
  <c r="D497" i="1"/>
  <c r="D911" i="1"/>
  <c r="D892" i="1"/>
  <c r="D900" i="1"/>
  <c r="D462" i="1"/>
  <c r="D478" i="1"/>
  <c r="D486" i="1"/>
  <c r="D494" i="1"/>
  <c r="D916" i="1"/>
  <c r="D885" i="1"/>
  <c r="D893" i="1"/>
  <c r="D901" i="1"/>
  <c r="D464" i="1"/>
  <c r="D483" i="1"/>
  <c r="D888" i="1"/>
  <c r="D469" i="1"/>
  <c r="D487" i="1"/>
  <c r="D499" i="1"/>
  <c r="D913" i="1"/>
  <c r="D894" i="1"/>
  <c r="D902" i="1"/>
  <c r="D466" i="1"/>
  <c r="D833" i="1"/>
  <c r="D706" i="1"/>
  <c r="D408" i="1"/>
  <c r="D283" i="1"/>
  <c r="D38" i="1"/>
  <c r="D36" i="1"/>
  <c r="D40" i="1"/>
  <c r="D37" i="1"/>
  <c r="D39" i="1"/>
  <c r="D284" i="1"/>
  <c r="D35" i="1"/>
  <c r="D292" i="1"/>
  <c r="D324" i="1"/>
  <c r="D353" i="1"/>
  <c r="D304" i="1"/>
  <c r="D337" i="1"/>
  <c r="D377" i="1"/>
  <c r="D411" i="1"/>
  <c r="D444" i="1"/>
  <c r="D851" i="1"/>
  <c r="D883" i="1"/>
  <c r="D738" i="1"/>
  <c r="D775" i="1"/>
  <c r="D811" i="1"/>
  <c r="D317" i="1"/>
  <c r="D350" i="1"/>
  <c r="D382" i="1"/>
  <c r="D416" i="1"/>
  <c r="D449" i="1"/>
  <c r="D856" i="1"/>
  <c r="D711" i="1"/>
  <c r="D743" i="1"/>
  <c r="D780" i="1"/>
  <c r="D804" i="1"/>
  <c r="D290" i="1"/>
  <c r="D373" i="1"/>
  <c r="D405" i="1"/>
  <c r="D440" i="1"/>
  <c r="D843" i="1"/>
  <c r="D879" i="1"/>
  <c r="D734" i="1"/>
  <c r="D771" i="1"/>
  <c r="D803" i="1"/>
  <c r="D309" i="1"/>
  <c r="D338" i="1"/>
  <c r="D370" i="1"/>
  <c r="D402" i="1"/>
  <c r="D437" i="1"/>
  <c r="D844" i="1"/>
  <c r="D876" i="1"/>
  <c r="D731" i="1"/>
  <c r="D768" i="1"/>
  <c r="D808" i="1"/>
  <c r="D287" i="1"/>
  <c r="D302" i="1"/>
  <c r="D318" i="1"/>
  <c r="D335" i="1"/>
  <c r="D351" i="1"/>
  <c r="D367" i="1"/>
  <c r="D383" i="1"/>
  <c r="D399" i="1"/>
  <c r="D417" i="1"/>
  <c r="D433" i="1"/>
  <c r="D450" i="1"/>
  <c r="D841" i="1"/>
  <c r="D857" i="1"/>
  <c r="D873" i="1"/>
  <c r="D712" i="1"/>
  <c r="D728" i="1"/>
  <c r="D744" i="1"/>
  <c r="D765" i="1"/>
  <c r="D781" i="1"/>
  <c r="D797" i="1"/>
  <c r="D813" i="1"/>
  <c r="D829" i="1"/>
  <c r="D315" i="1"/>
  <c r="D332" i="1"/>
  <c r="D348" i="1"/>
  <c r="D364" i="1"/>
  <c r="D380" i="1"/>
  <c r="D396" i="1"/>
  <c r="D414" i="1"/>
  <c r="D430" i="1"/>
  <c r="D443" i="1"/>
  <c r="D459" i="1"/>
  <c r="D850" i="1"/>
  <c r="D866" i="1"/>
  <c r="D882" i="1"/>
  <c r="D721" i="1"/>
  <c r="D737" i="1"/>
  <c r="D758" i="1"/>
  <c r="D774" i="1"/>
  <c r="D790" i="1"/>
  <c r="D806" i="1"/>
  <c r="D822" i="1"/>
  <c r="D819" i="1"/>
  <c r="D300" i="1"/>
  <c r="D333" i="1"/>
  <c r="D357" i="1"/>
  <c r="D312" i="1"/>
  <c r="D349" i="1"/>
  <c r="D385" i="1"/>
  <c r="D423" i="1"/>
  <c r="D452" i="1"/>
  <c r="D859" i="1"/>
  <c r="D714" i="1"/>
  <c r="D746" i="1"/>
  <c r="D783" i="1"/>
  <c r="D289" i="1"/>
  <c r="D325" i="1"/>
  <c r="D358" i="1"/>
  <c r="D390" i="1"/>
  <c r="D424" i="1"/>
  <c r="D457" i="1"/>
  <c r="D864" i="1"/>
  <c r="D719" i="1"/>
  <c r="D756" i="1"/>
  <c r="D784" i="1"/>
  <c r="D812" i="1"/>
  <c r="D294" i="1"/>
  <c r="D381" i="1"/>
  <c r="D415" i="1"/>
  <c r="D448" i="1"/>
  <c r="D855" i="1"/>
  <c r="D710" i="1"/>
  <c r="D742" i="1"/>
  <c r="D779" i="1"/>
  <c r="D807" i="1"/>
  <c r="D313" i="1"/>
  <c r="D346" i="1"/>
  <c r="D378" i="1"/>
  <c r="D412" i="1"/>
  <c r="D445" i="1"/>
  <c r="D852" i="1"/>
  <c r="D884" i="1"/>
  <c r="D739" i="1"/>
  <c r="D776" i="1"/>
  <c r="D816" i="1"/>
  <c r="D291" i="1"/>
  <c r="D306" i="1"/>
  <c r="D322" i="1"/>
  <c r="D339" i="1"/>
  <c r="D355" i="1"/>
  <c r="D371" i="1"/>
  <c r="D387" i="1"/>
  <c r="D403" i="1"/>
  <c r="D421" i="1"/>
  <c r="D438" i="1"/>
  <c r="D454" i="1"/>
  <c r="D845" i="1"/>
  <c r="D861" i="1"/>
  <c r="D877" i="1"/>
  <c r="D716" i="1"/>
  <c r="D732" i="1"/>
  <c r="D753" i="1"/>
  <c r="D769" i="1"/>
  <c r="D785" i="1"/>
  <c r="D801" i="1"/>
  <c r="D817" i="1"/>
  <c r="D303" i="1"/>
  <c r="D319" i="1"/>
  <c r="D336" i="1"/>
  <c r="D352" i="1"/>
  <c r="D368" i="1"/>
  <c r="D384" i="1"/>
  <c r="D400" i="1"/>
  <c r="D418" i="1"/>
  <c r="D434" i="1"/>
  <c r="D447" i="1"/>
  <c r="D838" i="1"/>
  <c r="D854" i="1"/>
  <c r="D870" i="1"/>
  <c r="D709" i="1"/>
  <c r="D725" i="1"/>
  <c r="D741" i="1"/>
  <c r="D762" i="1"/>
  <c r="D778" i="1"/>
  <c r="D794" i="1"/>
  <c r="D810" i="1"/>
  <c r="D826" i="1"/>
  <c r="D823" i="1"/>
  <c r="D308" i="1"/>
  <c r="D341" i="1"/>
  <c r="D288" i="1"/>
  <c r="D320" i="1"/>
  <c r="D361" i="1"/>
  <c r="D393" i="1"/>
  <c r="D431" i="1"/>
  <c r="D835" i="1"/>
  <c r="D867" i="1"/>
  <c r="D722" i="1"/>
  <c r="D759" i="1"/>
  <c r="D791" i="1"/>
  <c r="D297" i="1"/>
  <c r="D334" i="1"/>
  <c r="D366" i="1"/>
  <c r="D398" i="1"/>
  <c r="D432" i="1"/>
  <c r="D840" i="1"/>
  <c r="D872" i="1"/>
  <c r="D727" i="1"/>
  <c r="D764" i="1"/>
  <c r="D792" i="1"/>
  <c r="D820" i="1"/>
  <c r="D298" i="1"/>
  <c r="D389" i="1"/>
  <c r="D419" i="1"/>
  <c r="D456" i="1"/>
  <c r="D863" i="1"/>
  <c r="D718" i="1"/>
  <c r="D755" i="1"/>
  <c r="D787" i="1"/>
  <c r="D293" i="1"/>
  <c r="D316" i="1"/>
  <c r="D369" i="1"/>
  <c r="D875" i="1"/>
  <c r="D305" i="1"/>
  <c r="D441" i="1"/>
  <c r="D772" i="1"/>
  <c r="D397" i="1"/>
  <c r="D726" i="1"/>
  <c r="D321" i="1"/>
  <c r="D386" i="1"/>
  <c r="D453" i="1"/>
  <c r="D715" i="1"/>
  <c r="D788" i="1"/>
  <c r="D295" i="1"/>
  <c r="D326" i="1"/>
  <c r="D359" i="1"/>
  <c r="D391" i="1"/>
  <c r="D425" i="1"/>
  <c r="D458" i="1"/>
  <c r="D865" i="1"/>
  <c r="D720" i="1"/>
  <c r="D757" i="1"/>
  <c r="D789" i="1"/>
  <c r="D821" i="1"/>
  <c r="D323" i="1"/>
  <c r="D356" i="1"/>
  <c r="D388" i="1"/>
  <c r="D422" i="1"/>
  <c r="D451" i="1"/>
  <c r="D858" i="1"/>
  <c r="D713" i="1"/>
  <c r="D745" i="1"/>
  <c r="D782" i="1"/>
  <c r="D814" i="1"/>
  <c r="D827" i="1"/>
  <c r="D799" i="1"/>
  <c r="D345" i="1"/>
  <c r="D401" i="1"/>
  <c r="D730" i="1"/>
  <c r="D342" i="1"/>
  <c r="D848" i="1"/>
  <c r="D800" i="1"/>
  <c r="D427" i="1"/>
  <c r="D763" i="1"/>
  <c r="D330" i="1"/>
  <c r="D394" i="1"/>
  <c r="D836" i="1"/>
  <c r="D723" i="1"/>
  <c r="D796" i="1"/>
  <c r="D299" i="1"/>
  <c r="D331" i="1"/>
  <c r="D363" i="1"/>
  <c r="D395" i="1"/>
  <c r="D429" i="1"/>
  <c r="D837" i="1"/>
  <c r="D869" i="1"/>
  <c r="D724" i="1"/>
  <c r="D761" i="1"/>
  <c r="D793" i="1"/>
  <c r="D825" i="1"/>
  <c r="D328" i="1"/>
  <c r="D360" i="1"/>
  <c r="D392" i="1"/>
  <c r="D426" i="1"/>
  <c r="D455" i="1"/>
  <c r="D862" i="1"/>
  <c r="D717" i="1"/>
  <c r="D754" i="1"/>
  <c r="D786" i="1"/>
  <c r="D818" i="1"/>
  <c r="D831" i="1"/>
  <c r="D329" i="1"/>
  <c r="D296" i="1"/>
  <c r="D436" i="1"/>
  <c r="D767" i="1"/>
  <c r="D374" i="1"/>
  <c r="D880" i="1"/>
  <c r="D832" i="1"/>
  <c r="D839" i="1"/>
  <c r="D795" i="1"/>
  <c r="D354" i="1"/>
  <c r="D420" i="1"/>
  <c r="D860" i="1"/>
  <c r="D747" i="1"/>
  <c r="D824" i="1"/>
  <c r="D310" i="1"/>
  <c r="D343" i="1"/>
  <c r="D375" i="1"/>
  <c r="D407" i="1"/>
  <c r="D442" i="1"/>
  <c r="D849" i="1"/>
  <c r="D881" i="1"/>
  <c r="D736" i="1"/>
  <c r="D773" i="1"/>
  <c r="D805" i="1"/>
  <c r="D307" i="1"/>
  <c r="D340" i="1"/>
  <c r="D372" i="1"/>
  <c r="D404" i="1"/>
  <c r="D435" i="1"/>
  <c r="D842" i="1"/>
  <c r="D874" i="1"/>
  <c r="D729" i="1"/>
  <c r="D766" i="1"/>
  <c r="D798" i="1"/>
  <c r="D830" i="1"/>
  <c r="D847" i="1"/>
  <c r="D871" i="1"/>
  <c r="D868" i="1"/>
  <c r="D347" i="1"/>
  <c r="D853" i="1"/>
  <c r="D809" i="1"/>
  <c r="D410" i="1"/>
  <c r="D733" i="1"/>
  <c r="D428" i="1"/>
  <c r="D446" i="1"/>
  <c r="D878" i="1"/>
  <c r="D406" i="1"/>
  <c r="D301" i="1"/>
  <c r="D760" i="1"/>
  <c r="D379" i="1"/>
  <c r="D708" i="1"/>
  <c r="D311" i="1"/>
  <c r="D439" i="1"/>
  <c r="D770" i="1"/>
  <c r="D777" i="1"/>
  <c r="D815" i="1"/>
  <c r="D735" i="1"/>
  <c r="D362" i="1"/>
  <c r="D828" i="1"/>
  <c r="D413" i="1"/>
  <c r="D740" i="1"/>
  <c r="D344" i="1"/>
  <c r="D846" i="1"/>
  <c r="D802" i="1"/>
  <c r="D365" i="1"/>
  <c r="D314" i="1"/>
  <c r="D376" i="1"/>
  <c r="D752" i="1"/>
  <c r="D461" i="1"/>
  <c r="D460" i="1"/>
  <c r="D49" i="1"/>
  <c r="D48" i="1"/>
  <c r="D327" i="1"/>
  <c r="D748" i="1"/>
  <c r="D47" i="1"/>
  <c r="D32" i="1"/>
  <c r="D279" i="1"/>
  <c r="D34" i="1"/>
  <c r="D834" i="1"/>
  <c r="D707" i="1"/>
  <c r="D409" i="1"/>
  <c r="D46" i="1"/>
  <c r="D43" i="1"/>
  <c r="D285" i="1"/>
  <c r="D41" i="1"/>
  <c r="D286" i="1"/>
  <c r="D44" i="1"/>
  <c r="D45" i="1"/>
  <c r="D42" i="1"/>
  <c r="E20" i="1" l="1"/>
  <c r="G20" i="1"/>
  <c r="F20" i="1" s="1"/>
  <c r="G749" i="1"/>
  <c r="E749" i="1"/>
  <c r="F749" i="1"/>
  <c r="E471" i="1"/>
  <c r="F471" i="1" s="1"/>
  <c r="G471" i="1"/>
  <c r="G470" i="1"/>
  <c r="F470" i="1" s="1"/>
  <c r="E473" i="1"/>
  <c r="G473" i="1"/>
  <c r="E472" i="1"/>
  <c r="G472" i="1"/>
  <c r="E22" i="1"/>
  <c r="G22" i="1"/>
  <c r="E751" i="1"/>
  <c r="G751" i="1"/>
  <c r="E8" i="1"/>
  <c r="G8" i="1"/>
  <c r="G750" i="1"/>
  <c r="E750" i="1"/>
  <c r="E33" i="1"/>
  <c r="G33" i="1"/>
  <c r="E21" i="1"/>
  <c r="G21" i="1"/>
  <c r="E702" i="1"/>
  <c r="G702" i="1"/>
  <c r="E277" i="1"/>
  <c r="G277" i="1"/>
  <c r="E902" i="1"/>
  <c r="G902" i="1"/>
  <c r="E916" i="1"/>
  <c r="G916" i="1"/>
  <c r="G497" i="1"/>
  <c r="E497" i="1"/>
  <c r="E476" i="1"/>
  <c r="G476" i="1"/>
  <c r="E889" i="1"/>
  <c r="G889" i="1"/>
  <c r="G895" i="1"/>
  <c r="E895" i="1"/>
  <c r="G466" i="1"/>
  <c r="E466" i="1"/>
  <c r="E499" i="1"/>
  <c r="G499" i="1"/>
  <c r="G483" i="1"/>
  <c r="E483" i="1"/>
  <c r="G885" i="1"/>
  <c r="E885" i="1"/>
  <c r="E478" i="1"/>
  <c r="G478" i="1"/>
  <c r="E911" i="1"/>
  <c r="G911" i="1"/>
  <c r="G915" i="1"/>
  <c r="E915" i="1"/>
  <c r="G891" i="1"/>
  <c r="E891" i="1"/>
  <c r="E484" i="1"/>
  <c r="G484" i="1"/>
  <c r="E890" i="1"/>
  <c r="G890" i="1"/>
  <c r="G463" i="1"/>
  <c r="E463" i="1"/>
  <c r="E897" i="1"/>
  <c r="G897" i="1"/>
  <c r="G490" i="1"/>
  <c r="E490" i="1"/>
  <c r="G896" i="1"/>
  <c r="E896" i="1"/>
  <c r="E477" i="1"/>
  <c r="G477" i="1"/>
  <c r="E903" i="1"/>
  <c r="G903" i="1"/>
  <c r="G496" i="1"/>
  <c r="E496" i="1"/>
  <c r="G488" i="1"/>
  <c r="E488" i="1"/>
  <c r="G464" i="1"/>
  <c r="E464" i="1"/>
  <c r="G479" i="1"/>
  <c r="E479" i="1"/>
  <c r="G909" i="1"/>
  <c r="E909" i="1"/>
  <c r="G482" i="1"/>
  <c r="E482" i="1"/>
  <c r="E886" i="1"/>
  <c r="G886" i="1"/>
  <c r="G894" i="1"/>
  <c r="E894" i="1"/>
  <c r="G469" i="1"/>
  <c r="E469" i="1"/>
  <c r="E901" i="1"/>
  <c r="G901" i="1"/>
  <c r="E494" i="1"/>
  <c r="G494" i="1"/>
  <c r="E900" i="1"/>
  <c r="G900" i="1"/>
  <c r="E485" i="1"/>
  <c r="G485" i="1"/>
  <c r="G907" i="1"/>
  <c r="E907" i="1"/>
  <c r="G914" i="1"/>
  <c r="E914" i="1"/>
  <c r="E906" i="1"/>
  <c r="G906" i="1"/>
  <c r="E493" i="1"/>
  <c r="G493" i="1"/>
  <c r="G475" i="1"/>
  <c r="E475" i="1"/>
  <c r="G910" i="1"/>
  <c r="E910" i="1"/>
  <c r="G474" i="1"/>
  <c r="E474" i="1"/>
  <c r="G917" i="1"/>
  <c r="E917" i="1"/>
  <c r="G489" i="1"/>
  <c r="E489" i="1"/>
  <c r="E887" i="1"/>
  <c r="G887" i="1"/>
  <c r="G480" i="1"/>
  <c r="E480" i="1"/>
  <c r="G487" i="1"/>
  <c r="E487" i="1"/>
  <c r="E462" i="1"/>
  <c r="G462" i="1"/>
  <c r="G912" i="1"/>
  <c r="E912" i="1"/>
  <c r="G495" i="1"/>
  <c r="E495" i="1"/>
  <c r="G908" i="1"/>
  <c r="E908" i="1"/>
  <c r="G913" i="1"/>
  <c r="E913" i="1"/>
  <c r="G888" i="1"/>
  <c r="E888" i="1"/>
  <c r="E893" i="1"/>
  <c r="G893" i="1"/>
  <c r="E486" i="1"/>
  <c r="G486" i="1"/>
  <c r="G892" i="1"/>
  <c r="E892" i="1"/>
  <c r="E465" i="1"/>
  <c r="G465" i="1"/>
  <c r="E899" i="1"/>
  <c r="G899" i="1"/>
  <c r="E492" i="1"/>
  <c r="G492" i="1"/>
  <c r="E898" i="1"/>
  <c r="G898" i="1"/>
  <c r="E481" i="1"/>
  <c r="G481" i="1"/>
  <c r="G905" i="1"/>
  <c r="E905" i="1"/>
  <c r="G498" i="1"/>
  <c r="E498" i="1"/>
  <c r="E904" i="1"/>
  <c r="G904" i="1"/>
  <c r="E491" i="1"/>
  <c r="G491" i="1"/>
  <c r="G468" i="1"/>
  <c r="E468" i="1"/>
  <c r="G918" i="1"/>
  <c r="E918" i="1"/>
  <c r="E467" i="1"/>
  <c r="G467" i="1"/>
  <c r="E413" i="1"/>
  <c r="G413" i="1"/>
  <c r="G301" i="1"/>
  <c r="E301" i="1"/>
  <c r="G853" i="1"/>
  <c r="E853" i="1"/>
  <c r="E729" i="1"/>
  <c r="G729" i="1"/>
  <c r="G805" i="1"/>
  <c r="E805" i="1"/>
  <c r="E343" i="1"/>
  <c r="G343" i="1"/>
  <c r="E767" i="1"/>
  <c r="G767" i="1"/>
  <c r="G717" i="1"/>
  <c r="E717" i="1"/>
  <c r="G793" i="1"/>
  <c r="E793" i="1"/>
  <c r="G331" i="1"/>
  <c r="E331" i="1"/>
  <c r="G427" i="1"/>
  <c r="E427" i="1"/>
  <c r="E730" i="1"/>
  <c r="G730" i="1"/>
  <c r="E388" i="1"/>
  <c r="G388" i="1"/>
  <c r="E789" i="1"/>
  <c r="G789" i="1"/>
  <c r="G326" i="1"/>
  <c r="E326" i="1"/>
  <c r="E397" i="1"/>
  <c r="G397" i="1"/>
  <c r="E787" i="1"/>
  <c r="G787" i="1"/>
  <c r="E820" i="1"/>
  <c r="G820" i="1"/>
  <c r="G366" i="1"/>
  <c r="E366" i="1"/>
  <c r="E431" i="1"/>
  <c r="G431" i="1"/>
  <c r="E826" i="1"/>
  <c r="G826" i="1"/>
  <c r="E870" i="1"/>
  <c r="G870" i="1"/>
  <c r="E303" i="1"/>
  <c r="G303" i="1"/>
  <c r="E769" i="1"/>
  <c r="G769" i="1"/>
  <c r="E438" i="1"/>
  <c r="G438" i="1"/>
  <c r="E306" i="1"/>
  <c r="G306" i="1"/>
  <c r="G412" i="1"/>
  <c r="E412" i="1"/>
  <c r="E294" i="1"/>
  <c r="G294" i="1"/>
  <c r="G390" i="1"/>
  <c r="E390" i="1"/>
  <c r="E452" i="1"/>
  <c r="G452" i="1"/>
  <c r="G819" i="1"/>
  <c r="E819" i="1"/>
  <c r="E882" i="1"/>
  <c r="G882" i="1"/>
  <c r="E315" i="1"/>
  <c r="G315" i="1"/>
  <c r="E712" i="1"/>
  <c r="G712" i="1"/>
  <c r="E383" i="1"/>
  <c r="G383" i="1"/>
  <c r="G768" i="1"/>
  <c r="E768" i="1"/>
  <c r="E309" i="1"/>
  <c r="G309" i="1"/>
  <c r="E743" i="1"/>
  <c r="G743" i="1"/>
  <c r="G416" i="1"/>
  <c r="E416" i="1"/>
  <c r="G851" i="1"/>
  <c r="E851" i="1"/>
  <c r="E376" i="1"/>
  <c r="G376" i="1"/>
  <c r="G828" i="1"/>
  <c r="E828" i="1"/>
  <c r="G708" i="1"/>
  <c r="E708" i="1"/>
  <c r="E347" i="1"/>
  <c r="G347" i="1"/>
  <c r="E874" i="1"/>
  <c r="G874" i="1"/>
  <c r="E442" i="1"/>
  <c r="G442" i="1"/>
  <c r="E420" i="1"/>
  <c r="G420" i="1"/>
  <c r="E436" i="1"/>
  <c r="G436" i="1"/>
  <c r="E360" i="1"/>
  <c r="G360" i="1"/>
  <c r="G429" i="1"/>
  <c r="E429" i="1"/>
  <c r="E394" i="1"/>
  <c r="G394" i="1"/>
  <c r="G401" i="1"/>
  <c r="E401" i="1"/>
  <c r="E858" i="1"/>
  <c r="G858" i="1"/>
  <c r="G425" i="1"/>
  <c r="E425" i="1"/>
  <c r="E386" i="1"/>
  <c r="G386" i="1"/>
  <c r="G419" i="1"/>
  <c r="E419" i="1"/>
  <c r="E840" i="1"/>
  <c r="G840" i="1"/>
  <c r="E722" i="1"/>
  <c r="G722" i="1"/>
  <c r="G341" i="1"/>
  <c r="E341" i="1"/>
  <c r="E854" i="1"/>
  <c r="G854" i="1"/>
  <c r="E352" i="1"/>
  <c r="G352" i="1"/>
  <c r="E753" i="1"/>
  <c r="G753" i="1"/>
  <c r="E355" i="1"/>
  <c r="G355" i="1"/>
  <c r="E884" i="1"/>
  <c r="G884" i="1"/>
  <c r="G448" i="1"/>
  <c r="E448" i="1"/>
  <c r="E864" i="1"/>
  <c r="G864" i="1"/>
  <c r="E746" i="1"/>
  <c r="G746" i="1"/>
  <c r="E822" i="1"/>
  <c r="G822" i="1"/>
  <c r="E866" i="1"/>
  <c r="G866" i="1"/>
  <c r="E364" i="1"/>
  <c r="G364" i="1"/>
  <c r="E765" i="1"/>
  <c r="G765" i="1"/>
  <c r="G367" i="1"/>
  <c r="E367" i="1"/>
  <c r="G731" i="1"/>
  <c r="E731" i="1"/>
  <c r="G803" i="1"/>
  <c r="E803" i="1"/>
  <c r="G711" i="1"/>
  <c r="E711" i="1"/>
  <c r="G775" i="1"/>
  <c r="E775" i="1"/>
  <c r="G444" i="1"/>
  <c r="E444" i="1"/>
  <c r="E304" i="1"/>
  <c r="G304" i="1"/>
  <c r="G314" i="1"/>
  <c r="E314" i="1"/>
  <c r="E344" i="1"/>
  <c r="G344" i="1"/>
  <c r="E362" i="1"/>
  <c r="G362" i="1"/>
  <c r="E770" i="1"/>
  <c r="G770" i="1"/>
  <c r="E379" i="1"/>
  <c r="G379" i="1"/>
  <c r="G878" i="1"/>
  <c r="E878" i="1"/>
  <c r="E410" i="1"/>
  <c r="G410" i="1"/>
  <c r="E868" i="1"/>
  <c r="G868" i="1"/>
  <c r="G798" i="1"/>
  <c r="E798" i="1"/>
  <c r="E842" i="1"/>
  <c r="G842" i="1"/>
  <c r="E340" i="1"/>
  <c r="G340" i="1"/>
  <c r="E736" i="1"/>
  <c r="G736" i="1"/>
  <c r="E407" i="1"/>
  <c r="G407" i="1"/>
  <c r="E824" i="1"/>
  <c r="G824" i="1"/>
  <c r="E354" i="1"/>
  <c r="G354" i="1"/>
  <c r="E880" i="1"/>
  <c r="G880" i="1"/>
  <c r="G296" i="1"/>
  <c r="E296" i="1"/>
  <c r="E786" i="1"/>
  <c r="G786" i="1"/>
  <c r="E455" i="1"/>
  <c r="G455" i="1"/>
  <c r="E328" i="1"/>
  <c r="G328" i="1"/>
  <c r="G724" i="1"/>
  <c r="E724" i="1"/>
  <c r="G395" i="1"/>
  <c r="E395" i="1"/>
  <c r="E796" i="1"/>
  <c r="G796" i="1"/>
  <c r="E330" i="1"/>
  <c r="G330" i="1"/>
  <c r="E848" i="1"/>
  <c r="G848" i="1"/>
  <c r="G345" i="1"/>
  <c r="E345" i="1"/>
  <c r="G782" i="1"/>
  <c r="E782" i="1"/>
  <c r="G451" i="1"/>
  <c r="E451" i="1"/>
  <c r="G323" i="1"/>
  <c r="E323" i="1"/>
  <c r="E720" i="1"/>
  <c r="G720" i="1"/>
  <c r="G391" i="1"/>
  <c r="E391" i="1"/>
  <c r="E788" i="1"/>
  <c r="G788" i="1"/>
  <c r="G321" i="1"/>
  <c r="E321" i="1"/>
  <c r="E441" i="1"/>
  <c r="G441" i="1"/>
  <c r="E316" i="1"/>
  <c r="G316" i="1"/>
  <c r="E718" i="1"/>
  <c r="G718" i="1"/>
  <c r="E389" i="1"/>
  <c r="G389" i="1"/>
  <c r="E764" i="1"/>
  <c r="G764" i="1"/>
  <c r="G432" i="1"/>
  <c r="E432" i="1"/>
  <c r="E297" i="1"/>
  <c r="G297" i="1"/>
  <c r="G867" i="1"/>
  <c r="E867" i="1"/>
  <c r="G361" i="1"/>
  <c r="E361" i="1"/>
  <c r="E308" i="1"/>
  <c r="G308" i="1"/>
  <c r="G794" i="1"/>
  <c r="E794" i="1"/>
  <c r="E725" i="1"/>
  <c r="G725" i="1"/>
  <c r="E838" i="1"/>
  <c r="G838" i="1"/>
  <c r="E400" i="1"/>
  <c r="G400" i="1"/>
  <c r="G336" i="1"/>
  <c r="E336" i="1"/>
  <c r="E801" i="1"/>
  <c r="G801" i="1"/>
  <c r="E732" i="1"/>
  <c r="G732" i="1"/>
  <c r="E845" i="1"/>
  <c r="G845" i="1"/>
  <c r="E403" i="1"/>
  <c r="G403" i="1"/>
  <c r="G339" i="1"/>
  <c r="E339" i="1"/>
  <c r="E816" i="1"/>
  <c r="G816" i="1"/>
  <c r="E852" i="1"/>
  <c r="G852" i="1"/>
  <c r="G346" i="1"/>
  <c r="E346" i="1"/>
  <c r="G742" i="1"/>
  <c r="E742" i="1"/>
  <c r="E415" i="1"/>
  <c r="G415" i="1"/>
  <c r="G784" i="1"/>
  <c r="E784" i="1"/>
  <c r="G457" i="1"/>
  <c r="E457" i="1"/>
  <c r="E325" i="1"/>
  <c r="G325" i="1"/>
  <c r="E714" i="1"/>
  <c r="G714" i="1"/>
  <c r="G385" i="1"/>
  <c r="E385" i="1"/>
  <c r="E333" i="1"/>
  <c r="G333" i="1"/>
  <c r="E806" i="1"/>
  <c r="G806" i="1"/>
  <c r="E737" i="1"/>
  <c r="G737" i="1"/>
  <c r="E850" i="1"/>
  <c r="G850" i="1"/>
  <c r="G414" i="1"/>
  <c r="E414" i="1"/>
  <c r="G348" i="1"/>
  <c r="E348" i="1"/>
  <c r="E813" i="1"/>
  <c r="G813" i="1"/>
  <c r="E744" i="1"/>
  <c r="G744" i="1"/>
  <c r="E857" i="1"/>
  <c r="G857" i="1"/>
  <c r="E417" i="1"/>
  <c r="G417" i="1"/>
  <c r="E351" i="1"/>
  <c r="G351" i="1"/>
  <c r="E287" i="1"/>
  <c r="G287" i="1"/>
  <c r="G876" i="1"/>
  <c r="E876" i="1"/>
  <c r="E370" i="1"/>
  <c r="G370" i="1"/>
  <c r="E771" i="1"/>
  <c r="G771" i="1"/>
  <c r="G440" i="1"/>
  <c r="E440" i="1"/>
  <c r="E804" i="1"/>
  <c r="G804" i="1"/>
  <c r="E856" i="1"/>
  <c r="G856" i="1"/>
  <c r="G350" i="1"/>
  <c r="E350" i="1"/>
  <c r="E738" i="1"/>
  <c r="G738" i="1"/>
  <c r="G411" i="1"/>
  <c r="E411" i="1"/>
  <c r="G353" i="1"/>
  <c r="E353" i="1"/>
  <c r="E802" i="1"/>
  <c r="G802" i="1"/>
  <c r="E815" i="1"/>
  <c r="G815" i="1"/>
  <c r="E311" i="1"/>
  <c r="G311" i="1"/>
  <c r="E428" i="1"/>
  <c r="G428" i="1"/>
  <c r="E847" i="1"/>
  <c r="G847" i="1"/>
  <c r="E404" i="1"/>
  <c r="G404" i="1"/>
  <c r="E849" i="1"/>
  <c r="G849" i="1"/>
  <c r="G860" i="1"/>
  <c r="E860" i="1"/>
  <c r="G839" i="1"/>
  <c r="E839" i="1"/>
  <c r="E831" i="1"/>
  <c r="G831" i="1"/>
  <c r="E392" i="1"/>
  <c r="G392" i="1"/>
  <c r="G837" i="1"/>
  <c r="E837" i="1"/>
  <c r="E836" i="1"/>
  <c r="G836" i="1"/>
  <c r="E827" i="1"/>
  <c r="G827" i="1"/>
  <c r="E713" i="1"/>
  <c r="G713" i="1"/>
  <c r="E458" i="1"/>
  <c r="G458" i="1"/>
  <c r="E453" i="1"/>
  <c r="G453" i="1"/>
  <c r="E875" i="1"/>
  <c r="G875" i="1"/>
  <c r="G456" i="1"/>
  <c r="E456" i="1"/>
  <c r="E872" i="1"/>
  <c r="G872" i="1"/>
  <c r="G759" i="1"/>
  <c r="E759" i="1"/>
  <c r="E288" i="1"/>
  <c r="G288" i="1"/>
  <c r="G762" i="1"/>
  <c r="E762" i="1"/>
  <c r="E434" i="1"/>
  <c r="G434" i="1"/>
  <c r="E368" i="1"/>
  <c r="G368" i="1"/>
  <c r="E877" i="1"/>
  <c r="G877" i="1"/>
  <c r="E371" i="1"/>
  <c r="G371" i="1"/>
  <c r="E739" i="1"/>
  <c r="G739" i="1"/>
  <c r="G807" i="1"/>
  <c r="E807" i="1"/>
  <c r="G855" i="1"/>
  <c r="E855" i="1"/>
  <c r="E719" i="1"/>
  <c r="G719" i="1"/>
  <c r="E783" i="1"/>
  <c r="G783" i="1"/>
  <c r="G312" i="1"/>
  <c r="E312" i="1"/>
  <c r="E774" i="1"/>
  <c r="G774" i="1"/>
  <c r="G443" i="1"/>
  <c r="E443" i="1"/>
  <c r="G380" i="1"/>
  <c r="E380" i="1"/>
  <c r="E781" i="1"/>
  <c r="G781" i="1"/>
  <c r="E450" i="1"/>
  <c r="G450" i="1"/>
  <c r="E318" i="1"/>
  <c r="G318" i="1"/>
  <c r="E437" i="1"/>
  <c r="G437" i="1"/>
  <c r="E879" i="1"/>
  <c r="G879" i="1"/>
  <c r="E373" i="1"/>
  <c r="G373" i="1"/>
  <c r="E811" i="1"/>
  <c r="G811" i="1"/>
  <c r="E337" i="1"/>
  <c r="G337" i="1"/>
  <c r="E292" i="1"/>
  <c r="G292" i="1"/>
  <c r="G846" i="1"/>
  <c r="E846" i="1"/>
  <c r="G777" i="1"/>
  <c r="E777" i="1"/>
  <c r="G406" i="1"/>
  <c r="E406" i="1"/>
  <c r="G733" i="1"/>
  <c r="E733" i="1"/>
  <c r="G830" i="1"/>
  <c r="E830" i="1"/>
  <c r="E372" i="1"/>
  <c r="G372" i="1"/>
  <c r="E773" i="1"/>
  <c r="G773" i="1"/>
  <c r="E310" i="1"/>
  <c r="G310" i="1"/>
  <c r="E832" i="1"/>
  <c r="G832" i="1"/>
  <c r="E818" i="1"/>
  <c r="G818" i="1"/>
  <c r="G862" i="1"/>
  <c r="E862" i="1"/>
  <c r="G761" i="1"/>
  <c r="E761" i="1"/>
  <c r="E299" i="1"/>
  <c r="G299" i="1"/>
  <c r="E800" i="1"/>
  <c r="G800" i="1"/>
  <c r="G814" i="1"/>
  <c r="E814" i="1"/>
  <c r="E356" i="1"/>
  <c r="G356" i="1"/>
  <c r="E757" i="1"/>
  <c r="G757" i="1"/>
  <c r="E295" i="1"/>
  <c r="G295" i="1"/>
  <c r="E772" i="1"/>
  <c r="G772" i="1"/>
  <c r="G369" i="1"/>
  <c r="E369" i="1"/>
  <c r="E755" i="1"/>
  <c r="G755" i="1"/>
  <c r="E792" i="1"/>
  <c r="G792" i="1"/>
  <c r="G334" i="1"/>
  <c r="E334" i="1"/>
  <c r="G393" i="1"/>
  <c r="E393" i="1"/>
  <c r="E810" i="1"/>
  <c r="G810" i="1"/>
  <c r="E741" i="1"/>
  <c r="G741" i="1"/>
  <c r="E418" i="1"/>
  <c r="G418" i="1"/>
  <c r="E817" i="1"/>
  <c r="G817" i="1"/>
  <c r="E861" i="1"/>
  <c r="G861" i="1"/>
  <c r="E421" i="1"/>
  <c r="G421" i="1"/>
  <c r="G291" i="1"/>
  <c r="E291" i="1"/>
  <c r="G378" i="1"/>
  <c r="E378" i="1"/>
  <c r="E779" i="1"/>
  <c r="G779" i="1"/>
  <c r="G812" i="1"/>
  <c r="E812" i="1"/>
  <c r="G358" i="1"/>
  <c r="E358" i="1"/>
  <c r="E423" i="1"/>
  <c r="G423" i="1"/>
  <c r="E357" i="1"/>
  <c r="G357" i="1"/>
  <c r="E758" i="1"/>
  <c r="G758" i="1"/>
  <c r="G430" i="1"/>
  <c r="E430" i="1"/>
  <c r="E829" i="1"/>
  <c r="G829" i="1"/>
  <c r="E873" i="1"/>
  <c r="G873" i="1"/>
  <c r="G433" i="1"/>
  <c r="E433" i="1"/>
  <c r="E302" i="1"/>
  <c r="G302" i="1"/>
  <c r="E402" i="1"/>
  <c r="G402" i="1"/>
  <c r="E843" i="1"/>
  <c r="G843" i="1"/>
  <c r="E290" i="1"/>
  <c r="G290" i="1"/>
  <c r="G382" i="1"/>
  <c r="E382" i="1"/>
  <c r="E365" i="1"/>
  <c r="G365" i="1"/>
  <c r="G740" i="1"/>
  <c r="E740" i="1"/>
  <c r="E735" i="1"/>
  <c r="G735" i="1"/>
  <c r="E439" i="1"/>
  <c r="G439" i="1"/>
  <c r="E760" i="1"/>
  <c r="G760" i="1"/>
  <c r="G446" i="1"/>
  <c r="E446" i="1"/>
  <c r="E809" i="1"/>
  <c r="G809" i="1"/>
  <c r="G871" i="1"/>
  <c r="E871" i="1"/>
  <c r="G766" i="1"/>
  <c r="E766" i="1"/>
  <c r="G435" i="1"/>
  <c r="E435" i="1"/>
  <c r="G307" i="1"/>
  <c r="E307" i="1"/>
  <c r="E881" i="1"/>
  <c r="G881" i="1"/>
  <c r="E375" i="1"/>
  <c r="G375" i="1"/>
  <c r="G747" i="1"/>
  <c r="E747" i="1"/>
  <c r="E795" i="1"/>
  <c r="G795" i="1"/>
  <c r="G374" i="1"/>
  <c r="E374" i="1"/>
  <c r="G329" i="1"/>
  <c r="E329" i="1"/>
  <c r="E754" i="1"/>
  <c r="G754" i="1"/>
  <c r="E426" i="1"/>
  <c r="G426" i="1"/>
  <c r="E825" i="1"/>
  <c r="G825" i="1"/>
  <c r="G869" i="1"/>
  <c r="E869" i="1"/>
  <c r="G363" i="1"/>
  <c r="E363" i="1"/>
  <c r="E723" i="1"/>
  <c r="G723" i="1"/>
  <c r="E763" i="1"/>
  <c r="G763" i="1"/>
  <c r="E342" i="1"/>
  <c r="G342" i="1"/>
  <c r="E799" i="1"/>
  <c r="G799" i="1"/>
  <c r="E745" i="1"/>
  <c r="G745" i="1"/>
  <c r="E422" i="1"/>
  <c r="G422" i="1"/>
  <c r="G821" i="1"/>
  <c r="E821" i="1"/>
  <c r="E865" i="1"/>
  <c r="G865" i="1"/>
  <c r="G359" i="1"/>
  <c r="E359" i="1"/>
  <c r="G715" i="1"/>
  <c r="E715" i="1"/>
  <c r="G726" i="1"/>
  <c r="E726" i="1"/>
  <c r="G305" i="1"/>
  <c r="E305" i="1"/>
  <c r="G293" i="1"/>
  <c r="E293" i="1"/>
  <c r="E863" i="1"/>
  <c r="G863" i="1"/>
  <c r="G298" i="1"/>
  <c r="E298" i="1"/>
  <c r="E727" i="1"/>
  <c r="G727" i="1"/>
  <c r="G398" i="1"/>
  <c r="E398" i="1"/>
  <c r="G791" i="1"/>
  <c r="E791" i="1"/>
  <c r="G835" i="1"/>
  <c r="E835" i="1"/>
  <c r="E320" i="1"/>
  <c r="G320" i="1"/>
  <c r="G823" i="1"/>
  <c r="E823" i="1"/>
  <c r="E778" i="1"/>
  <c r="G778" i="1"/>
  <c r="E709" i="1"/>
  <c r="G709" i="1"/>
  <c r="E447" i="1"/>
  <c r="G447" i="1"/>
  <c r="E384" i="1"/>
  <c r="G384" i="1"/>
  <c r="G319" i="1"/>
  <c r="E319" i="1"/>
  <c r="E785" i="1"/>
  <c r="G785" i="1"/>
  <c r="E716" i="1"/>
  <c r="G716" i="1"/>
  <c r="E454" i="1"/>
  <c r="G454" i="1"/>
  <c r="E387" i="1"/>
  <c r="G387" i="1"/>
  <c r="E322" i="1"/>
  <c r="G322" i="1"/>
  <c r="E776" i="1"/>
  <c r="G776" i="1"/>
  <c r="E445" i="1"/>
  <c r="G445" i="1"/>
  <c r="E313" i="1"/>
  <c r="G313" i="1"/>
  <c r="G710" i="1"/>
  <c r="E710" i="1"/>
  <c r="E381" i="1"/>
  <c r="G381" i="1"/>
  <c r="E756" i="1"/>
  <c r="G756" i="1"/>
  <c r="G424" i="1"/>
  <c r="E424" i="1"/>
  <c r="E289" i="1"/>
  <c r="G289" i="1"/>
  <c r="E859" i="1"/>
  <c r="G859" i="1"/>
  <c r="E349" i="1"/>
  <c r="G349" i="1"/>
  <c r="G300" i="1"/>
  <c r="E300" i="1"/>
  <c r="E790" i="1"/>
  <c r="G790" i="1"/>
  <c r="E721" i="1"/>
  <c r="G721" i="1"/>
  <c r="G459" i="1"/>
  <c r="E459" i="1"/>
  <c r="E396" i="1"/>
  <c r="G396" i="1"/>
  <c r="G332" i="1"/>
  <c r="E332" i="1"/>
  <c r="E797" i="1"/>
  <c r="G797" i="1"/>
  <c r="E728" i="1"/>
  <c r="G728" i="1"/>
  <c r="E841" i="1"/>
  <c r="G841" i="1"/>
  <c r="G399" i="1"/>
  <c r="E399" i="1"/>
  <c r="E335" i="1"/>
  <c r="G335" i="1"/>
  <c r="G808" i="1"/>
  <c r="E808" i="1"/>
  <c r="G844" i="1"/>
  <c r="E844" i="1"/>
  <c r="G338" i="1"/>
  <c r="E338" i="1"/>
  <c r="E734" i="1"/>
  <c r="G734" i="1"/>
  <c r="E405" i="1"/>
  <c r="G405" i="1"/>
  <c r="E780" i="1"/>
  <c r="G780" i="1"/>
  <c r="E449" i="1"/>
  <c r="G449" i="1"/>
  <c r="E317" i="1"/>
  <c r="G317" i="1"/>
  <c r="G883" i="1"/>
  <c r="E883" i="1"/>
  <c r="G377" i="1"/>
  <c r="E377" i="1"/>
  <c r="G324" i="1"/>
  <c r="E324" i="1"/>
  <c r="E285" i="1"/>
  <c r="G285" i="1"/>
  <c r="G707" i="1"/>
  <c r="E707" i="1"/>
  <c r="E32" i="1"/>
  <c r="G32" i="1"/>
  <c r="E48" i="1"/>
  <c r="G48" i="1"/>
  <c r="E752" i="1"/>
  <c r="G752" i="1"/>
  <c r="E37" i="1"/>
  <c r="G37" i="1"/>
  <c r="E283" i="1"/>
  <c r="G283" i="1"/>
  <c r="E44" i="1"/>
  <c r="G44" i="1"/>
  <c r="G43" i="1"/>
  <c r="E43" i="1"/>
  <c r="E834" i="1"/>
  <c r="G834" i="1"/>
  <c r="E47" i="1"/>
  <c r="G47" i="1"/>
  <c r="E49" i="1"/>
  <c r="G49" i="1"/>
  <c r="E35" i="1"/>
  <c r="G35" i="1"/>
  <c r="E40" i="1"/>
  <c r="G40" i="1"/>
  <c r="G408" i="1"/>
  <c r="E408" i="1"/>
  <c r="G45" i="1"/>
  <c r="E45" i="1"/>
  <c r="G286" i="1"/>
  <c r="E286" i="1"/>
  <c r="G46" i="1"/>
  <c r="E46" i="1"/>
  <c r="G34" i="1"/>
  <c r="E34" i="1"/>
  <c r="G748" i="1"/>
  <c r="E748" i="1"/>
  <c r="E460" i="1"/>
  <c r="G460" i="1"/>
  <c r="G284" i="1"/>
  <c r="E284" i="1"/>
  <c r="G36" i="1"/>
  <c r="E36" i="1"/>
  <c r="E706" i="1"/>
  <c r="G706" i="1"/>
  <c r="E42" i="1"/>
  <c r="G42" i="1"/>
  <c r="E41" i="1"/>
  <c r="G41" i="1"/>
  <c r="E409" i="1"/>
  <c r="G409" i="1"/>
  <c r="E279" i="1"/>
  <c r="G279" i="1"/>
  <c r="E327" i="1"/>
  <c r="G327" i="1"/>
  <c r="G461" i="1"/>
  <c r="E461" i="1"/>
  <c r="G39" i="1"/>
  <c r="E39" i="1"/>
  <c r="G38" i="1"/>
  <c r="E38" i="1"/>
  <c r="E833" i="1"/>
  <c r="G833" i="1"/>
  <c r="F702" i="1" l="1"/>
  <c r="F33" i="1"/>
  <c r="F8" i="1"/>
  <c r="F22" i="1"/>
  <c r="F473" i="1"/>
  <c r="F277" i="1"/>
  <c r="F750" i="1"/>
  <c r="F472" i="1"/>
  <c r="F751" i="1"/>
  <c r="F21" i="1"/>
  <c r="F910" i="1"/>
  <c r="F914" i="1"/>
  <c r="F909" i="1"/>
  <c r="F464" i="1"/>
  <c r="F496" i="1"/>
  <c r="F468" i="1"/>
  <c r="F905" i="1"/>
  <c r="F893" i="1"/>
  <c r="F913" i="1"/>
  <c r="F480" i="1"/>
  <c r="F474" i="1"/>
  <c r="F897" i="1"/>
  <c r="F885" i="1"/>
  <c r="F497" i="1"/>
  <c r="F477" i="1"/>
  <c r="F484" i="1"/>
  <c r="F915" i="1"/>
  <c r="F906" i="1"/>
  <c r="F900" i="1"/>
  <c r="F901" i="1"/>
  <c r="F438" i="1"/>
  <c r="F492" i="1"/>
  <c r="F465" i="1"/>
  <c r="F486" i="1"/>
  <c r="F908" i="1"/>
  <c r="F912" i="1"/>
  <c r="F478" i="1"/>
  <c r="F769" i="1"/>
  <c r="F467" i="1"/>
  <c r="F493" i="1"/>
  <c r="F911" i="1"/>
  <c r="F499" i="1"/>
  <c r="F895" i="1"/>
  <c r="F476" i="1"/>
  <c r="F491" i="1"/>
  <c r="F462" i="1"/>
  <c r="F886" i="1"/>
  <c r="F490" i="1"/>
  <c r="F483" i="1"/>
  <c r="F487" i="1"/>
  <c r="F917" i="1"/>
  <c r="F479" i="1"/>
  <c r="F488" i="1"/>
  <c r="F889" i="1"/>
  <c r="F419" i="1"/>
  <c r="F401" i="1"/>
  <c r="F851" i="1"/>
  <c r="F743" i="1"/>
  <c r="F712" i="1"/>
  <c r="F481" i="1"/>
  <c r="F495" i="1"/>
  <c r="F887" i="1"/>
  <c r="F894" i="1"/>
  <c r="F482" i="1"/>
  <c r="F890" i="1"/>
  <c r="F891" i="1"/>
  <c r="F466" i="1"/>
  <c r="F916" i="1"/>
  <c r="F416" i="1"/>
  <c r="F819" i="1"/>
  <c r="F390" i="1"/>
  <c r="F412" i="1"/>
  <c r="F388" i="1"/>
  <c r="F918" i="1"/>
  <c r="F904" i="1"/>
  <c r="F898" i="1"/>
  <c r="F899" i="1"/>
  <c r="F892" i="1"/>
  <c r="F888" i="1"/>
  <c r="F475" i="1"/>
  <c r="F485" i="1"/>
  <c r="F494" i="1"/>
  <c r="F903" i="1"/>
  <c r="F896" i="1"/>
  <c r="F463" i="1"/>
  <c r="F902" i="1"/>
  <c r="F424" i="1"/>
  <c r="F381" i="1"/>
  <c r="F387" i="1"/>
  <c r="F716" i="1"/>
  <c r="F320" i="1"/>
  <c r="F791" i="1"/>
  <c r="F435" i="1"/>
  <c r="F430" i="1"/>
  <c r="F358" i="1"/>
  <c r="F291" i="1"/>
  <c r="F348" i="1"/>
  <c r="F498" i="1"/>
  <c r="F489" i="1"/>
  <c r="F469" i="1"/>
  <c r="F449" i="1"/>
  <c r="F399" i="1"/>
  <c r="F728" i="1"/>
  <c r="F459" i="1"/>
  <c r="F785" i="1"/>
  <c r="F835" i="1"/>
  <c r="F398" i="1"/>
  <c r="F295" i="1"/>
  <c r="F361" i="1"/>
  <c r="F718" i="1"/>
  <c r="F451" i="1"/>
  <c r="F328" i="1"/>
  <c r="F786" i="1"/>
  <c r="F824" i="1"/>
  <c r="F736" i="1"/>
  <c r="F907" i="1"/>
  <c r="F365" i="1"/>
  <c r="F380" i="1"/>
  <c r="F783" i="1"/>
  <c r="F288" i="1"/>
  <c r="F417" i="1"/>
  <c r="F863" i="1"/>
  <c r="F715" i="1"/>
  <c r="F404" i="1"/>
  <c r="F415" i="1"/>
  <c r="F360" i="1"/>
  <c r="F723" i="1"/>
  <c r="F766" i="1"/>
  <c r="F836" i="1"/>
  <c r="F852" i="1"/>
  <c r="F413" i="1"/>
  <c r="F875" i="1"/>
  <c r="F860" i="1"/>
  <c r="F428" i="1"/>
  <c r="F420" i="1"/>
  <c r="F376" i="1"/>
  <c r="F300" i="1"/>
  <c r="F782" i="1"/>
  <c r="F848" i="1"/>
  <c r="F455" i="1"/>
  <c r="F407" i="1"/>
  <c r="F798" i="1"/>
  <c r="F731" i="1"/>
  <c r="F448" i="1"/>
  <c r="F840" i="1"/>
  <c r="F356" i="1"/>
  <c r="F762" i="1"/>
  <c r="F441" i="1"/>
  <c r="F304" i="1"/>
  <c r="F364" i="1"/>
  <c r="F883" i="1"/>
  <c r="F839" i="1"/>
  <c r="F847" i="1"/>
  <c r="F351" i="1"/>
  <c r="F385" i="1"/>
  <c r="F436" i="1"/>
  <c r="F828" i="1"/>
  <c r="F366" i="1"/>
  <c r="F761" i="1"/>
  <c r="F372" i="1"/>
  <c r="F777" i="1"/>
  <c r="F759" i="1"/>
  <c r="F344" i="1"/>
  <c r="F377" i="1"/>
  <c r="F454" i="1"/>
  <c r="F447" i="1"/>
  <c r="F754" i="1"/>
  <c r="F433" i="1"/>
  <c r="F437" i="1"/>
  <c r="F774" i="1"/>
  <c r="F353" i="1"/>
  <c r="F856" i="1"/>
  <c r="F440" i="1"/>
  <c r="F414" i="1"/>
  <c r="F457" i="1"/>
  <c r="F403" i="1"/>
  <c r="F732" i="1"/>
  <c r="F336" i="1"/>
  <c r="F389" i="1"/>
  <c r="F391" i="1"/>
  <c r="F355" i="1"/>
  <c r="F352" i="1"/>
  <c r="F820" i="1"/>
  <c r="F793" i="1"/>
  <c r="F332" i="1"/>
  <c r="F727" i="1"/>
  <c r="F747" i="1"/>
  <c r="F393" i="1"/>
  <c r="F832" i="1"/>
  <c r="F811" i="1"/>
  <c r="F879" i="1"/>
  <c r="F719" i="1"/>
  <c r="F807" i="1"/>
  <c r="F872" i="1"/>
  <c r="F867" i="1"/>
  <c r="F432" i="1"/>
  <c r="F711" i="1"/>
  <c r="F425" i="1"/>
  <c r="F708" i="1"/>
  <c r="F349" i="1"/>
  <c r="F812" i="1"/>
  <c r="F800" i="1"/>
  <c r="F373" i="1"/>
  <c r="F739" i="1"/>
  <c r="F827" i="1"/>
  <c r="F831" i="1"/>
  <c r="F815" i="1"/>
  <c r="F350" i="1"/>
  <c r="F400" i="1"/>
  <c r="F308" i="1"/>
  <c r="F316" i="1"/>
  <c r="F803" i="1"/>
  <c r="F367" i="1"/>
  <c r="F884" i="1"/>
  <c r="F753" i="1"/>
  <c r="F767" i="1"/>
  <c r="F780" i="1"/>
  <c r="F821" i="1"/>
  <c r="F745" i="1"/>
  <c r="F342" i="1"/>
  <c r="F829" i="1"/>
  <c r="F378" i="1"/>
  <c r="F861" i="1"/>
  <c r="F299" i="1"/>
  <c r="F450" i="1"/>
  <c r="F434" i="1"/>
  <c r="F837" i="1"/>
  <c r="F857" i="1"/>
  <c r="F801" i="1"/>
  <c r="F297" i="1"/>
  <c r="F878" i="1"/>
  <c r="F746" i="1"/>
  <c r="F858" i="1"/>
  <c r="F882" i="1"/>
  <c r="F46" i="1"/>
  <c r="F797" i="1"/>
  <c r="F825" i="1"/>
  <c r="F307" i="1"/>
  <c r="F741" i="1"/>
  <c r="F755" i="1"/>
  <c r="F814" i="1"/>
  <c r="F318" i="1"/>
  <c r="F876" i="1"/>
  <c r="F737" i="1"/>
  <c r="F794" i="1"/>
  <c r="F788" i="1"/>
  <c r="F340" i="1"/>
  <c r="F379" i="1"/>
  <c r="F314" i="1"/>
  <c r="F386" i="1"/>
  <c r="F874" i="1"/>
  <c r="F35" i="1"/>
  <c r="F47" i="1"/>
  <c r="F283" i="1"/>
  <c r="F324" i="1"/>
  <c r="F338" i="1"/>
  <c r="F844" i="1"/>
  <c r="F756" i="1"/>
  <c r="F710" i="1"/>
  <c r="F778" i="1"/>
  <c r="F305" i="1"/>
  <c r="F865" i="1"/>
  <c r="F763" i="1"/>
  <c r="F363" i="1"/>
  <c r="F871" i="1"/>
  <c r="F735" i="1"/>
  <c r="F740" i="1"/>
  <c r="F779" i="1"/>
  <c r="F418" i="1"/>
  <c r="F334" i="1"/>
  <c r="F792" i="1"/>
  <c r="F862" i="1"/>
  <c r="F818" i="1"/>
  <c r="F292" i="1"/>
  <c r="F337" i="1"/>
  <c r="F443" i="1"/>
  <c r="F312" i="1"/>
  <c r="F855" i="1"/>
  <c r="F371" i="1"/>
  <c r="F311" i="1"/>
  <c r="F411" i="1"/>
  <c r="F738" i="1"/>
  <c r="F370" i="1"/>
  <c r="F744" i="1"/>
  <c r="F813" i="1"/>
  <c r="F333" i="1"/>
  <c r="F784" i="1"/>
  <c r="F339" i="1"/>
  <c r="F845" i="1"/>
  <c r="F725" i="1"/>
  <c r="F323" i="1"/>
  <c r="F724" i="1"/>
  <c r="F410" i="1"/>
  <c r="F866" i="1"/>
  <c r="F864" i="1"/>
  <c r="F442" i="1"/>
  <c r="F768" i="1"/>
  <c r="F452" i="1"/>
  <c r="F306" i="1"/>
  <c r="F303" i="1"/>
  <c r="F730" i="1"/>
  <c r="F301" i="1"/>
  <c r="F335" i="1"/>
  <c r="F721" i="1"/>
  <c r="F776" i="1"/>
  <c r="F319" i="1"/>
  <c r="F709" i="1"/>
  <c r="F298" i="1"/>
  <c r="F869" i="1"/>
  <c r="F329" i="1"/>
  <c r="F795" i="1"/>
  <c r="F760" i="1"/>
  <c r="F290" i="1"/>
  <c r="F810" i="1"/>
  <c r="F772" i="1"/>
  <c r="F310" i="1"/>
  <c r="F733" i="1"/>
  <c r="F458" i="1"/>
  <c r="F325" i="1"/>
  <c r="F330" i="1"/>
  <c r="F842" i="1"/>
  <c r="F309" i="1"/>
  <c r="F870" i="1"/>
  <c r="F331" i="1"/>
  <c r="F707" i="1"/>
  <c r="F317" i="1"/>
  <c r="F808" i="1"/>
  <c r="F313" i="1"/>
  <c r="F445" i="1"/>
  <c r="F809" i="1"/>
  <c r="F873" i="1"/>
  <c r="F421" i="1"/>
  <c r="F830" i="1"/>
  <c r="F877" i="1"/>
  <c r="F453" i="1"/>
  <c r="F802" i="1"/>
  <c r="F850" i="1"/>
  <c r="F714" i="1"/>
  <c r="F346" i="1"/>
  <c r="F321" i="1"/>
  <c r="F345" i="1"/>
  <c r="F822" i="1"/>
  <c r="F854" i="1"/>
  <c r="F347" i="1"/>
  <c r="F383" i="1"/>
  <c r="F315" i="1"/>
  <c r="F431" i="1"/>
  <c r="F787" i="1"/>
  <c r="F427" i="1"/>
  <c r="F805" i="1"/>
  <c r="F729" i="1"/>
  <c r="F405" i="1"/>
  <c r="F734" i="1"/>
  <c r="F841" i="1"/>
  <c r="F396" i="1"/>
  <c r="F790" i="1"/>
  <c r="F859" i="1"/>
  <c r="F289" i="1"/>
  <c r="F322" i="1"/>
  <c r="F384" i="1"/>
  <c r="F823" i="1"/>
  <c r="F293" i="1"/>
  <c r="F726" i="1"/>
  <c r="F359" i="1"/>
  <c r="F422" i="1"/>
  <c r="F799" i="1"/>
  <c r="F426" i="1"/>
  <c r="F374" i="1"/>
  <c r="F375" i="1"/>
  <c r="F881" i="1"/>
  <c r="F446" i="1"/>
  <c r="F439" i="1"/>
  <c r="F382" i="1"/>
  <c r="F843" i="1"/>
  <c r="F402" i="1"/>
  <c r="F302" i="1"/>
  <c r="F758" i="1"/>
  <c r="F357" i="1"/>
  <c r="F423" i="1"/>
  <c r="F817" i="1"/>
  <c r="F369" i="1"/>
  <c r="F757" i="1"/>
  <c r="F773" i="1"/>
  <c r="F406" i="1"/>
  <c r="F846" i="1"/>
  <c r="F781" i="1"/>
  <c r="F368" i="1"/>
  <c r="F456" i="1"/>
  <c r="F713" i="1"/>
  <c r="F392" i="1"/>
  <c r="F849" i="1"/>
  <c r="F804" i="1"/>
  <c r="F771" i="1"/>
  <c r="F287" i="1"/>
  <c r="F806" i="1"/>
  <c r="F742" i="1"/>
  <c r="F816" i="1"/>
  <c r="F838" i="1"/>
  <c r="F764" i="1"/>
  <c r="F720" i="1"/>
  <c r="F796" i="1"/>
  <c r="F395" i="1"/>
  <c r="F296" i="1"/>
  <c r="F880" i="1"/>
  <c r="F354" i="1"/>
  <c r="F868" i="1"/>
  <c r="F770" i="1"/>
  <c r="F362" i="1"/>
  <c r="F444" i="1"/>
  <c r="F775" i="1"/>
  <c r="F765" i="1"/>
  <c r="F341" i="1"/>
  <c r="F722" i="1"/>
  <c r="F394" i="1"/>
  <c r="F429" i="1"/>
  <c r="F294" i="1"/>
  <c r="F826" i="1"/>
  <c r="F397" i="1"/>
  <c r="F326" i="1"/>
  <c r="F789" i="1"/>
  <c r="F717" i="1"/>
  <c r="F343" i="1"/>
  <c r="F853" i="1"/>
  <c r="F48" i="1"/>
  <c r="F39" i="1"/>
  <c r="F279" i="1"/>
  <c r="F748" i="1"/>
  <c r="F42" i="1"/>
  <c r="F460" i="1"/>
  <c r="F37" i="1"/>
  <c r="F408" i="1"/>
  <c r="F38" i="1"/>
  <c r="F461" i="1"/>
  <c r="F409" i="1"/>
  <c r="F34" i="1"/>
  <c r="F45" i="1"/>
  <c r="F327" i="1"/>
  <c r="F41" i="1"/>
  <c r="F43" i="1"/>
  <c r="F706" i="1"/>
  <c r="F284" i="1"/>
  <c r="F752" i="1"/>
  <c r="F32" i="1"/>
  <c r="F833" i="1"/>
  <c r="F36" i="1"/>
  <c r="F286" i="1"/>
  <c r="F40" i="1"/>
  <c r="F49" i="1"/>
  <c r="F834" i="1"/>
  <c r="F44" i="1"/>
  <c r="F285" i="1"/>
  <c r="D543" i="1"/>
  <c r="D23" i="1"/>
  <c r="D24" i="1"/>
  <c r="D274" i="1"/>
  <c r="D273" i="1"/>
  <c r="D27" i="1"/>
  <c r="D705" i="1"/>
  <c r="D9" i="1"/>
  <c r="D704" i="1"/>
  <c r="D30" i="1"/>
  <c r="D10" i="1"/>
  <c r="D282" i="1"/>
  <c r="D281" i="1"/>
  <c r="D31" i="1"/>
  <c r="D26" i="1"/>
  <c r="E704" i="1" l="1"/>
  <c r="G704" i="1"/>
  <c r="E543" i="1"/>
  <c r="G543" i="1"/>
  <c r="G282" i="1"/>
  <c r="E282" i="1"/>
  <c r="G9" i="1"/>
  <c r="E9" i="1"/>
  <c r="G26" i="1"/>
  <c r="E26" i="1"/>
  <c r="G10" i="1"/>
  <c r="E10" i="1"/>
  <c r="E705" i="1"/>
  <c r="G705" i="1"/>
  <c r="G24" i="1"/>
  <c r="E24" i="1"/>
  <c r="E281" i="1"/>
  <c r="G281" i="1"/>
  <c r="E273" i="1"/>
  <c r="G273" i="1"/>
  <c r="G274" i="1"/>
  <c r="E274" i="1"/>
  <c r="G31" i="1"/>
  <c r="E31" i="1"/>
  <c r="E30" i="1"/>
  <c r="G30" i="1"/>
  <c r="E27" i="1"/>
  <c r="G27" i="1"/>
  <c r="E23" i="1"/>
  <c r="G23" i="1"/>
  <c r="D701" i="1"/>
  <c r="D29" i="1"/>
  <c r="D275" i="1"/>
  <c r="D278" i="1"/>
  <c r="D3" i="1"/>
  <c r="D542" i="1"/>
  <c r="D276" i="1"/>
  <c r="D11" i="1"/>
  <c r="D12" i="1"/>
  <c r="D500" i="1"/>
  <c r="D28" i="1"/>
  <c r="D703" i="1"/>
  <c r="D5" i="1"/>
  <c r="D19" i="1"/>
  <c r="D4" i="1"/>
  <c r="D700" i="1"/>
  <c r="D25" i="1"/>
  <c r="D6" i="1"/>
  <c r="D7" i="1"/>
  <c r="D280" i="1"/>
  <c r="D116" i="1"/>
  <c r="D13" i="1"/>
  <c r="D2" i="1"/>
  <c r="D50" i="1"/>
  <c r="D17" i="1"/>
  <c r="D501" i="1"/>
  <c r="D18" i="1"/>
  <c r="D14" i="1"/>
  <c r="D649" i="1"/>
  <c r="D222" i="1"/>
  <c r="D16" i="1"/>
  <c r="D15" i="1"/>
  <c r="D584" i="1"/>
  <c r="D616" i="1"/>
  <c r="D82" i="1"/>
  <c r="D54" i="1"/>
  <c r="D121" i="1"/>
  <c r="D157" i="1"/>
  <c r="D193" i="1"/>
  <c r="D234" i="1"/>
  <c r="D270" i="1"/>
  <c r="D531" i="1"/>
  <c r="D569" i="1"/>
  <c r="D652" i="1"/>
  <c r="D680" i="1"/>
  <c r="D73" i="1"/>
  <c r="D101" i="1"/>
  <c r="D134" i="1"/>
  <c r="D170" i="1"/>
  <c r="D206" i="1"/>
  <c r="D239" i="1"/>
  <c r="D504" i="1"/>
  <c r="D536" i="1"/>
  <c r="D570" i="1"/>
  <c r="D609" i="1"/>
  <c r="D641" i="1"/>
  <c r="D677" i="1"/>
  <c r="D83" i="1"/>
  <c r="D67" i="1"/>
  <c r="D91" i="1"/>
  <c r="D107" i="1"/>
  <c r="D124" i="1"/>
  <c r="D140" i="1"/>
  <c r="D160" i="1"/>
  <c r="D176" i="1"/>
  <c r="D192" i="1"/>
  <c r="D208" i="1"/>
  <c r="D229" i="1"/>
  <c r="D245" i="1"/>
  <c r="D261" i="1"/>
  <c r="D506" i="1"/>
  <c r="D522" i="1"/>
  <c r="D544" i="1"/>
  <c r="D560" i="1"/>
  <c r="D576" i="1"/>
  <c r="D595" i="1"/>
  <c r="D611" i="1"/>
  <c r="D627" i="1"/>
  <c r="D643" i="1"/>
  <c r="D663" i="1"/>
  <c r="D679" i="1"/>
  <c r="D695" i="1"/>
  <c r="D66" i="1"/>
  <c r="D104" i="1"/>
  <c r="D141" i="1"/>
  <c r="D173" i="1"/>
  <c r="D201" i="1"/>
  <c r="D238" i="1"/>
  <c r="D266" i="1"/>
  <c r="D527" i="1"/>
  <c r="D565" i="1"/>
  <c r="D612" i="1"/>
  <c r="D660" i="1"/>
  <c r="D692" i="1"/>
  <c r="D61" i="1"/>
  <c r="D113" i="1"/>
  <c r="D146" i="1"/>
  <c r="D178" i="1"/>
  <c r="D210" i="1"/>
  <c r="D251" i="1"/>
  <c r="D512" i="1"/>
  <c r="D546" i="1"/>
  <c r="D585" i="1"/>
  <c r="D613" i="1"/>
  <c r="D681" i="1"/>
  <c r="D80" i="1"/>
  <c r="D64" i="1"/>
  <c r="D94" i="1"/>
  <c r="D110" i="1"/>
  <c r="D127" i="1"/>
  <c r="D143" i="1"/>
  <c r="D163" i="1"/>
  <c r="D179" i="1"/>
  <c r="D195" i="1"/>
  <c r="D211" i="1"/>
  <c r="D232" i="1"/>
  <c r="D248" i="1"/>
  <c r="D264" i="1"/>
  <c r="D509" i="1"/>
  <c r="D525" i="1"/>
  <c r="D547" i="1"/>
  <c r="D563" i="1"/>
  <c r="D583" i="1"/>
  <c r="D598" i="1"/>
  <c r="D614" i="1"/>
  <c r="D630" i="1"/>
  <c r="D650" i="1"/>
  <c r="D666" i="1"/>
  <c r="D682" i="1"/>
  <c r="D698" i="1"/>
  <c r="D537" i="1"/>
  <c r="D237" i="1"/>
  <c r="D671" i="1"/>
  <c r="D92" i="1"/>
  <c r="D161" i="1"/>
  <c r="D219" i="1"/>
  <c r="D511" i="1"/>
  <c r="D636" i="1"/>
  <c r="D77" i="1"/>
  <c r="D130" i="1"/>
  <c r="D194" i="1"/>
  <c r="D263" i="1"/>
  <c r="D562" i="1"/>
  <c r="D629" i="1"/>
  <c r="D693" i="1"/>
  <c r="D56" i="1"/>
  <c r="D119" i="1"/>
  <c r="D151" i="1"/>
  <c r="D187" i="1"/>
  <c r="D224" i="1"/>
  <c r="D256" i="1"/>
  <c r="D517" i="1"/>
  <c r="D555" i="1"/>
  <c r="D590" i="1"/>
  <c r="D622" i="1"/>
  <c r="D658" i="1"/>
  <c r="D690" i="1"/>
  <c r="D608" i="1"/>
  <c r="D145" i="1"/>
  <c r="D226" i="1"/>
  <c r="D561" i="1"/>
  <c r="D676" i="1"/>
  <c r="D93" i="1"/>
  <c r="D162" i="1"/>
  <c r="D231" i="1"/>
  <c r="D528" i="1"/>
  <c r="D601" i="1"/>
  <c r="D669" i="1"/>
  <c r="D71" i="1"/>
  <c r="D103" i="1"/>
  <c r="D136" i="1"/>
  <c r="D172" i="1"/>
  <c r="D204" i="1"/>
  <c r="D241" i="1"/>
  <c r="D502" i="1"/>
  <c r="D534" i="1"/>
  <c r="D572" i="1"/>
  <c r="D607" i="1"/>
  <c r="D639" i="1"/>
  <c r="D675" i="1"/>
  <c r="D78" i="1"/>
  <c r="D133" i="1"/>
  <c r="D197" i="1"/>
  <c r="D262" i="1"/>
  <c r="D557" i="1"/>
  <c r="D648" i="1"/>
  <c r="D69" i="1"/>
  <c r="D138" i="1"/>
  <c r="D202" i="1"/>
  <c r="D271" i="1"/>
  <c r="D574" i="1"/>
  <c r="D637" i="1"/>
  <c r="D84" i="1"/>
  <c r="D52" i="1"/>
  <c r="D123" i="1"/>
  <c r="D159" i="1"/>
  <c r="D191" i="1"/>
  <c r="D228" i="1"/>
  <c r="D260" i="1"/>
  <c r="D521" i="1"/>
  <c r="D559" i="1"/>
  <c r="D594" i="1"/>
  <c r="D626" i="1"/>
  <c r="D662" i="1"/>
  <c r="D694" i="1"/>
  <c r="D152" i="1"/>
  <c r="D592" i="1"/>
  <c r="D624" i="1"/>
  <c r="D74" i="1"/>
  <c r="D96" i="1"/>
  <c r="D129" i="1"/>
  <c r="D169" i="1"/>
  <c r="D205" i="1"/>
  <c r="D242" i="1"/>
  <c r="D507" i="1"/>
  <c r="D545" i="1"/>
  <c r="D577" i="1"/>
  <c r="D656" i="1"/>
  <c r="D688" i="1"/>
  <c r="D65" i="1"/>
  <c r="D109" i="1"/>
  <c r="D142" i="1"/>
  <c r="D182" i="1"/>
  <c r="D214" i="1"/>
  <c r="D247" i="1"/>
  <c r="D508" i="1"/>
  <c r="D550" i="1"/>
  <c r="D578" i="1"/>
  <c r="D617" i="1"/>
  <c r="D653" i="1"/>
  <c r="D689" i="1"/>
  <c r="D79" i="1"/>
  <c r="D63" i="1"/>
  <c r="D95" i="1"/>
  <c r="D111" i="1"/>
  <c r="D128" i="1"/>
  <c r="D144" i="1"/>
  <c r="D164" i="1"/>
  <c r="D180" i="1"/>
  <c r="D196" i="1"/>
  <c r="D212" i="1"/>
  <c r="D233" i="1"/>
  <c r="D249" i="1"/>
  <c r="D265" i="1"/>
  <c r="D510" i="1"/>
  <c r="D526" i="1"/>
  <c r="D548" i="1"/>
  <c r="D564" i="1"/>
  <c r="D582" i="1"/>
  <c r="D599" i="1"/>
  <c r="D615" i="1"/>
  <c r="D631" i="1"/>
  <c r="D651" i="1"/>
  <c r="D667" i="1"/>
  <c r="D683" i="1"/>
  <c r="D699" i="1"/>
  <c r="D58" i="1"/>
  <c r="D117" i="1"/>
  <c r="D149" i="1"/>
  <c r="D181" i="1"/>
  <c r="D209" i="1"/>
  <c r="D246" i="1"/>
  <c r="D503" i="1"/>
  <c r="D535" i="1"/>
  <c r="D573" i="1"/>
  <c r="D628" i="1"/>
  <c r="D668" i="1"/>
  <c r="D85" i="1"/>
  <c r="D53" i="1"/>
  <c r="D122" i="1"/>
  <c r="D158" i="1"/>
  <c r="D186" i="1"/>
  <c r="D223" i="1"/>
  <c r="D255" i="1"/>
  <c r="D520" i="1"/>
  <c r="D554" i="1"/>
  <c r="D593" i="1"/>
  <c r="D621" i="1"/>
  <c r="D657" i="1"/>
  <c r="D685" i="1"/>
  <c r="D76" i="1"/>
  <c r="D60" i="1"/>
  <c r="D98" i="1"/>
  <c r="D114" i="1"/>
  <c r="D131" i="1"/>
  <c r="D147" i="1"/>
  <c r="D167" i="1"/>
  <c r="D183" i="1"/>
  <c r="D199" i="1"/>
  <c r="D215" i="1"/>
  <c r="D236" i="1"/>
  <c r="D252" i="1"/>
  <c r="D268" i="1"/>
  <c r="D513" i="1"/>
  <c r="D529" i="1"/>
  <c r="D551" i="1"/>
  <c r="D567" i="1"/>
  <c r="D586" i="1"/>
  <c r="D602" i="1"/>
  <c r="D618" i="1"/>
  <c r="D634" i="1"/>
  <c r="D654" i="1"/>
  <c r="D670" i="1"/>
  <c r="D686" i="1"/>
  <c r="D644" i="1"/>
  <c r="D217" i="1"/>
  <c r="D579" i="1"/>
  <c r="D600" i="1"/>
  <c r="D632" i="1"/>
  <c r="D70" i="1"/>
  <c r="D108" i="1"/>
  <c r="D137" i="1"/>
  <c r="D177" i="1"/>
  <c r="D213" i="1"/>
  <c r="D250" i="1"/>
  <c r="D515" i="1"/>
  <c r="D553" i="1"/>
  <c r="D604" i="1"/>
  <c r="D664" i="1"/>
  <c r="D696" i="1"/>
  <c r="D57" i="1"/>
  <c r="D118" i="1"/>
  <c r="D150" i="1"/>
  <c r="D190" i="1"/>
  <c r="D227" i="1"/>
  <c r="D259" i="1"/>
  <c r="D516" i="1"/>
  <c r="D558" i="1"/>
  <c r="D589" i="1"/>
  <c r="D625" i="1"/>
  <c r="D661" i="1"/>
  <c r="D697" i="1"/>
  <c r="D75" i="1"/>
  <c r="D59" i="1"/>
  <c r="D99" i="1"/>
  <c r="D115" i="1"/>
  <c r="D132" i="1"/>
  <c r="D148" i="1"/>
  <c r="D168" i="1"/>
  <c r="D184" i="1"/>
  <c r="D200" i="1"/>
  <c r="D216" i="1"/>
  <c r="D253" i="1"/>
  <c r="D269" i="1"/>
  <c r="D514" i="1"/>
  <c r="D530" i="1"/>
  <c r="D552" i="1"/>
  <c r="D568" i="1"/>
  <c r="D587" i="1"/>
  <c r="D603" i="1"/>
  <c r="D619" i="1"/>
  <c r="D635" i="1"/>
  <c r="D655" i="1"/>
  <c r="D687" i="1"/>
  <c r="D86" i="1"/>
  <c r="D125" i="1"/>
  <c r="D189" i="1"/>
  <c r="D254" i="1"/>
  <c r="D549" i="1"/>
  <c r="D588" i="1"/>
  <c r="D672" i="1"/>
  <c r="D97" i="1"/>
  <c r="D166" i="1"/>
  <c r="D235" i="1"/>
  <c r="D524" i="1"/>
  <c r="D597" i="1"/>
  <c r="D665" i="1"/>
  <c r="D72" i="1"/>
  <c r="D102" i="1"/>
  <c r="D135" i="1"/>
  <c r="D171" i="1"/>
  <c r="D203" i="1"/>
  <c r="D240" i="1"/>
  <c r="D272" i="1"/>
  <c r="D533" i="1"/>
  <c r="D571" i="1"/>
  <c r="D606" i="1"/>
  <c r="D638" i="1"/>
  <c r="D674" i="1"/>
  <c r="D640" i="1"/>
  <c r="D62" i="1"/>
  <c r="D112" i="1"/>
  <c r="D185" i="1"/>
  <c r="D258" i="1"/>
  <c r="D523" i="1"/>
  <c r="D620" i="1"/>
  <c r="D81" i="1"/>
  <c r="D126" i="1"/>
  <c r="D198" i="1"/>
  <c r="D267" i="1"/>
  <c r="D566" i="1"/>
  <c r="D633" i="1"/>
  <c r="D51" i="1"/>
  <c r="D55" i="1"/>
  <c r="D120" i="1"/>
  <c r="D156" i="1"/>
  <c r="D188" i="1"/>
  <c r="D225" i="1"/>
  <c r="D257" i="1"/>
  <c r="D518" i="1"/>
  <c r="D556" i="1"/>
  <c r="D591" i="1"/>
  <c r="D623" i="1"/>
  <c r="D659" i="1"/>
  <c r="D691" i="1"/>
  <c r="D100" i="1"/>
  <c r="D165" i="1"/>
  <c r="D230" i="1"/>
  <c r="D519" i="1"/>
  <c r="D596" i="1"/>
  <c r="D684" i="1"/>
  <c r="D105" i="1"/>
  <c r="D174" i="1"/>
  <c r="D243" i="1"/>
  <c r="D532" i="1"/>
  <c r="D605" i="1"/>
  <c r="D673" i="1"/>
  <c r="D68" i="1"/>
  <c r="D106" i="1"/>
  <c r="D139" i="1"/>
  <c r="D175" i="1"/>
  <c r="D207" i="1"/>
  <c r="D244" i="1"/>
  <c r="D505" i="1"/>
  <c r="D541" i="1"/>
  <c r="D575" i="1"/>
  <c r="D610" i="1"/>
  <c r="D642" i="1"/>
  <c r="D678" i="1"/>
  <c r="D580" i="1"/>
  <c r="D87" i="1"/>
  <c r="D221" i="1"/>
  <c r="D90" i="1"/>
  <c r="D89" i="1"/>
  <c r="D155" i="1"/>
  <c r="D153" i="1"/>
  <c r="D220" i="1"/>
  <c r="D218" i="1"/>
  <c r="D647" i="1"/>
  <c r="D539" i="1"/>
  <c r="D538" i="1"/>
  <c r="D581" i="1"/>
  <c r="D88" i="1"/>
  <c r="D645" i="1"/>
  <c r="D646" i="1"/>
  <c r="D540" i="1"/>
  <c r="D154" i="1"/>
  <c r="E2" i="1" l="1"/>
  <c r="G581" i="1"/>
  <c r="E581" i="1"/>
  <c r="E89" i="1"/>
  <c r="G89" i="1"/>
  <c r="G575" i="1"/>
  <c r="E575" i="1"/>
  <c r="E68" i="1"/>
  <c r="G68" i="1"/>
  <c r="G596" i="1"/>
  <c r="E596" i="1"/>
  <c r="E591" i="1"/>
  <c r="G591" i="1"/>
  <c r="E55" i="1"/>
  <c r="G55" i="1"/>
  <c r="G620" i="1"/>
  <c r="E620" i="1"/>
  <c r="E638" i="1"/>
  <c r="G638" i="1"/>
  <c r="E135" i="1"/>
  <c r="G135" i="1"/>
  <c r="G97" i="1"/>
  <c r="E97" i="1"/>
  <c r="E687" i="1"/>
  <c r="G687" i="1"/>
  <c r="E530" i="1"/>
  <c r="G530" i="1"/>
  <c r="G148" i="1"/>
  <c r="E148" i="1"/>
  <c r="G625" i="1"/>
  <c r="E625" i="1"/>
  <c r="E118" i="1"/>
  <c r="G118" i="1"/>
  <c r="E213" i="1"/>
  <c r="G213" i="1"/>
  <c r="E70" i="1"/>
  <c r="G70" i="1"/>
  <c r="G654" i="1"/>
  <c r="E654" i="1"/>
  <c r="G215" i="1"/>
  <c r="E215" i="1"/>
  <c r="G60" i="1"/>
  <c r="E60" i="1"/>
  <c r="E255" i="1"/>
  <c r="G255" i="1"/>
  <c r="E628" i="1"/>
  <c r="G628" i="1"/>
  <c r="G117" i="1"/>
  <c r="E117" i="1"/>
  <c r="G599" i="1"/>
  <c r="E599" i="1"/>
  <c r="G233" i="1"/>
  <c r="E233" i="1"/>
  <c r="E95" i="1"/>
  <c r="G95" i="1"/>
  <c r="E142" i="1"/>
  <c r="G142" i="1"/>
  <c r="G656" i="1"/>
  <c r="E656" i="1"/>
  <c r="E152" i="1"/>
  <c r="G152" i="1"/>
  <c r="E228" i="1"/>
  <c r="G228" i="1"/>
  <c r="E271" i="1"/>
  <c r="G271" i="1"/>
  <c r="E133" i="1"/>
  <c r="G133" i="1"/>
  <c r="E241" i="1"/>
  <c r="G241" i="1"/>
  <c r="E528" i="1"/>
  <c r="G528" i="1"/>
  <c r="G608" i="1"/>
  <c r="E608" i="1"/>
  <c r="G224" i="1"/>
  <c r="E224" i="1"/>
  <c r="G263" i="1"/>
  <c r="E263" i="1"/>
  <c r="G92" i="1"/>
  <c r="E92" i="1"/>
  <c r="G630" i="1"/>
  <c r="E630" i="1"/>
  <c r="E264" i="1"/>
  <c r="G264" i="1"/>
  <c r="E127" i="1"/>
  <c r="G127" i="1"/>
  <c r="G178" i="1"/>
  <c r="E178" i="1"/>
  <c r="E527" i="1"/>
  <c r="G527" i="1"/>
  <c r="E695" i="1"/>
  <c r="G695" i="1"/>
  <c r="G560" i="1"/>
  <c r="E560" i="1"/>
  <c r="E192" i="1"/>
  <c r="G192" i="1"/>
  <c r="G83" i="1"/>
  <c r="E83" i="1"/>
  <c r="E206" i="1"/>
  <c r="G206" i="1"/>
  <c r="E531" i="1"/>
  <c r="G531" i="1"/>
  <c r="E616" i="1"/>
  <c r="G616" i="1"/>
  <c r="E538" i="1"/>
  <c r="G538" i="1"/>
  <c r="G90" i="1"/>
  <c r="E90" i="1"/>
  <c r="E541" i="1"/>
  <c r="G541" i="1"/>
  <c r="G673" i="1"/>
  <c r="E673" i="1"/>
  <c r="E519" i="1"/>
  <c r="G519" i="1"/>
  <c r="E556" i="1"/>
  <c r="G556" i="1"/>
  <c r="E198" i="1"/>
  <c r="G198" i="1"/>
  <c r="E62" i="1"/>
  <c r="G62" i="1"/>
  <c r="G240" i="1"/>
  <c r="E240" i="1"/>
  <c r="G524" i="1"/>
  <c r="E524" i="1"/>
  <c r="G189" i="1"/>
  <c r="E189" i="1"/>
  <c r="G587" i="1"/>
  <c r="E587" i="1"/>
  <c r="E200" i="1"/>
  <c r="G200" i="1"/>
  <c r="E75" i="1"/>
  <c r="G75" i="1"/>
  <c r="G227" i="1"/>
  <c r="E227" i="1"/>
  <c r="E57" i="1"/>
  <c r="G57" i="1"/>
  <c r="E177" i="1"/>
  <c r="G177" i="1"/>
  <c r="G644" i="1"/>
  <c r="E644" i="1"/>
  <c r="E567" i="1"/>
  <c r="G567" i="1"/>
  <c r="E199" i="1"/>
  <c r="G199" i="1"/>
  <c r="G76" i="1"/>
  <c r="E76" i="1"/>
  <c r="E223" i="1"/>
  <c r="G223" i="1"/>
  <c r="G573" i="1"/>
  <c r="E573" i="1"/>
  <c r="G58" i="1"/>
  <c r="E58" i="1"/>
  <c r="G582" i="1"/>
  <c r="E582" i="1"/>
  <c r="E144" i="1"/>
  <c r="G144" i="1"/>
  <c r="E63" i="1"/>
  <c r="G63" i="1"/>
  <c r="G247" i="1"/>
  <c r="E247" i="1"/>
  <c r="E577" i="1"/>
  <c r="G577" i="1"/>
  <c r="E694" i="1"/>
  <c r="G694" i="1"/>
  <c r="E191" i="1"/>
  <c r="G191" i="1"/>
  <c r="E202" i="1"/>
  <c r="G202" i="1"/>
  <c r="G78" i="1"/>
  <c r="E78" i="1"/>
  <c r="E204" i="1"/>
  <c r="G204" i="1"/>
  <c r="G231" i="1"/>
  <c r="E231" i="1"/>
  <c r="E690" i="1"/>
  <c r="G690" i="1"/>
  <c r="G187" i="1"/>
  <c r="E187" i="1"/>
  <c r="G194" i="1"/>
  <c r="E194" i="1"/>
  <c r="E671" i="1"/>
  <c r="G671" i="1"/>
  <c r="E614" i="1"/>
  <c r="G614" i="1"/>
  <c r="G547" i="1"/>
  <c r="E547" i="1"/>
  <c r="E179" i="1"/>
  <c r="G179" i="1"/>
  <c r="E512" i="1"/>
  <c r="G512" i="1"/>
  <c r="E660" i="1"/>
  <c r="G660" i="1"/>
  <c r="G141" i="1"/>
  <c r="E141" i="1"/>
  <c r="E611" i="1"/>
  <c r="G611" i="1"/>
  <c r="G544" i="1"/>
  <c r="E544" i="1"/>
  <c r="G176" i="1"/>
  <c r="E176" i="1"/>
  <c r="G677" i="1"/>
  <c r="E677" i="1"/>
  <c r="E170" i="1"/>
  <c r="G170" i="1"/>
  <c r="E680" i="1"/>
  <c r="G680" i="1"/>
  <c r="E121" i="1"/>
  <c r="G121" i="1"/>
  <c r="E645" i="1"/>
  <c r="G645" i="1"/>
  <c r="E539" i="1"/>
  <c r="G539" i="1"/>
  <c r="E153" i="1"/>
  <c r="G153" i="1"/>
  <c r="G221" i="1"/>
  <c r="E221" i="1"/>
  <c r="E642" i="1"/>
  <c r="G642" i="1"/>
  <c r="G505" i="1"/>
  <c r="E505" i="1"/>
  <c r="G139" i="1"/>
  <c r="E139" i="1"/>
  <c r="E605" i="1"/>
  <c r="G605" i="1"/>
  <c r="E105" i="1"/>
  <c r="G105" i="1"/>
  <c r="E230" i="1"/>
  <c r="G230" i="1"/>
  <c r="E659" i="1"/>
  <c r="G659" i="1"/>
  <c r="G518" i="1"/>
  <c r="E518" i="1"/>
  <c r="E156" i="1"/>
  <c r="G156" i="1"/>
  <c r="E633" i="1"/>
  <c r="G633" i="1"/>
  <c r="G126" i="1"/>
  <c r="E126" i="1"/>
  <c r="G258" i="1"/>
  <c r="E258" i="1"/>
  <c r="E640" i="1"/>
  <c r="G640" i="1"/>
  <c r="E571" i="1"/>
  <c r="G571" i="1"/>
  <c r="G203" i="1"/>
  <c r="E203" i="1"/>
  <c r="E72" i="1"/>
  <c r="G72" i="1"/>
  <c r="E235" i="1"/>
  <c r="G235" i="1"/>
  <c r="E588" i="1"/>
  <c r="G588" i="1"/>
  <c r="G125" i="1"/>
  <c r="E125" i="1"/>
  <c r="E635" i="1"/>
  <c r="G635" i="1"/>
  <c r="G568" i="1"/>
  <c r="E568" i="1"/>
  <c r="E269" i="1"/>
  <c r="G269" i="1"/>
  <c r="E184" i="1"/>
  <c r="G184" i="1"/>
  <c r="G115" i="1"/>
  <c r="E115" i="1"/>
  <c r="E697" i="1"/>
  <c r="G697" i="1"/>
  <c r="G558" i="1"/>
  <c r="E558" i="1"/>
  <c r="G190" i="1"/>
  <c r="E190" i="1"/>
  <c r="G696" i="1"/>
  <c r="E696" i="1"/>
  <c r="E515" i="1"/>
  <c r="G515" i="1"/>
  <c r="E137" i="1"/>
  <c r="G137" i="1"/>
  <c r="G600" i="1"/>
  <c r="E600" i="1"/>
  <c r="E686" i="1"/>
  <c r="G686" i="1"/>
  <c r="G618" i="1"/>
  <c r="E618" i="1"/>
  <c r="G551" i="1"/>
  <c r="E551" i="1"/>
  <c r="E252" i="1"/>
  <c r="G252" i="1"/>
  <c r="G183" i="1"/>
  <c r="E183" i="1"/>
  <c r="E114" i="1"/>
  <c r="G114" i="1"/>
  <c r="E685" i="1"/>
  <c r="G685" i="1"/>
  <c r="E554" i="1"/>
  <c r="G554" i="1"/>
  <c r="E186" i="1"/>
  <c r="G186" i="1"/>
  <c r="G85" i="1"/>
  <c r="E85" i="1"/>
  <c r="E535" i="1"/>
  <c r="G535" i="1"/>
  <c r="G181" i="1"/>
  <c r="E181" i="1"/>
  <c r="E699" i="1"/>
  <c r="G699" i="1"/>
  <c r="E631" i="1"/>
  <c r="G631" i="1"/>
  <c r="E564" i="1"/>
  <c r="G564" i="1"/>
  <c r="G265" i="1"/>
  <c r="E265" i="1"/>
  <c r="G196" i="1"/>
  <c r="E196" i="1"/>
  <c r="E128" i="1"/>
  <c r="G128" i="1"/>
  <c r="E79" i="1"/>
  <c r="G79" i="1"/>
  <c r="E578" i="1"/>
  <c r="G578" i="1"/>
  <c r="G214" i="1"/>
  <c r="E214" i="1"/>
  <c r="E65" i="1"/>
  <c r="G65" i="1"/>
  <c r="E545" i="1"/>
  <c r="G545" i="1"/>
  <c r="G169" i="1"/>
  <c r="E169" i="1"/>
  <c r="E624" i="1"/>
  <c r="G624" i="1"/>
  <c r="E662" i="1"/>
  <c r="G662" i="1"/>
  <c r="G521" i="1"/>
  <c r="E521" i="1"/>
  <c r="E159" i="1"/>
  <c r="G159" i="1"/>
  <c r="G637" i="1"/>
  <c r="E637" i="1"/>
  <c r="E138" i="1"/>
  <c r="G138" i="1"/>
  <c r="E262" i="1"/>
  <c r="G262" i="1"/>
  <c r="G675" i="1"/>
  <c r="E675" i="1"/>
  <c r="G534" i="1"/>
  <c r="E534" i="1"/>
  <c r="E172" i="1"/>
  <c r="G172" i="1"/>
  <c r="E669" i="1"/>
  <c r="G669" i="1"/>
  <c r="G162" i="1"/>
  <c r="E162" i="1"/>
  <c r="G226" i="1"/>
  <c r="E226" i="1"/>
  <c r="E658" i="1"/>
  <c r="G658" i="1"/>
  <c r="G517" i="1"/>
  <c r="E517" i="1"/>
  <c r="E151" i="1"/>
  <c r="G151" i="1"/>
  <c r="E629" i="1"/>
  <c r="G629" i="1"/>
  <c r="G130" i="1"/>
  <c r="E130" i="1"/>
  <c r="G219" i="1"/>
  <c r="E219" i="1"/>
  <c r="E237" i="1"/>
  <c r="G237" i="1"/>
  <c r="G666" i="1"/>
  <c r="E666" i="1"/>
  <c r="E598" i="1"/>
  <c r="G598" i="1"/>
  <c r="E525" i="1"/>
  <c r="G525" i="1"/>
  <c r="G232" i="1"/>
  <c r="E232" i="1"/>
  <c r="E163" i="1"/>
  <c r="G163" i="1"/>
  <c r="E94" i="1"/>
  <c r="G94" i="1"/>
  <c r="G613" i="1"/>
  <c r="E613" i="1"/>
  <c r="E251" i="1"/>
  <c r="G251" i="1"/>
  <c r="E113" i="1"/>
  <c r="G113" i="1"/>
  <c r="E612" i="1"/>
  <c r="G612" i="1"/>
  <c r="G238" i="1"/>
  <c r="E238" i="1"/>
  <c r="G104" i="1"/>
  <c r="E104" i="1"/>
  <c r="E663" i="1"/>
  <c r="G663" i="1"/>
  <c r="E595" i="1"/>
  <c r="G595" i="1"/>
  <c r="E522" i="1"/>
  <c r="G522" i="1"/>
  <c r="E229" i="1"/>
  <c r="G229" i="1"/>
  <c r="E160" i="1"/>
  <c r="G160" i="1"/>
  <c r="E91" i="1"/>
  <c r="G91" i="1"/>
  <c r="E641" i="1"/>
  <c r="G641" i="1"/>
  <c r="E504" i="1"/>
  <c r="G504" i="1"/>
  <c r="E134" i="1"/>
  <c r="G134" i="1"/>
  <c r="G652" i="1"/>
  <c r="E652" i="1"/>
  <c r="G234" i="1"/>
  <c r="E234" i="1"/>
  <c r="G54" i="1"/>
  <c r="E54" i="1"/>
  <c r="F704" i="1"/>
  <c r="G540" i="1"/>
  <c r="E540" i="1"/>
  <c r="E218" i="1"/>
  <c r="G218" i="1"/>
  <c r="G580" i="1"/>
  <c r="E580" i="1"/>
  <c r="E207" i="1"/>
  <c r="G207" i="1"/>
  <c r="E243" i="1"/>
  <c r="G243" i="1"/>
  <c r="E100" i="1"/>
  <c r="G100" i="1"/>
  <c r="G225" i="1"/>
  <c r="E225" i="1"/>
  <c r="E267" i="1"/>
  <c r="G267" i="1"/>
  <c r="E112" i="1"/>
  <c r="G112" i="1"/>
  <c r="G272" i="1"/>
  <c r="E272" i="1"/>
  <c r="E597" i="1"/>
  <c r="G597" i="1"/>
  <c r="G254" i="1"/>
  <c r="E254" i="1"/>
  <c r="E603" i="1"/>
  <c r="G603" i="1"/>
  <c r="E216" i="1"/>
  <c r="G216" i="1"/>
  <c r="G59" i="1"/>
  <c r="E59" i="1"/>
  <c r="E259" i="1"/>
  <c r="G259" i="1"/>
  <c r="G604" i="1"/>
  <c r="E604" i="1"/>
  <c r="E217" i="1"/>
  <c r="G217" i="1"/>
  <c r="E586" i="1"/>
  <c r="G586" i="1"/>
  <c r="G513" i="1"/>
  <c r="E513" i="1"/>
  <c r="E147" i="1"/>
  <c r="G147" i="1"/>
  <c r="E621" i="1"/>
  <c r="G621" i="1"/>
  <c r="E122" i="1"/>
  <c r="G122" i="1"/>
  <c r="E246" i="1"/>
  <c r="G246" i="1"/>
  <c r="E667" i="1"/>
  <c r="G667" i="1"/>
  <c r="G526" i="1"/>
  <c r="E526" i="1"/>
  <c r="G164" i="1"/>
  <c r="E164" i="1"/>
  <c r="E653" i="1"/>
  <c r="G653" i="1"/>
  <c r="G508" i="1"/>
  <c r="E508" i="1"/>
  <c r="E242" i="1"/>
  <c r="G242" i="1"/>
  <c r="E96" i="1"/>
  <c r="G96" i="1"/>
  <c r="G594" i="1"/>
  <c r="E594" i="1"/>
  <c r="G52" i="1"/>
  <c r="E52" i="1"/>
  <c r="E648" i="1"/>
  <c r="G648" i="1"/>
  <c r="E607" i="1"/>
  <c r="G607" i="1"/>
  <c r="E103" i="1"/>
  <c r="G103" i="1"/>
  <c r="E676" i="1"/>
  <c r="G676" i="1"/>
  <c r="E590" i="1"/>
  <c r="G590" i="1"/>
  <c r="E56" i="1"/>
  <c r="G56" i="1"/>
  <c r="E636" i="1"/>
  <c r="G636" i="1"/>
  <c r="G698" i="1"/>
  <c r="E698" i="1"/>
  <c r="G563" i="1"/>
  <c r="E563" i="1"/>
  <c r="G195" i="1"/>
  <c r="E195" i="1"/>
  <c r="E80" i="1"/>
  <c r="G80" i="1"/>
  <c r="E546" i="1"/>
  <c r="G546" i="1"/>
  <c r="E692" i="1"/>
  <c r="G692" i="1"/>
  <c r="G173" i="1"/>
  <c r="E173" i="1"/>
  <c r="G627" i="1"/>
  <c r="E627" i="1"/>
  <c r="E261" i="1"/>
  <c r="G261" i="1"/>
  <c r="G124" i="1"/>
  <c r="E124" i="1"/>
  <c r="E570" i="1"/>
  <c r="G570" i="1"/>
  <c r="E73" i="1"/>
  <c r="G73" i="1"/>
  <c r="G157" i="1"/>
  <c r="E157" i="1"/>
  <c r="G646" i="1"/>
  <c r="E646" i="1"/>
  <c r="G220" i="1"/>
  <c r="E220" i="1"/>
  <c r="E678" i="1"/>
  <c r="G678" i="1"/>
  <c r="E175" i="1"/>
  <c r="G175" i="1"/>
  <c r="G174" i="1"/>
  <c r="E174" i="1"/>
  <c r="G691" i="1"/>
  <c r="E691" i="1"/>
  <c r="G188" i="1"/>
  <c r="E188" i="1"/>
  <c r="G51" i="1"/>
  <c r="E51" i="1"/>
  <c r="E523" i="1"/>
  <c r="G523" i="1"/>
  <c r="G606" i="1"/>
  <c r="E606" i="1"/>
  <c r="G102" i="1"/>
  <c r="E102" i="1"/>
  <c r="E672" i="1"/>
  <c r="G672" i="1"/>
  <c r="E655" i="1"/>
  <c r="G655" i="1"/>
  <c r="E514" i="1"/>
  <c r="G514" i="1"/>
  <c r="G132" i="1"/>
  <c r="E132" i="1"/>
  <c r="E589" i="1"/>
  <c r="G589" i="1"/>
  <c r="E553" i="1"/>
  <c r="G553" i="1"/>
  <c r="G632" i="1"/>
  <c r="E632" i="1"/>
  <c r="E634" i="1"/>
  <c r="G634" i="1"/>
  <c r="E268" i="1"/>
  <c r="G268" i="1"/>
  <c r="G131" i="1"/>
  <c r="E131" i="1"/>
  <c r="E593" i="1"/>
  <c r="G593" i="1"/>
  <c r="G53" i="1"/>
  <c r="E53" i="1"/>
  <c r="E209" i="1"/>
  <c r="G209" i="1"/>
  <c r="E651" i="1"/>
  <c r="G651" i="1"/>
  <c r="G510" i="1"/>
  <c r="E510" i="1"/>
  <c r="G212" i="1"/>
  <c r="E212" i="1"/>
  <c r="E617" i="1"/>
  <c r="G617" i="1"/>
  <c r="G109" i="1"/>
  <c r="E109" i="1"/>
  <c r="G205" i="1"/>
  <c r="E205" i="1"/>
  <c r="G74" i="1"/>
  <c r="E74" i="1"/>
  <c r="E559" i="1"/>
  <c r="G559" i="1"/>
  <c r="E84" i="1"/>
  <c r="G84" i="1"/>
  <c r="E557" i="1"/>
  <c r="G557" i="1"/>
  <c r="E572" i="1"/>
  <c r="G572" i="1"/>
  <c r="E71" i="1"/>
  <c r="G71" i="1"/>
  <c r="E561" i="1"/>
  <c r="G561" i="1"/>
  <c r="G555" i="1"/>
  <c r="E555" i="1"/>
  <c r="G693" i="1"/>
  <c r="E693" i="1"/>
  <c r="E511" i="1"/>
  <c r="G511" i="1"/>
  <c r="G682" i="1"/>
  <c r="E682" i="1"/>
  <c r="E248" i="1"/>
  <c r="G248" i="1"/>
  <c r="E110" i="1"/>
  <c r="G110" i="1"/>
  <c r="E681" i="1"/>
  <c r="G681" i="1"/>
  <c r="G146" i="1"/>
  <c r="E146" i="1"/>
  <c r="E266" i="1"/>
  <c r="G266" i="1"/>
  <c r="E679" i="1"/>
  <c r="G679" i="1"/>
  <c r="E245" i="1"/>
  <c r="G245" i="1"/>
  <c r="E107" i="1"/>
  <c r="G107" i="1"/>
  <c r="E536" i="1"/>
  <c r="G536" i="1"/>
  <c r="G270" i="1"/>
  <c r="E270" i="1"/>
  <c r="E584" i="1"/>
  <c r="G584" i="1"/>
  <c r="E154" i="1"/>
  <c r="G154" i="1"/>
  <c r="E88" i="1"/>
  <c r="G88" i="1"/>
  <c r="E647" i="1"/>
  <c r="G647" i="1"/>
  <c r="G155" i="1"/>
  <c r="E155" i="1"/>
  <c r="E87" i="1"/>
  <c r="G87" i="1"/>
  <c r="E610" i="1"/>
  <c r="G610" i="1"/>
  <c r="E244" i="1"/>
  <c r="G244" i="1"/>
  <c r="G106" i="1"/>
  <c r="E106" i="1"/>
  <c r="G532" i="1"/>
  <c r="E532" i="1"/>
  <c r="G684" i="1"/>
  <c r="E684" i="1"/>
  <c r="E165" i="1"/>
  <c r="G165" i="1"/>
  <c r="E623" i="1"/>
  <c r="G623" i="1"/>
  <c r="G257" i="1"/>
  <c r="E257" i="1"/>
  <c r="E120" i="1"/>
  <c r="G120" i="1"/>
  <c r="G566" i="1"/>
  <c r="E566" i="1"/>
  <c r="E81" i="1"/>
  <c r="G81" i="1"/>
  <c r="E185" i="1"/>
  <c r="G185" i="1"/>
  <c r="E674" i="1"/>
  <c r="G674" i="1"/>
  <c r="E533" i="1"/>
  <c r="G533" i="1"/>
  <c r="G171" i="1"/>
  <c r="E171" i="1"/>
  <c r="E665" i="1"/>
  <c r="G665" i="1"/>
  <c r="E166" i="1"/>
  <c r="G166" i="1"/>
  <c r="E549" i="1"/>
  <c r="G549" i="1"/>
  <c r="E86" i="1"/>
  <c r="G86" i="1"/>
  <c r="E619" i="1"/>
  <c r="G619" i="1"/>
  <c r="G552" i="1"/>
  <c r="E552" i="1"/>
  <c r="E253" i="1"/>
  <c r="G253" i="1"/>
  <c r="E168" i="1"/>
  <c r="G168" i="1"/>
  <c r="G99" i="1"/>
  <c r="E99" i="1"/>
  <c r="G661" i="1"/>
  <c r="E661" i="1"/>
  <c r="G516" i="1"/>
  <c r="E516" i="1"/>
  <c r="G150" i="1"/>
  <c r="E150" i="1"/>
  <c r="E664" i="1"/>
  <c r="G664" i="1"/>
  <c r="E250" i="1"/>
  <c r="G250" i="1"/>
  <c r="G108" i="1"/>
  <c r="E108" i="1"/>
  <c r="E579" i="1"/>
  <c r="G579" i="1"/>
  <c r="E670" i="1"/>
  <c r="G670" i="1"/>
  <c r="E602" i="1"/>
  <c r="G602" i="1"/>
  <c r="G529" i="1"/>
  <c r="E529" i="1"/>
  <c r="E236" i="1"/>
  <c r="G236" i="1"/>
  <c r="E167" i="1"/>
  <c r="G167" i="1"/>
  <c r="E98" i="1"/>
  <c r="G98" i="1"/>
  <c r="E657" i="1"/>
  <c r="G657" i="1"/>
  <c r="E520" i="1"/>
  <c r="G520" i="1"/>
  <c r="E158" i="1"/>
  <c r="G158" i="1"/>
  <c r="G668" i="1"/>
  <c r="E668" i="1"/>
  <c r="E503" i="1"/>
  <c r="G503" i="1"/>
  <c r="E149" i="1"/>
  <c r="G149" i="1"/>
  <c r="E683" i="1"/>
  <c r="G683" i="1"/>
  <c r="E615" i="1"/>
  <c r="G615" i="1"/>
  <c r="E548" i="1"/>
  <c r="G548" i="1"/>
  <c r="G249" i="1"/>
  <c r="E249" i="1"/>
  <c r="G180" i="1"/>
  <c r="E180" i="1"/>
  <c r="G111" i="1"/>
  <c r="E111" i="1"/>
  <c r="G689" i="1"/>
  <c r="E689" i="1"/>
  <c r="G550" i="1"/>
  <c r="E550" i="1"/>
  <c r="E182" i="1"/>
  <c r="G182" i="1"/>
  <c r="E688" i="1"/>
  <c r="G688" i="1"/>
  <c r="E507" i="1"/>
  <c r="G507" i="1"/>
  <c r="E129" i="1"/>
  <c r="G129" i="1"/>
  <c r="G592" i="1"/>
  <c r="E592" i="1"/>
  <c r="E626" i="1"/>
  <c r="G626" i="1"/>
  <c r="E260" i="1"/>
  <c r="G260" i="1"/>
  <c r="G123" i="1"/>
  <c r="E123" i="1"/>
  <c r="E574" i="1"/>
  <c r="G574" i="1"/>
  <c r="G69" i="1"/>
  <c r="E69" i="1"/>
  <c r="E197" i="1"/>
  <c r="G197" i="1"/>
  <c r="G639" i="1"/>
  <c r="E639" i="1"/>
  <c r="G502" i="1"/>
  <c r="E502" i="1"/>
  <c r="E136" i="1"/>
  <c r="G136" i="1"/>
  <c r="G601" i="1"/>
  <c r="E601" i="1"/>
  <c r="E93" i="1"/>
  <c r="G93" i="1"/>
  <c r="E145" i="1"/>
  <c r="G145" i="1"/>
  <c r="E622" i="1"/>
  <c r="G622" i="1"/>
  <c r="G256" i="1"/>
  <c r="E256" i="1"/>
  <c r="G119" i="1"/>
  <c r="E119" i="1"/>
  <c r="E562" i="1"/>
  <c r="G562" i="1"/>
  <c r="E77" i="1"/>
  <c r="G77" i="1"/>
  <c r="E161" i="1"/>
  <c r="G161" i="1"/>
  <c r="G537" i="1"/>
  <c r="E537" i="1"/>
  <c r="E650" i="1"/>
  <c r="G650" i="1"/>
  <c r="E583" i="1"/>
  <c r="G583" i="1"/>
  <c r="E509" i="1"/>
  <c r="G509" i="1"/>
  <c r="E211" i="1"/>
  <c r="G211" i="1"/>
  <c r="E143" i="1"/>
  <c r="G143" i="1"/>
  <c r="E64" i="1"/>
  <c r="G64" i="1"/>
  <c r="G585" i="1"/>
  <c r="E585" i="1"/>
  <c r="G210" i="1"/>
  <c r="E210" i="1"/>
  <c r="E61" i="1"/>
  <c r="G61" i="1"/>
  <c r="E565" i="1"/>
  <c r="G565" i="1"/>
  <c r="E201" i="1"/>
  <c r="G201" i="1"/>
  <c r="E66" i="1"/>
  <c r="G66" i="1"/>
  <c r="E643" i="1"/>
  <c r="G643" i="1"/>
  <c r="E576" i="1"/>
  <c r="G576" i="1"/>
  <c r="E506" i="1"/>
  <c r="G506" i="1"/>
  <c r="E208" i="1"/>
  <c r="G208" i="1"/>
  <c r="E140" i="1"/>
  <c r="G140" i="1"/>
  <c r="G67" i="1"/>
  <c r="E67" i="1"/>
  <c r="E609" i="1"/>
  <c r="G609" i="1"/>
  <c r="G239" i="1"/>
  <c r="E239" i="1"/>
  <c r="G101" i="1"/>
  <c r="E101" i="1"/>
  <c r="E569" i="1"/>
  <c r="G569" i="1"/>
  <c r="E193" i="1"/>
  <c r="G193" i="1"/>
  <c r="E82" i="1"/>
  <c r="G82" i="1"/>
  <c r="F31" i="1"/>
  <c r="F24" i="1"/>
  <c r="F10" i="1"/>
  <c r="F543" i="1"/>
  <c r="F274" i="1"/>
  <c r="F282" i="1"/>
  <c r="F23" i="1"/>
  <c r="G16" i="1"/>
  <c r="E16" i="1"/>
  <c r="E18" i="1"/>
  <c r="G18" i="1"/>
  <c r="G2" i="1"/>
  <c r="E7" i="1"/>
  <c r="G7" i="1"/>
  <c r="G4" i="1"/>
  <c r="E4" i="1"/>
  <c r="G28" i="1"/>
  <c r="E28" i="1"/>
  <c r="G276" i="1"/>
  <c r="E276" i="1"/>
  <c r="E275" i="1"/>
  <c r="G275" i="1"/>
  <c r="G222" i="1"/>
  <c r="E222" i="1"/>
  <c r="G501" i="1"/>
  <c r="E501" i="1"/>
  <c r="E13" i="1"/>
  <c r="G13" i="1"/>
  <c r="G6" i="1"/>
  <c r="E6" i="1"/>
  <c r="E19" i="1"/>
  <c r="G19" i="1"/>
  <c r="E500" i="1"/>
  <c r="G500" i="1"/>
  <c r="E542" i="1"/>
  <c r="G542" i="1"/>
  <c r="E29" i="1"/>
  <c r="G29" i="1"/>
  <c r="F281" i="1"/>
  <c r="F705" i="1"/>
  <c r="G649" i="1"/>
  <c r="E649" i="1"/>
  <c r="E17" i="1"/>
  <c r="G17" i="1"/>
  <c r="G116" i="1"/>
  <c r="E116" i="1"/>
  <c r="E25" i="1"/>
  <c r="G25" i="1"/>
  <c r="E5" i="1"/>
  <c r="G5" i="1"/>
  <c r="G12" i="1"/>
  <c r="E12" i="1"/>
  <c r="E3" i="1"/>
  <c r="G3" i="1"/>
  <c r="G701" i="1"/>
  <c r="E701" i="1"/>
  <c r="F27" i="1"/>
  <c r="F26" i="1"/>
  <c r="E15" i="1"/>
  <c r="G15" i="1"/>
  <c r="G14" i="1"/>
  <c r="E14" i="1"/>
  <c r="G50" i="1"/>
  <c r="E50" i="1"/>
  <c r="E280" i="1"/>
  <c r="G280" i="1"/>
  <c r="E700" i="1"/>
  <c r="G700" i="1"/>
  <c r="G703" i="1"/>
  <c r="E703" i="1"/>
  <c r="E11" i="1"/>
  <c r="G11" i="1"/>
  <c r="E278" i="1"/>
  <c r="G278" i="1"/>
  <c r="F30" i="1"/>
  <c r="F273" i="1"/>
  <c r="F9" i="1"/>
  <c r="F55" i="1" l="1"/>
  <c r="F537" i="1"/>
  <c r="F622" i="1"/>
  <c r="F626" i="1"/>
  <c r="F98" i="1"/>
  <c r="F602" i="1"/>
  <c r="F150" i="1"/>
  <c r="F552" i="1"/>
  <c r="F234" i="1"/>
  <c r="F163" i="1"/>
  <c r="F669" i="1"/>
  <c r="F534" i="1"/>
  <c r="F262" i="1"/>
  <c r="F258" i="1"/>
  <c r="F170" i="1"/>
  <c r="F179" i="1"/>
  <c r="F202" i="1"/>
  <c r="F524" i="1"/>
  <c r="F559" i="1"/>
  <c r="F603" i="1"/>
  <c r="F223" i="1"/>
  <c r="F587" i="1"/>
  <c r="F510" i="1"/>
  <c r="F540" i="1"/>
  <c r="F585" i="1"/>
  <c r="F562" i="1"/>
  <c r="F507" i="1"/>
  <c r="F689" i="1"/>
  <c r="F548" i="1"/>
  <c r="F529" i="1"/>
  <c r="F516" i="1"/>
  <c r="F619" i="1"/>
  <c r="F146" i="1"/>
  <c r="F110" i="1"/>
  <c r="F561" i="1"/>
  <c r="F583" i="1"/>
  <c r="F595" i="1"/>
  <c r="F126" i="1"/>
  <c r="F531" i="1"/>
  <c r="F606" i="1"/>
  <c r="F206" i="1"/>
  <c r="F596" i="1"/>
  <c r="F74" i="1"/>
  <c r="F634" i="1"/>
  <c r="F678" i="1"/>
  <c r="F646" i="1"/>
  <c r="F627" i="1"/>
  <c r="F563" i="1"/>
  <c r="F590" i="1"/>
  <c r="F103" i="1"/>
  <c r="F254" i="1"/>
  <c r="F511" i="1"/>
  <c r="F620" i="1"/>
  <c r="F210" i="1"/>
  <c r="F593" i="1"/>
  <c r="F268" i="1"/>
  <c r="F242" i="1"/>
  <c r="F267" i="1"/>
  <c r="F207" i="1"/>
  <c r="F663" i="1"/>
  <c r="F624" i="1"/>
  <c r="F588" i="1"/>
  <c r="F556" i="1"/>
  <c r="F643" i="1"/>
  <c r="F580" i="1"/>
  <c r="F667" i="1"/>
  <c r="F586" i="1"/>
  <c r="F54" i="1"/>
  <c r="F159" i="1"/>
  <c r="F578" i="1"/>
  <c r="F582" i="1"/>
  <c r="F131" i="1"/>
  <c r="F122" i="1"/>
  <c r="F558" i="1"/>
  <c r="F82" i="1"/>
  <c r="F67" i="1"/>
  <c r="F66" i="1"/>
  <c r="F615" i="1"/>
  <c r="F520" i="1"/>
  <c r="F579" i="1"/>
  <c r="F250" i="1"/>
  <c r="F266" i="1"/>
  <c r="F631" i="1"/>
  <c r="F618" i="1"/>
  <c r="F571" i="1"/>
  <c r="F633" i="1"/>
  <c r="F505" i="1"/>
  <c r="F127" i="1"/>
  <c r="F599" i="1"/>
  <c r="F138" i="1"/>
  <c r="F635" i="1"/>
  <c r="F5" i="1"/>
  <c r="F609" i="1"/>
  <c r="F506" i="1"/>
  <c r="F650" i="1"/>
  <c r="F592" i="1"/>
  <c r="F683" i="1"/>
  <c r="F158" i="1"/>
  <c r="F566" i="1"/>
  <c r="F555" i="1"/>
  <c r="F572" i="1"/>
  <c r="F513" i="1"/>
  <c r="F504" i="1"/>
  <c r="F91" i="1"/>
  <c r="F612" i="1"/>
  <c r="F130" i="1"/>
  <c r="F658" i="1"/>
  <c r="F162" i="1"/>
  <c r="F79" i="1"/>
  <c r="F564" i="1"/>
  <c r="F699" i="1"/>
  <c r="F186" i="1"/>
  <c r="F685" i="1"/>
  <c r="F686" i="1"/>
  <c r="F659" i="1"/>
  <c r="F642" i="1"/>
  <c r="F547" i="1"/>
  <c r="F191" i="1"/>
  <c r="F577" i="1"/>
  <c r="F630" i="1"/>
  <c r="F608" i="1"/>
  <c r="F142" i="1"/>
  <c r="F135" i="1"/>
  <c r="F649" i="1"/>
  <c r="F503" i="1"/>
  <c r="F87" i="1"/>
  <c r="F107" i="1"/>
  <c r="F102" i="1"/>
  <c r="F523" i="1"/>
  <c r="F174" i="1"/>
  <c r="F508" i="1"/>
  <c r="F545" i="1"/>
  <c r="F190" i="1"/>
  <c r="F235" i="1"/>
  <c r="F671" i="1"/>
  <c r="F567" i="1"/>
  <c r="F178" i="1"/>
  <c r="F263" i="1"/>
  <c r="F255" i="1"/>
  <c r="F687" i="1"/>
  <c r="F576" i="1"/>
  <c r="F143" i="1"/>
  <c r="F502" i="1"/>
  <c r="F574" i="1"/>
  <c r="F111" i="1"/>
  <c r="F657" i="1"/>
  <c r="F167" i="1"/>
  <c r="F610" i="1"/>
  <c r="F653" i="1"/>
  <c r="F147" i="1"/>
  <c r="F652" i="1"/>
  <c r="F203" i="1"/>
  <c r="F139" i="1"/>
  <c r="F215" i="1"/>
  <c r="F670" i="1"/>
  <c r="F665" i="1"/>
  <c r="F536" i="1"/>
  <c r="F71" i="1"/>
  <c r="F526" i="1"/>
  <c r="F243" i="1"/>
  <c r="F218" i="1"/>
  <c r="F641" i="1"/>
  <c r="F522" i="1"/>
  <c r="F238" i="1"/>
  <c r="F151" i="1"/>
  <c r="F226" i="1"/>
  <c r="F554" i="1"/>
  <c r="F114" i="1"/>
  <c r="F230" i="1"/>
  <c r="F605" i="1"/>
  <c r="F544" i="1"/>
  <c r="F614" i="1"/>
  <c r="F63" i="1"/>
  <c r="F58" i="1"/>
  <c r="F644" i="1"/>
  <c r="F560" i="1"/>
  <c r="F527" i="1"/>
  <c r="F528" i="1"/>
  <c r="F656" i="1"/>
  <c r="F95" i="1"/>
  <c r="F628" i="1"/>
  <c r="F209" i="1"/>
  <c r="F193" i="1"/>
  <c r="F77" i="1"/>
  <c r="F639" i="1"/>
  <c r="F149" i="1"/>
  <c r="F664" i="1"/>
  <c r="F244" i="1"/>
  <c r="F88" i="1"/>
  <c r="F557" i="1"/>
  <c r="F648" i="1"/>
  <c r="F96" i="1"/>
  <c r="F225" i="1"/>
  <c r="F160" i="1"/>
  <c r="F232" i="1"/>
  <c r="F172" i="1"/>
  <c r="F128" i="1"/>
  <c r="F645" i="1"/>
  <c r="F92" i="1"/>
  <c r="F60" i="1"/>
  <c r="F123" i="1"/>
  <c r="F249" i="1"/>
  <c r="F155" i="1"/>
  <c r="F245" i="1"/>
  <c r="F691" i="1"/>
  <c r="F220" i="1"/>
  <c r="F73" i="1"/>
  <c r="F692" i="1"/>
  <c r="F52" i="1"/>
  <c r="F164" i="1"/>
  <c r="F217" i="1"/>
  <c r="F104" i="1"/>
  <c r="F113" i="1"/>
  <c r="F517" i="1"/>
  <c r="F662" i="1"/>
  <c r="F265" i="1"/>
  <c r="F252" i="1"/>
  <c r="F137" i="1"/>
  <c r="F187" i="1"/>
  <c r="F189" i="1"/>
  <c r="F62" i="1"/>
  <c r="F198" i="1"/>
  <c r="F133" i="1"/>
  <c r="F625" i="1"/>
  <c r="F97" i="1"/>
  <c r="F68" i="1"/>
  <c r="F101" i="1"/>
  <c r="F208" i="1"/>
  <c r="F64" i="1"/>
  <c r="F256" i="1"/>
  <c r="F136" i="1"/>
  <c r="F69" i="1"/>
  <c r="F180" i="1"/>
  <c r="F668" i="1"/>
  <c r="F661" i="1"/>
  <c r="F99" i="1"/>
  <c r="F86" i="1"/>
  <c r="F171" i="1"/>
  <c r="F81" i="1"/>
  <c r="F165" i="1"/>
  <c r="F270" i="1"/>
  <c r="F682" i="1"/>
  <c r="F651" i="1"/>
  <c r="F132" i="1"/>
  <c r="F655" i="1"/>
  <c r="F672" i="1"/>
  <c r="F124" i="1"/>
  <c r="F195" i="1"/>
  <c r="F676" i="1"/>
  <c r="F216" i="1"/>
  <c r="F613" i="1"/>
  <c r="F237" i="1"/>
  <c r="F637" i="1"/>
  <c r="F196" i="1"/>
  <c r="F535" i="1"/>
  <c r="F85" i="1"/>
  <c r="F183" i="1"/>
  <c r="F184" i="1"/>
  <c r="F125" i="1"/>
  <c r="F105" i="1"/>
  <c r="F221" i="1"/>
  <c r="F680" i="1"/>
  <c r="F677" i="1"/>
  <c r="F204" i="1"/>
  <c r="F78" i="1"/>
  <c r="F247" i="1"/>
  <c r="F57" i="1"/>
  <c r="F83" i="1"/>
  <c r="F264" i="1"/>
  <c r="F224" i="1"/>
  <c r="F241" i="1"/>
  <c r="F152" i="1"/>
  <c r="F117" i="1"/>
  <c r="F213" i="1"/>
  <c r="F118" i="1"/>
  <c r="F591" i="1"/>
  <c r="F565" i="1"/>
  <c r="F145" i="1"/>
  <c r="F197" i="1"/>
  <c r="F260" i="1"/>
  <c r="F236" i="1"/>
  <c r="F108" i="1"/>
  <c r="F253" i="1"/>
  <c r="F684" i="1"/>
  <c r="F109" i="1"/>
  <c r="F632" i="1"/>
  <c r="F173" i="1"/>
  <c r="F56" i="1"/>
  <c r="F607" i="1"/>
  <c r="F100" i="1"/>
  <c r="F525" i="1"/>
  <c r="F176" i="1"/>
  <c r="F144" i="1"/>
  <c r="F76" i="1"/>
  <c r="F177" i="1"/>
  <c r="F240" i="1"/>
  <c r="F541" i="1"/>
  <c r="F201" i="1"/>
  <c r="F161" i="1"/>
  <c r="F688" i="1"/>
  <c r="F182" i="1"/>
  <c r="F168" i="1"/>
  <c r="F533" i="1"/>
  <c r="F120" i="1"/>
  <c r="F205" i="1"/>
  <c r="F53" i="1"/>
  <c r="F188" i="1"/>
  <c r="F157" i="1"/>
  <c r="F698" i="1"/>
  <c r="F594" i="1"/>
  <c r="F597" i="1"/>
  <c r="F219" i="1"/>
  <c r="F629" i="1"/>
  <c r="F600" i="1"/>
  <c r="F269" i="1"/>
  <c r="F72" i="1"/>
  <c r="F153" i="1"/>
  <c r="F194" i="1"/>
  <c r="F227" i="1"/>
  <c r="F192" i="1"/>
  <c r="F581" i="1"/>
  <c r="F239" i="1"/>
  <c r="F11" i="1"/>
  <c r="F15" i="1"/>
  <c r="F500" i="1"/>
  <c r="F275" i="1"/>
  <c r="F569" i="1"/>
  <c r="F140" i="1"/>
  <c r="F61" i="1"/>
  <c r="F211" i="1"/>
  <c r="F509" i="1"/>
  <c r="F119" i="1"/>
  <c r="F93" i="1"/>
  <c r="F601" i="1"/>
  <c r="F129" i="1"/>
  <c r="F550" i="1"/>
  <c r="F549" i="1"/>
  <c r="F166" i="1"/>
  <c r="F674" i="1"/>
  <c r="F185" i="1"/>
  <c r="F257" i="1"/>
  <c r="F623" i="1"/>
  <c r="F532" i="1"/>
  <c r="F106" i="1"/>
  <c r="F647" i="1"/>
  <c r="F154" i="1"/>
  <c r="F584" i="1"/>
  <c r="F679" i="1"/>
  <c r="F681" i="1"/>
  <c r="F248" i="1"/>
  <c r="F693" i="1"/>
  <c r="F84" i="1"/>
  <c r="F617" i="1"/>
  <c r="F212" i="1"/>
  <c r="F553" i="1"/>
  <c r="F589" i="1"/>
  <c r="F514" i="1"/>
  <c r="F51" i="1"/>
  <c r="F175" i="1"/>
  <c r="F570" i="1"/>
  <c r="F261" i="1"/>
  <c r="F546" i="1"/>
  <c r="F80" i="1"/>
  <c r="F636" i="1"/>
  <c r="F246" i="1"/>
  <c r="F621" i="1"/>
  <c r="F604" i="1"/>
  <c r="F259" i="1"/>
  <c r="F59" i="1"/>
  <c r="F272" i="1"/>
  <c r="F112" i="1"/>
  <c r="F134" i="1"/>
  <c r="F229" i="1"/>
  <c r="F251" i="1"/>
  <c r="F94" i="1"/>
  <c r="F598" i="1"/>
  <c r="F666" i="1"/>
  <c r="F675" i="1"/>
  <c r="F521" i="1"/>
  <c r="F169" i="1"/>
  <c r="F65" i="1"/>
  <c r="F214" i="1"/>
  <c r="F181" i="1"/>
  <c r="F551" i="1"/>
  <c r="F515" i="1"/>
  <c r="F696" i="1"/>
  <c r="F697" i="1"/>
  <c r="F115" i="1"/>
  <c r="F568" i="1"/>
  <c r="F640" i="1"/>
  <c r="F156" i="1"/>
  <c r="F518" i="1"/>
  <c r="F539" i="1"/>
  <c r="F121" i="1"/>
  <c r="F611" i="1"/>
  <c r="F141" i="1"/>
  <c r="F660" i="1"/>
  <c r="F512" i="1"/>
  <c r="F690" i="1"/>
  <c r="F231" i="1"/>
  <c r="F694" i="1"/>
  <c r="F573" i="1"/>
  <c r="F199" i="1"/>
  <c r="F75" i="1"/>
  <c r="F200" i="1"/>
  <c r="F519" i="1"/>
  <c r="F673" i="1"/>
  <c r="F90" i="1"/>
  <c r="F538" i="1"/>
  <c r="F616" i="1"/>
  <c r="F695" i="1"/>
  <c r="F271" i="1"/>
  <c r="F228" i="1"/>
  <c r="F233" i="1"/>
  <c r="F654" i="1"/>
  <c r="F70" i="1"/>
  <c r="F148" i="1"/>
  <c r="F530" i="1"/>
  <c r="F638" i="1"/>
  <c r="F575" i="1"/>
  <c r="F89" i="1"/>
  <c r="F3" i="1"/>
  <c r="F116" i="1"/>
  <c r="F13" i="1"/>
  <c r="F16" i="1"/>
  <c r="F50" i="1"/>
  <c r="F701" i="1"/>
  <c r="F12" i="1"/>
  <c r="F501" i="1"/>
  <c r="F28" i="1"/>
  <c r="F29" i="1"/>
  <c r="F2" i="1"/>
  <c r="F280" i="1"/>
  <c r="F14" i="1"/>
  <c r="F25" i="1"/>
  <c r="F17" i="1"/>
  <c r="F542" i="1"/>
  <c r="F222" i="1"/>
  <c r="F276" i="1"/>
  <c r="F4" i="1"/>
  <c r="F18" i="1"/>
  <c r="F278" i="1"/>
  <c r="F703" i="1"/>
  <c r="F6" i="1"/>
  <c r="F700" i="1"/>
  <c r="F19" i="1"/>
  <c r="F7" i="1"/>
</calcChain>
</file>

<file path=xl/sharedStrings.xml><?xml version="1.0" encoding="utf-8"?>
<sst xmlns="http://schemas.openxmlformats.org/spreadsheetml/2006/main" count="15920" uniqueCount="4443">
  <si>
    <t>Kód podpůrného opatření</t>
  </si>
  <si>
    <t>II. Normovaná hodinová finanční náročnost podpůrných opatření se stanoví, je-li činnost realizována tlumočníkem českého znakového jazyka nebo přepisovatelem</t>
  </si>
  <si>
    <t>PTp</t>
  </si>
  <si>
    <t>PTpm</t>
  </si>
  <si>
    <t>PTtp</t>
  </si>
  <si>
    <t>Proc</t>
  </si>
  <si>
    <t>přepočteno:</t>
  </si>
  <si>
    <t>P1</t>
  </si>
  <si>
    <t>P2</t>
  </si>
  <si>
    <t>P3</t>
  </si>
  <si>
    <t>N1</t>
  </si>
  <si>
    <t>02020AA01</t>
  </si>
  <si>
    <t>Úprava obsahu vzdělávání v předškolním vzdělávání (jazyk)</t>
  </si>
  <si>
    <t>02020BA03</t>
  </si>
  <si>
    <t>Úprava obsahu vzdělávání v základním vzdělávání (jazyk)</t>
  </si>
  <si>
    <t>02020CA03</t>
  </si>
  <si>
    <t>Úprava obsahu vzdělávání ve středním vzdělávání (jazyk)</t>
  </si>
  <si>
    <t>020601A01</t>
  </si>
  <si>
    <t>Pedagogická intervence ve škole (1 hodina)</t>
  </si>
  <si>
    <t>020601B01</t>
  </si>
  <si>
    <t>Pedagogická intervence ve školském zařízení (1 hodina)</t>
  </si>
  <si>
    <t>020602A01</t>
  </si>
  <si>
    <t>Předmět speciálně pedagogické péče (1 hodina)</t>
  </si>
  <si>
    <t>020603A02</t>
  </si>
  <si>
    <t>Metodická podpora školského poradenského zařízení škole</t>
  </si>
  <si>
    <t>020603B02</t>
  </si>
  <si>
    <t>Metodická podpora školského poradenského zařízení školskému zařízení</t>
  </si>
  <si>
    <t>03020AA01</t>
  </si>
  <si>
    <t>03020BA03</t>
  </si>
  <si>
    <t>03020CA03</t>
  </si>
  <si>
    <t>Úprava obsahu a výstupů vzdělávání ve středním vzdělávání (jazyk)</t>
  </si>
  <si>
    <t>030301B10</t>
  </si>
  <si>
    <t>Organizace výuky ve školském zařízení při škole (úvazek 0,25)</t>
  </si>
  <si>
    <t>030501A10</t>
  </si>
  <si>
    <t>Asistent pedagoga sdílený ve škole (úvazek 0,25)</t>
  </si>
  <si>
    <t>030501A20</t>
  </si>
  <si>
    <t>Asistent pedagoga sdílený ve škole (úvazek 0,50)</t>
  </si>
  <si>
    <t>030501A30</t>
  </si>
  <si>
    <t>Asistent pedagoga sdílený ve škole (úvazek 0,75)</t>
  </si>
  <si>
    <t>030501B10</t>
  </si>
  <si>
    <t>Asistent pedagoga ve školském zařízení zřízeném mimo školu žáka (úvazek 0,25)</t>
  </si>
  <si>
    <t>030502A20</t>
  </si>
  <si>
    <t>Další pedagogický pracovník (úvazek 0,50)</t>
  </si>
  <si>
    <t>03053AA20</t>
  </si>
  <si>
    <t>Školní psycholog (úvazek 0,50)</t>
  </si>
  <si>
    <t>03053BA20</t>
  </si>
  <si>
    <t>Školní speciální pedagog (úvazek 0,50)</t>
  </si>
  <si>
    <t>030701A02</t>
  </si>
  <si>
    <t>Předmět speciálně pedagogické péče (2 hodiny)</t>
  </si>
  <si>
    <t>030701A03</t>
  </si>
  <si>
    <t>Předmět speciálně pedagogické péče (3 hodiny)</t>
  </si>
  <si>
    <t>030702A02</t>
  </si>
  <si>
    <t>Pedagogická intervence ve škole (2 hodiny)</t>
  </si>
  <si>
    <t>030702A03</t>
  </si>
  <si>
    <t>Pedagogická intervence ve škole (3 hodiny)</t>
  </si>
  <si>
    <t>030702B01</t>
  </si>
  <si>
    <t>030703A03</t>
  </si>
  <si>
    <t>030703B03</t>
  </si>
  <si>
    <t>040501A40</t>
  </si>
  <si>
    <t>Asistent pedagoga (úvazek 1,0)</t>
  </si>
  <si>
    <t>040503A01</t>
  </si>
  <si>
    <t>Přepisovatel pro neslyšící ve škole (1 hodina)</t>
  </si>
  <si>
    <t>040503A02</t>
  </si>
  <si>
    <t>Přepisovatel pro neslyšící ve škole (2 hodiny)</t>
  </si>
  <si>
    <t>040503A03</t>
  </si>
  <si>
    <t>Přepisovatel pro neslyšící ve škole (3 hodiny)</t>
  </si>
  <si>
    <t>040503A04</t>
  </si>
  <si>
    <t>040503A05</t>
  </si>
  <si>
    <t>040503A06</t>
  </si>
  <si>
    <t>040503A07</t>
  </si>
  <si>
    <t>040503A08</t>
  </si>
  <si>
    <t>040503A09</t>
  </si>
  <si>
    <t>040503A10</t>
  </si>
  <si>
    <t>040503A11</t>
  </si>
  <si>
    <t>040503A12</t>
  </si>
  <si>
    <t>040503A13</t>
  </si>
  <si>
    <t>040503A14</t>
  </si>
  <si>
    <t>040503A15</t>
  </si>
  <si>
    <t>040503A16</t>
  </si>
  <si>
    <t>040503A17</t>
  </si>
  <si>
    <t>040503A18</t>
  </si>
  <si>
    <t>040503A19</t>
  </si>
  <si>
    <t>040503A20</t>
  </si>
  <si>
    <t>040503A21</t>
  </si>
  <si>
    <t>040503A22</t>
  </si>
  <si>
    <t>040503A23</t>
  </si>
  <si>
    <t>040503A24</t>
  </si>
  <si>
    <t>040503A25</t>
  </si>
  <si>
    <t>040503A26</t>
  </si>
  <si>
    <t>040503A27</t>
  </si>
  <si>
    <t>040503A28</t>
  </si>
  <si>
    <t>040503A29</t>
  </si>
  <si>
    <t>040503A30</t>
  </si>
  <si>
    <t>040503A31</t>
  </si>
  <si>
    <t>040503A32</t>
  </si>
  <si>
    <t>040503A33</t>
  </si>
  <si>
    <t>040503A34</t>
  </si>
  <si>
    <t>040503A35</t>
  </si>
  <si>
    <t>040503A36</t>
  </si>
  <si>
    <t>040503A37</t>
  </si>
  <si>
    <t>040503A38</t>
  </si>
  <si>
    <t>040503A39</t>
  </si>
  <si>
    <t>040503A40</t>
  </si>
  <si>
    <t>040503B01</t>
  </si>
  <si>
    <t>Přepisovatel pro neslyšící v ŠZ při škole žáka (1 hodina)</t>
  </si>
  <si>
    <t>040503B02</t>
  </si>
  <si>
    <t>Přepisovatel pro neslyšící v ŠZ při škole žáka (2 hodiny)</t>
  </si>
  <si>
    <t>040503B03</t>
  </si>
  <si>
    <t>Přepisovatel pro neslyšící v ŠZ při škole žáka (3 hodiny)</t>
  </si>
  <si>
    <t>040503B04</t>
  </si>
  <si>
    <t>Přepisovatel pro neslyšící v ŠZ při škole žáka (4 hodiny)</t>
  </si>
  <si>
    <t>040503B05</t>
  </si>
  <si>
    <t>Přepisovatel pro neslyšící v ŠZ při škole žáka (5 hodin)</t>
  </si>
  <si>
    <t>040503B06</t>
  </si>
  <si>
    <t>Přepisovatel pro neslyšící v ŠZ při škole žáka (6 hodin)</t>
  </si>
  <si>
    <t>040503B07</t>
  </si>
  <si>
    <t>Přepisovatel pro neslyšící v ŠZ při škole žáka (7 hodin)</t>
  </si>
  <si>
    <t>040503B08</t>
  </si>
  <si>
    <t>Přepisovatel pro neslyšící v ŠZ při škole žáka (8 hodin)</t>
  </si>
  <si>
    <t>040503B09</t>
  </si>
  <si>
    <t>Přepisovatel pro neslyšící v ŠZ při škole žáka (9 hodin)</t>
  </si>
  <si>
    <t>040503B10</t>
  </si>
  <si>
    <t>Přepisovatel pro neslyšící v ŠZ při škole žáka (10 hodin)</t>
  </si>
  <si>
    <t>040503B11</t>
  </si>
  <si>
    <t>Přepisovatel pro neslyšící v ŠZ při škole žáka (11 hodin)</t>
  </si>
  <si>
    <t>040503B12</t>
  </si>
  <si>
    <t>Přepisovatel pro neslyšící v ŠZ při škole žáka (12 hodin)</t>
  </si>
  <si>
    <t>040503B13</t>
  </si>
  <si>
    <t>Přepisovatel pro neslyšící v ŠZ při škole žáka (13 hodin)</t>
  </si>
  <si>
    <t>040503B14</t>
  </si>
  <si>
    <t>Přepisovatel pro neslyšící v ŠZ při škole žáka (14 hodin)</t>
  </si>
  <si>
    <t>040503B15</t>
  </si>
  <si>
    <t>Přepisovatel pro neslyšící v ŠZ při škole žáka (15 hodin)</t>
  </si>
  <si>
    <t>040503B16</t>
  </si>
  <si>
    <t>Přepisovatel pro neslyšící v ŠZ při škole žáka (16 hodin)</t>
  </si>
  <si>
    <t>040503B17</t>
  </si>
  <si>
    <t>Přepisovatel pro neslyšící v ŠZ při škole žáka (17 hodin)</t>
  </si>
  <si>
    <t>040503B18</t>
  </si>
  <si>
    <t>Přepisovatel pro neslyšící v ŠZ při škole žáka (18 hodin)</t>
  </si>
  <si>
    <t>040503B19</t>
  </si>
  <si>
    <t>Přepisovatel pro neslyšící v ŠZ při škole žáka (19 hodin)</t>
  </si>
  <si>
    <t>040503B20</t>
  </si>
  <si>
    <t>Přepisovatel pro neslyšící v ŠZ při škole žáka (20 hodin)</t>
  </si>
  <si>
    <t>040503B21</t>
  </si>
  <si>
    <t>Přepisovatel pro neslyšící v ŠZ při škole žáka (21 hodin)</t>
  </si>
  <si>
    <t>040503B22</t>
  </si>
  <si>
    <t>Přepisovatel pro neslyšící v ŠZ při škole žáka (22 hodin)</t>
  </si>
  <si>
    <t>040503B23</t>
  </si>
  <si>
    <t>Přepisovatel pro neslyšící v ŠZ při škole žáka (23 hodin)</t>
  </si>
  <si>
    <t>040503B24</t>
  </si>
  <si>
    <t>Přepisovatel pro neslyšící v ŠZ při škole žáka (24 hodin)</t>
  </si>
  <si>
    <t>040503B25</t>
  </si>
  <si>
    <t>Přepisovatel pro neslyšící v ŠZ při škole žáka (25 hodin)</t>
  </si>
  <si>
    <t>040505A20</t>
  </si>
  <si>
    <t>Další pedagogický pracovník (0,5 úvazku)</t>
  </si>
  <si>
    <t>04052AA01</t>
  </si>
  <si>
    <t>04052AA02</t>
  </si>
  <si>
    <t>04052AA03</t>
  </si>
  <si>
    <t>04052AA04</t>
  </si>
  <si>
    <t>04052AA05</t>
  </si>
  <si>
    <t>04052AA06</t>
  </si>
  <si>
    <t>04052AA07</t>
  </si>
  <si>
    <t>04052AA08</t>
  </si>
  <si>
    <t>04052AA09</t>
  </si>
  <si>
    <t>04052AA10</t>
  </si>
  <si>
    <t>04052AA11</t>
  </si>
  <si>
    <t>04052AA12</t>
  </si>
  <si>
    <t>04052AA13</t>
  </si>
  <si>
    <t>04052AA14</t>
  </si>
  <si>
    <t>04052AA15</t>
  </si>
  <si>
    <t>04052AA16</t>
  </si>
  <si>
    <t>04052AA17</t>
  </si>
  <si>
    <t>04052AA18</t>
  </si>
  <si>
    <t>04052AA19</t>
  </si>
  <si>
    <t>04052AA20</t>
  </si>
  <si>
    <t>04052AA21</t>
  </si>
  <si>
    <t>04052AA22</t>
  </si>
  <si>
    <t>04052AA23</t>
  </si>
  <si>
    <t>04052AA24</t>
  </si>
  <si>
    <t>04052AA25</t>
  </si>
  <si>
    <t>04052AA26</t>
  </si>
  <si>
    <t>04052AA27</t>
  </si>
  <si>
    <t>04052AA28</t>
  </si>
  <si>
    <t>04052AA29</t>
  </si>
  <si>
    <t>04052AA30</t>
  </si>
  <si>
    <t>04052AA31</t>
  </si>
  <si>
    <t>04052AA32</t>
  </si>
  <si>
    <t>04052AA33</t>
  </si>
  <si>
    <t>04052AA34</t>
  </si>
  <si>
    <t>04052AA35</t>
  </si>
  <si>
    <t>04052AA36</t>
  </si>
  <si>
    <t>04052AA37</t>
  </si>
  <si>
    <t>04052AA38</t>
  </si>
  <si>
    <t>04052AA39</t>
  </si>
  <si>
    <t>04052AA40</t>
  </si>
  <si>
    <t>Tlumočník českého znakového jazyka ve škole (ČZJ preferován) (40 hodin)</t>
  </si>
  <si>
    <t>04052AB01</t>
  </si>
  <si>
    <t>04052AB02</t>
  </si>
  <si>
    <t>04052AB03</t>
  </si>
  <si>
    <t>04052AB04</t>
  </si>
  <si>
    <t>04052AB05</t>
  </si>
  <si>
    <t>04052AB06</t>
  </si>
  <si>
    <t>04052AB07</t>
  </si>
  <si>
    <t>04052AB08</t>
  </si>
  <si>
    <t>04052AB09</t>
  </si>
  <si>
    <t>04052AB10</t>
  </si>
  <si>
    <t>04052AB11</t>
  </si>
  <si>
    <t>04052AB12</t>
  </si>
  <si>
    <t>04052AB13</t>
  </si>
  <si>
    <t>04052AB14</t>
  </si>
  <si>
    <t>04052AB15</t>
  </si>
  <si>
    <t>04052AB16</t>
  </si>
  <si>
    <t>04052AB17</t>
  </si>
  <si>
    <t>04052AB18</t>
  </si>
  <si>
    <t>04052AB19</t>
  </si>
  <si>
    <t>04052AB20</t>
  </si>
  <si>
    <t>04052AB21</t>
  </si>
  <si>
    <t>04052AB22</t>
  </si>
  <si>
    <t>04052AB23</t>
  </si>
  <si>
    <t>04052AB24</t>
  </si>
  <si>
    <t>04052AB25</t>
  </si>
  <si>
    <t>04052BA01</t>
  </si>
  <si>
    <t>04052BA02</t>
  </si>
  <si>
    <t>04052BA03</t>
  </si>
  <si>
    <t>04052BA04</t>
  </si>
  <si>
    <t>04052BA05</t>
  </si>
  <si>
    <t>04052BA06</t>
  </si>
  <si>
    <t>04052BA07</t>
  </si>
  <si>
    <t>04052BA08</t>
  </si>
  <si>
    <t>04052BA09</t>
  </si>
  <si>
    <t>04052BA10</t>
  </si>
  <si>
    <t>04052BA11</t>
  </si>
  <si>
    <t>04052BA12</t>
  </si>
  <si>
    <t>04052BA13</t>
  </si>
  <si>
    <t>04052BA14</t>
  </si>
  <si>
    <t>04052BA15</t>
  </si>
  <si>
    <t>04052BA16</t>
  </si>
  <si>
    <t>04052BA17</t>
  </si>
  <si>
    <t>04052BA18</t>
  </si>
  <si>
    <t>04052BA19</t>
  </si>
  <si>
    <t>04052BA20</t>
  </si>
  <si>
    <t>04052BA21</t>
  </si>
  <si>
    <t>04052BA22</t>
  </si>
  <si>
    <t>04052BA23</t>
  </si>
  <si>
    <t>04052BA24</t>
  </si>
  <si>
    <t>04052BA25</t>
  </si>
  <si>
    <t>04052BA26</t>
  </si>
  <si>
    <t>04052BA27</t>
  </si>
  <si>
    <t>04052BA28</t>
  </si>
  <si>
    <t>04052BA29</t>
  </si>
  <si>
    <t>04052BA30</t>
  </si>
  <si>
    <t>04052BA31</t>
  </si>
  <si>
    <t>04052BA32</t>
  </si>
  <si>
    <t>04052BA33</t>
  </si>
  <si>
    <t>04052BA34</t>
  </si>
  <si>
    <t>04052BA35</t>
  </si>
  <si>
    <t>04052BA36</t>
  </si>
  <si>
    <t>04052BA37</t>
  </si>
  <si>
    <t>04052BA38</t>
  </si>
  <si>
    <t>04052BA39</t>
  </si>
  <si>
    <t>04052BA40</t>
  </si>
  <si>
    <t>Tlumočník českého znakového jazyka ve škole (ČZJ nepreferován) (40 hodin)</t>
  </si>
  <si>
    <t>04054AB10</t>
  </si>
  <si>
    <t>04054BB01</t>
  </si>
  <si>
    <t>Tlumočník čes. znak. jazyka v ŠZ mimo školu žáka (1 hodina)</t>
  </si>
  <si>
    <t>04054BB02</t>
  </si>
  <si>
    <t>Tlumočník čes. znak. jazyka v ŠZ mimo školu žáka (2 hodiny)</t>
  </si>
  <si>
    <t>04054BB03</t>
  </si>
  <si>
    <t>Tlumočník čes. znak. jazyka v ŠZ mimo školu žáka (3 hodiny)</t>
  </si>
  <si>
    <t>04054BB04</t>
  </si>
  <si>
    <t>Tlumočník čes. znak. jazyka v ŠZ mimo školu žáka (4 hodiny)</t>
  </si>
  <si>
    <t>04054BB05</t>
  </si>
  <si>
    <t>Tlumočník čes. znak. jazyka v ŠZ mimo školu žáka (5 hodin)</t>
  </si>
  <si>
    <t>04054BB06</t>
  </si>
  <si>
    <t>Tlumočník čes. znak. jazyka v ŠZ mimo školu žáka (6 hodin)</t>
  </si>
  <si>
    <t>04054BB07</t>
  </si>
  <si>
    <t>Tlumočník čes. znak. jazyka v ŠZ mimo školu žáka (7 hodin)</t>
  </si>
  <si>
    <t>04054BB08</t>
  </si>
  <si>
    <t>Tlumočník čes. znak. jazyka v ŠZ mimo školu žáka (8 hodin)</t>
  </si>
  <si>
    <t>04054BB09</t>
  </si>
  <si>
    <t>Tlumočník čes. znak. jazyka v ŠZ mimo školu žáka (9 hodin)</t>
  </si>
  <si>
    <t>04054BB10</t>
  </si>
  <si>
    <t>Tlumočník čes. znak. jazyka v ŠZ mimo školu žáka (10 hodin)</t>
  </si>
  <si>
    <t>04054BB11</t>
  </si>
  <si>
    <t>Tlumočník čes. znak. jazyka v ŠZ mimo školu žáka (11 hodin)</t>
  </si>
  <si>
    <t>04054BB12</t>
  </si>
  <si>
    <t>Tlumočník čes. znak. jazyka v ŠZ mimo školu žáka (12 hodin)</t>
  </si>
  <si>
    <t>04054BB13</t>
  </si>
  <si>
    <t>Tlumočník čes. znak. jazyka v ŠZ mimo školu žáka (13 hodin)</t>
  </si>
  <si>
    <t>04054BB14</t>
  </si>
  <si>
    <t>Tlumočník čes. znak. jazyka v ŠZ mimo školu žáka (14 hodin)</t>
  </si>
  <si>
    <t>04054BB15</t>
  </si>
  <si>
    <t>Tlumočník čes. znak. jazyka v ŠZ mimo školu žáka (15 hodin)</t>
  </si>
  <si>
    <t>04054BB16</t>
  </si>
  <si>
    <t>Tlumočník čes. znak. jazyka v ŠZ mimo školu žáka (16 hodin)</t>
  </si>
  <si>
    <t>04054BB17</t>
  </si>
  <si>
    <t>Tlumočník čes. znak. jazyka v ŠZ mimo školu žáka (17 hodin)</t>
  </si>
  <si>
    <t>04054BB18</t>
  </si>
  <si>
    <t>Tlumočník čes. znak. jazyka v ŠZ mimo školu žáka (18 hodin)</t>
  </si>
  <si>
    <t>04054BB19</t>
  </si>
  <si>
    <t>Tlumočník čes. znak. jazyka v ŠZ mimo školu žáka (19 hodin)</t>
  </si>
  <si>
    <t>04054BB20</t>
  </si>
  <si>
    <t>Tlumočník čes. znak. jazyka v ŠZ mimo školu žáka (20 hodin)</t>
  </si>
  <si>
    <t>04054BB21</t>
  </si>
  <si>
    <t>Tlumočník čes. znak. jazyka v ŠZ mimo školu žáka (21 hodin)</t>
  </si>
  <si>
    <t>04054BB22</t>
  </si>
  <si>
    <t>Tlumočník čes. znak. jazyka v ŠZ mimo školu žáka (22 hodin)</t>
  </si>
  <si>
    <t>04054BB23</t>
  </si>
  <si>
    <t>Tlumočník čes. znak. jazyka v ŠZ mimo školu žáka (23 hodin)</t>
  </si>
  <si>
    <t>04054BB24</t>
  </si>
  <si>
    <t>Tlumočník čes. znak. jazyka v ŠZ mimo školu žáka (24 hodin)</t>
  </si>
  <si>
    <t>04054BB25</t>
  </si>
  <si>
    <t>Tlumočník čes. znak. jazyka v ŠZ mimo školu žáka (25 hodin)</t>
  </si>
  <si>
    <t>04054CB01</t>
  </si>
  <si>
    <t>Přepisovatel pro neslyšící v ŠZ mimo školu žáka (1 hodina)</t>
  </si>
  <si>
    <t>04054CB02</t>
  </si>
  <si>
    <t>Přepisovatel pro neslyšící v ŠZ mimo školu žáka (2 hodiny)</t>
  </si>
  <si>
    <t>04054CB03</t>
  </si>
  <si>
    <t>Přepisovatel pro neslyšící v ŠZ mimo školu žáka (3 hodiny)</t>
  </si>
  <si>
    <t>04054CB04</t>
  </si>
  <si>
    <t>Přepisovatel pro neslyšící v ŠZ mimo školu žáka (4 hodiny)</t>
  </si>
  <si>
    <t>04054CB05</t>
  </si>
  <si>
    <t>Přepisovatel pro neslyšící v ŠZ mimo školu žáka (5 hodin)</t>
  </si>
  <si>
    <t>04054CB06</t>
  </si>
  <si>
    <t>Přepisovatel pro neslyšící v ŠZ mimo školu žáka (6 hodin)</t>
  </si>
  <si>
    <t>04054CB07</t>
  </si>
  <si>
    <t>Přepisovatel pro neslyšící v ŠZ mimo školu žáka (7 hodin)</t>
  </si>
  <si>
    <t>04054CB08</t>
  </si>
  <si>
    <t>Přepisovatel pro neslyšící v ŠZ mimo školu žáka (8 hodin)</t>
  </si>
  <si>
    <t>04054CB09</t>
  </si>
  <si>
    <t>Přepisovatel pro neslyšící v ŠZ mimo školu žáka (9 hodin)</t>
  </si>
  <si>
    <t>04054CB10</t>
  </si>
  <si>
    <t>Přepisovatel pro neslyšící v ŠZ mimo školu žáka (10 hodin)</t>
  </si>
  <si>
    <t>04054CB11</t>
  </si>
  <si>
    <t>Přepisovatel pro neslyšící v ŠZ mimo školu žáka (11 hodin)</t>
  </si>
  <si>
    <t>04054CB12</t>
  </si>
  <si>
    <t>Přepisovatel pro neslyšící v ŠZ mimo školu žáka (12 hodin)</t>
  </si>
  <si>
    <t>04054CB13</t>
  </si>
  <si>
    <t>Přepisovatel pro neslyšící v ŠZ mimo školu žáka (13 hodin)</t>
  </si>
  <si>
    <t>04054CB14</t>
  </si>
  <si>
    <t>Přepisovatel pro neslyšící v ŠZ mimo školu žáka (14 hodin)</t>
  </si>
  <si>
    <t>04054CB15</t>
  </si>
  <si>
    <t>Přepisovatel pro neslyšící v ŠZ mimo školu žáka (15 hodin)</t>
  </si>
  <si>
    <t>04054CB16</t>
  </si>
  <si>
    <t>Přepisovatel pro neslyšící v ŠZ mimo školu žáka (16 hodin)</t>
  </si>
  <si>
    <t>04054CB17</t>
  </si>
  <si>
    <t>Přepisovatel pro neslyšící v ŠZ mimo školu žáka (17 hodin)</t>
  </si>
  <si>
    <t>04054CB18</t>
  </si>
  <si>
    <t>Přepisovatel pro neslyšící v ŠZ mimo školu žáka (18 hodin)</t>
  </si>
  <si>
    <t>04054CB19</t>
  </si>
  <si>
    <t>Přepisovatel pro neslyšící v ŠZ mimo školu žáka (19 hodin)</t>
  </si>
  <si>
    <t>04054CB20</t>
  </si>
  <si>
    <t>Přepisovatel pro neslyšící v ŠZ mimo školu žáka (20 hodin)</t>
  </si>
  <si>
    <t>04054CB21</t>
  </si>
  <si>
    <t>Přepisovatel pro neslyšící v ŠZ mimo školu žáka (21 hodin)</t>
  </si>
  <si>
    <t>04054CB22</t>
  </si>
  <si>
    <t>Přepisovatel pro neslyšící v ŠZ mimo školu žáka (22 hodin)</t>
  </si>
  <si>
    <t>04054CB23</t>
  </si>
  <si>
    <t>Přepisovatel pro neslyšící v ŠZ mimo školu žáka (23 hodin)</t>
  </si>
  <si>
    <t>04054CB24</t>
  </si>
  <si>
    <t>Přepisovatel pro neslyšící v ŠZ mimo školu žáka (24 hodin)</t>
  </si>
  <si>
    <t>04054CB25</t>
  </si>
  <si>
    <t>Přepisovatel pro neslyšící v ŠZ mimo školu žáka (25 hodin)</t>
  </si>
  <si>
    <t>04056AA20</t>
  </si>
  <si>
    <t>Školní psycholog</t>
  </si>
  <si>
    <t>04056BA20</t>
  </si>
  <si>
    <t>Školní speciální pedagog</t>
  </si>
  <si>
    <t>040701A02</t>
  </si>
  <si>
    <t>040701A03</t>
  </si>
  <si>
    <t>040702A02</t>
  </si>
  <si>
    <t>040702B01</t>
  </si>
  <si>
    <t>040703A03</t>
  </si>
  <si>
    <t>040703B03</t>
  </si>
  <si>
    <t>050302A40</t>
  </si>
  <si>
    <t>050501A40</t>
  </si>
  <si>
    <t>050503A01</t>
  </si>
  <si>
    <t>050503A02</t>
  </si>
  <si>
    <t>050503A03</t>
  </si>
  <si>
    <t>050503A04</t>
  </si>
  <si>
    <t>Přepisovatel pro neslyšící ve škole (4 hodiny)</t>
  </si>
  <si>
    <t>050503A05</t>
  </si>
  <si>
    <t>Přepisovatel pro neslyšící ve škole (5 hodin)</t>
  </si>
  <si>
    <t>050503A06</t>
  </si>
  <si>
    <t>Přepisovatel pro neslyšící ve škole (6 hodin)</t>
  </si>
  <si>
    <t>050503A07</t>
  </si>
  <si>
    <t>Přepisovatel pro neslyšící ve škole (7 hodin)</t>
  </si>
  <si>
    <t>050503A08</t>
  </si>
  <si>
    <t>Přepisovatel pro neslyšící ve škole (8 hodin)</t>
  </si>
  <si>
    <t>050503A09</t>
  </si>
  <si>
    <t>Přepisovatel pro neslyšící ve škole (9 hodin)</t>
  </si>
  <si>
    <t>050503A10</t>
  </si>
  <si>
    <t>Přepisovatel pro neslyšící ve škole (10 hodin)</t>
  </si>
  <si>
    <t>050503A11</t>
  </si>
  <si>
    <t>Přepisovatel pro neslyšící ve škole (11 hodin)</t>
  </si>
  <si>
    <t>050503A12</t>
  </si>
  <si>
    <t>Přepisovatel pro neslyšící ve škole (12 hodin)</t>
  </si>
  <si>
    <t>050503A13</t>
  </si>
  <si>
    <t>Přepisovatel pro neslyšící ve škole (13 hodin)</t>
  </si>
  <si>
    <t>050503A14</t>
  </si>
  <si>
    <t>Přepisovatel pro neslyšící ve škole (14 hodin)</t>
  </si>
  <si>
    <t>050503A15</t>
  </si>
  <si>
    <t>Přepisovatel pro neslyšící ve škole (15 hodin)</t>
  </si>
  <si>
    <t>050503A16</t>
  </si>
  <si>
    <t>Přepisovatel pro neslyšící ve škole (16 hodin)</t>
  </si>
  <si>
    <t>050503A17</t>
  </si>
  <si>
    <t>Přepisovatel pro neslyšící ve škole (17 hodin)</t>
  </si>
  <si>
    <t>050503A18</t>
  </si>
  <si>
    <t>Přepisovatel pro neslyšící ve škole (18 hodin)</t>
  </si>
  <si>
    <t>050503A19</t>
  </si>
  <si>
    <t>Přepisovatel pro neslyšící ve škole (19 hodin)</t>
  </si>
  <si>
    <t>050503A20</t>
  </si>
  <si>
    <t>Přepisovatel pro neslyšící ve škole (20 hodin)</t>
  </si>
  <si>
    <t>050503A21</t>
  </si>
  <si>
    <t>Přepisovatel pro neslyšící ve škole (21 hodin)</t>
  </si>
  <si>
    <t>050503A22</t>
  </si>
  <si>
    <t>Přepisovatel pro neslyšící ve škole (22 hodin)</t>
  </si>
  <si>
    <t>050503A23</t>
  </si>
  <si>
    <t>Přepisovatel pro neslyšící ve škole (23 hodin)</t>
  </si>
  <si>
    <t>050503A24</t>
  </si>
  <si>
    <t>Přepisovatel pro neslyšící ve škole (24 hodin)</t>
  </si>
  <si>
    <t>050503A25</t>
  </si>
  <si>
    <t>Přepisovatel pro neslyšící ve škole (25 hodin)</t>
  </si>
  <si>
    <t>050503A26</t>
  </si>
  <si>
    <t>Přepisovatel pro neslyšící ve škole (26 hodin)</t>
  </si>
  <si>
    <t>050503A27</t>
  </si>
  <si>
    <t>Přepisovatel pro neslyšící ve škole (27 hodin)</t>
  </si>
  <si>
    <t>050503A28</t>
  </si>
  <si>
    <t>Přepisovatel pro neslyšící ve škole (28 hodin)</t>
  </si>
  <si>
    <t>050503A29</t>
  </si>
  <si>
    <t>Přepisovatel pro neslyšící ve škole (29 hodin)</t>
  </si>
  <si>
    <t>050503A30</t>
  </si>
  <si>
    <t>Přepisovatel pro neslyšící ve škole (30 hodin)</t>
  </si>
  <si>
    <t>050503A31</t>
  </si>
  <si>
    <t>Přepisovatel pro neslyšící ve škole (31 hodin)</t>
  </si>
  <si>
    <t>050503A32</t>
  </si>
  <si>
    <t>Přepisovatel pro neslyšící ve škole (32 hodin)</t>
  </si>
  <si>
    <t>050503A33</t>
  </si>
  <si>
    <t>Přepisovatel pro neslyšící ve škole (33 hodin)</t>
  </si>
  <si>
    <t>050503A34</t>
  </si>
  <si>
    <t>Přepisovatel pro neslyšící ve škole (34 hodin)</t>
  </si>
  <si>
    <t>050503A35</t>
  </si>
  <si>
    <t>Přepisovatel pro neslyšící ve škole (35 hodin)</t>
  </si>
  <si>
    <t>050503A36</t>
  </si>
  <si>
    <t>Přepisovatel pro neslyšící ve škole (36 hodin)</t>
  </si>
  <si>
    <t>050503A37</t>
  </si>
  <si>
    <t>Přepisovatel pro neslyšící ve škole (37 hodin)</t>
  </si>
  <si>
    <t>050503A38</t>
  </si>
  <si>
    <t>Přepisovatel pro neslyšící ve škole (38 hodin)</t>
  </si>
  <si>
    <t>050503A39</t>
  </si>
  <si>
    <t>Přepisovatel pro neslyšící ve škole (39 hodin)</t>
  </si>
  <si>
    <t>050503A40</t>
  </si>
  <si>
    <t>Přepisovatel pro neslyšící ve škole (40 hodin)</t>
  </si>
  <si>
    <t>050506A20</t>
  </si>
  <si>
    <t>050505A40</t>
  </si>
  <si>
    <t>Další pedagogický pracovník</t>
  </si>
  <si>
    <t>05052AA01</t>
  </si>
  <si>
    <t>05052AA02</t>
  </si>
  <si>
    <t>05052AA03</t>
  </si>
  <si>
    <t>05052AA04</t>
  </si>
  <si>
    <t>05052AA05</t>
  </si>
  <si>
    <t>05052AA06</t>
  </si>
  <si>
    <t>05052AA07</t>
  </si>
  <si>
    <t>05052AA08</t>
  </si>
  <si>
    <t>05052AA09</t>
  </si>
  <si>
    <t>05052AA10</t>
  </si>
  <si>
    <t>05052AA11</t>
  </si>
  <si>
    <t>05052AA12</t>
  </si>
  <si>
    <t>05052AA13</t>
  </si>
  <si>
    <t>05052AA14</t>
  </si>
  <si>
    <t>05052AA15</t>
  </si>
  <si>
    <t>05052AA16</t>
  </si>
  <si>
    <t>05052AA17</t>
  </si>
  <si>
    <t>05052AA18</t>
  </si>
  <si>
    <t>05052AA19</t>
  </si>
  <si>
    <t>05052AA20</t>
  </si>
  <si>
    <t>05052AA21</t>
  </si>
  <si>
    <t>05052AA22</t>
  </si>
  <si>
    <t>05052AA23</t>
  </si>
  <si>
    <t>05052AA24</t>
  </si>
  <si>
    <t>05052AA25</t>
  </si>
  <si>
    <t>05052AA26</t>
  </si>
  <si>
    <t>05052AA27</t>
  </si>
  <si>
    <t>05052AA28</t>
  </si>
  <si>
    <t>05052AA29</t>
  </si>
  <si>
    <t>05052AA30</t>
  </si>
  <si>
    <t>05052AA31</t>
  </si>
  <si>
    <t>05052AA32</t>
  </si>
  <si>
    <t>05052AA33</t>
  </si>
  <si>
    <t>05052AA34</t>
  </si>
  <si>
    <t>05052AA35</t>
  </si>
  <si>
    <t>05052AA36</t>
  </si>
  <si>
    <t>05052AA37</t>
  </si>
  <si>
    <t>05052AA38</t>
  </si>
  <si>
    <t>05052AA39</t>
  </si>
  <si>
    <t>05052AA40</t>
  </si>
  <si>
    <t>05052AB01</t>
  </si>
  <si>
    <t>05052AB02</t>
  </si>
  <si>
    <t>05052AB03</t>
  </si>
  <si>
    <t>05052AB04</t>
  </si>
  <si>
    <t>05052AB05</t>
  </si>
  <si>
    <t>05052AB06</t>
  </si>
  <si>
    <t>05052AB07</t>
  </si>
  <si>
    <t>05052AB08</t>
  </si>
  <si>
    <t>05052AB09</t>
  </si>
  <si>
    <t>05052AB10</t>
  </si>
  <si>
    <t>05052AB11</t>
  </si>
  <si>
    <t>05052AB12</t>
  </si>
  <si>
    <t>05052AB13</t>
  </si>
  <si>
    <t>05052AB14</t>
  </si>
  <si>
    <t>05052AB15</t>
  </si>
  <si>
    <t>05052AB16</t>
  </si>
  <si>
    <t>05052AB17</t>
  </si>
  <si>
    <t>05052AB18</t>
  </si>
  <si>
    <t>05052AB19</t>
  </si>
  <si>
    <t>05052AB20</t>
  </si>
  <si>
    <t>05052AB21</t>
  </si>
  <si>
    <t>05052AB22</t>
  </si>
  <si>
    <t>05052AB23</t>
  </si>
  <si>
    <t>05052AB24</t>
  </si>
  <si>
    <t>05052AB25</t>
  </si>
  <si>
    <t>05052BA01</t>
  </si>
  <si>
    <t>Tlumočník českého znakového jazyka ve škole (ČZJ nepreferován) (1 hodina)</t>
  </si>
  <si>
    <t>05052BA02</t>
  </si>
  <si>
    <t>Tlumočník českého znakového jazyka ve škole (ČZJ nepreferován) (2 hodiny)</t>
  </si>
  <si>
    <t>05052BA03</t>
  </si>
  <si>
    <t>Tlumočník českého znakového jazyka ve škole (ČZJ nepreferován) (3 hodiny)</t>
  </si>
  <si>
    <t>05052BA04</t>
  </si>
  <si>
    <t>Tlumočník českého znakového jazyka ve škole (ČZJ nepreferován) (4 hodiny)</t>
  </si>
  <si>
    <t>05052BA05</t>
  </si>
  <si>
    <t>Tlumočník českého znakového jazyka ve škole (ČZJ nepreferován) (5 hodin)</t>
  </si>
  <si>
    <t>05052BA06</t>
  </si>
  <si>
    <t>Tlumočník českého znakového jazyka ve škole (ČZJ nepreferován) (6 hodin)</t>
  </si>
  <si>
    <t>05052BA07</t>
  </si>
  <si>
    <t>Tlumočník českého znakového jazyka ve škole (ČZJ nepreferován) (7 hodin)</t>
  </si>
  <si>
    <t>05052BA08</t>
  </si>
  <si>
    <t>Tlumočník českého znakového jazyka ve škole (ČZJ nepreferován) (8 hodin)</t>
  </si>
  <si>
    <t>05052BA09</t>
  </si>
  <si>
    <t>Tlumočník českého znakového jazyka ve škole (ČZJ nepreferován) (9 hodin)</t>
  </si>
  <si>
    <t>05052BA10</t>
  </si>
  <si>
    <t>Tlumočník českého znakového jazyka ve škole (ČZJ nepreferován) (10 hodin)</t>
  </si>
  <si>
    <t>05052BA11</t>
  </si>
  <si>
    <t>Tlumočník českého znakového jazyka ve škole (ČZJ nepreferován) (11 hodin)</t>
  </si>
  <si>
    <t>05052BA12</t>
  </si>
  <si>
    <t>Tlumočník českého znakového jazyka ve škole (ČZJ nepreferován) (12 hodin)</t>
  </si>
  <si>
    <t>05052BA13</t>
  </si>
  <si>
    <t>Tlumočník českého znakového jazyka ve škole (ČZJ nepreferován) (13 hodin)</t>
  </si>
  <si>
    <t>05052BA14</t>
  </si>
  <si>
    <t>Tlumočník českého znakového jazyka ve škole (ČZJ nepreferován) (14 hodin)</t>
  </si>
  <si>
    <t>05052BA15</t>
  </si>
  <si>
    <t>Tlumočník českého znakového jazyka ve škole (ČZJ nepreferován) (15 hodin)</t>
  </si>
  <si>
    <t>05052BA16</t>
  </si>
  <si>
    <t>Tlumočník českého znakového jazyka ve škole (ČZJ nepreferován) (16 hodin)</t>
  </si>
  <si>
    <t>05052BA17</t>
  </si>
  <si>
    <t>Tlumočník českého znakového jazyka ve škole (ČZJ nepreferován) (17 hodin)</t>
  </si>
  <si>
    <t>05052BA18</t>
  </si>
  <si>
    <t>Tlumočník českého znakového jazyka ve škole (ČZJ nepreferován) (18 hodin)</t>
  </si>
  <si>
    <t>05052BA19</t>
  </si>
  <si>
    <t>Tlumočník českého znakového jazyka ve škole (ČZJ nepreferován) (19 hodin)</t>
  </si>
  <si>
    <t>05052BA20</t>
  </si>
  <si>
    <t>Tlumočník českého znakového jazyka ve škole (ČZJ nepreferován) (20 hodin)</t>
  </si>
  <si>
    <t>05052BA21</t>
  </si>
  <si>
    <t>Tlumočník českého znakového jazyka ve škole (ČZJ nepreferován) (21 hodin)</t>
  </si>
  <si>
    <t>05052BA22</t>
  </si>
  <si>
    <t>Tlumočník českého znakového jazyka ve škole (ČZJ nepreferován) (22 hodin)</t>
  </si>
  <si>
    <t>05052BA23</t>
  </si>
  <si>
    <t>Tlumočník českého znakového jazyka ve škole (ČZJ nepreferován) (23 hodin)</t>
  </si>
  <si>
    <t>05052BA24</t>
  </si>
  <si>
    <t>Tlumočník českého znakového jazyka ve škole (ČZJ nepreferován) (24 hodin)</t>
  </si>
  <si>
    <t>05052BA25</t>
  </si>
  <si>
    <t>Tlumočník českého znakového jazyka ve škole (ČZJ nepreferován) (25 hodin)</t>
  </si>
  <si>
    <t>05052BA26</t>
  </si>
  <si>
    <t>Tlumočník českého znakového jazyka ve škole (ČZJ nepreferován) (26 hodin)</t>
  </si>
  <si>
    <t>05052BA27</t>
  </si>
  <si>
    <t>Tlumočník českého znakového jazyka ve škole (ČZJ nepreferován) (27 hodin)</t>
  </si>
  <si>
    <t>05052BA28</t>
  </si>
  <si>
    <t>Tlumočník českého znakového jazyka ve škole (ČZJ nepreferován) (28 hodin)</t>
  </si>
  <si>
    <t>05052BA29</t>
  </si>
  <si>
    <t>Tlumočník českého znakového jazyka ve škole (ČZJ nepreferován) (29 hodin)</t>
  </si>
  <si>
    <t>05052BA30</t>
  </si>
  <si>
    <t>Tlumočník českého znakového jazyka ve škole (ČZJ nepreferován) (30 hodin)</t>
  </si>
  <si>
    <t>05052BA31</t>
  </si>
  <si>
    <t>Tlumočník českého znakového jazyka ve škole (ČZJ nepreferován) (31 hodin)</t>
  </si>
  <si>
    <t>05052BA32</t>
  </si>
  <si>
    <t>Tlumočník českého znakového jazyka ve škole (ČZJ nepreferován) (32 hodin)</t>
  </si>
  <si>
    <t>05052BA33</t>
  </si>
  <si>
    <t>Tlumočník českého znakového jazyka ve škole (ČZJ nepreferován) (33 hodin)</t>
  </si>
  <si>
    <t>05052BA34</t>
  </si>
  <si>
    <t>Tlumočník českého znakového jazyka ve škole (ČZJ nepreferován) (34 hodin)</t>
  </si>
  <si>
    <t>05052BA35</t>
  </si>
  <si>
    <t>Tlumočník českého znakového jazyka ve škole (ČZJ nepreferován) (35 hodin)</t>
  </si>
  <si>
    <t>05052BA36</t>
  </si>
  <si>
    <t>Tlumočník českého znakového jazyka ve škole (ČZJ nepreferován) (36 hodin)</t>
  </si>
  <si>
    <t>05052BA37</t>
  </si>
  <si>
    <t>Tlumočník českého znakového jazyka ve škole (ČZJ nepreferován) (37 hodin)</t>
  </si>
  <si>
    <t>05052BA38</t>
  </si>
  <si>
    <t>Tlumočník českého znakového jazyka ve škole (ČZJ nepreferován) (38 hodin)</t>
  </si>
  <si>
    <t>05052BA39</t>
  </si>
  <si>
    <t>Tlumočník českého znakového jazyka ve škole (ČZJ nepreferován) (39 hodin)</t>
  </si>
  <si>
    <t>05052BA40</t>
  </si>
  <si>
    <t>05054AB10</t>
  </si>
  <si>
    <t>Asistent pedagoga v ŠZ mimo školu žáka (úvazek 0,25)</t>
  </si>
  <si>
    <t>05054BB01</t>
  </si>
  <si>
    <t>05054BB02</t>
  </si>
  <si>
    <t>05054BB03</t>
  </si>
  <si>
    <t>05054BB04</t>
  </si>
  <si>
    <t>05054BB05</t>
  </si>
  <si>
    <t>05054BB06</t>
  </si>
  <si>
    <t>05054BB07</t>
  </si>
  <si>
    <t>05054BB08</t>
  </si>
  <si>
    <t>05054BB09</t>
  </si>
  <si>
    <t>05054BB10</t>
  </si>
  <si>
    <t>05054BB11</t>
  </si>
  <si>
    <t>05054BB12</t>
  </si>
  <si>
    <t>05054BB13</t>
  </si>
  <si>
    <t>05054BB14</t>
  </si>
  <si>
    <t>05054BB15</t>
  </si>
  <si>
    <t>05054BB16</t>
  </si>
  <si>
    <t>05054BB17</t>
  </si>
  <si>
    <t>05054BB18</t>
  </si>
  <si>
    <t>05054BB19</t>
  </si>
  <si>
    <t>05054BB20</t>
  </si>
  <si>
    <t>05054BB21</t>
  </si>
  <si>
    <t>05054BB22</t>
  </si>
  <si>
    <t>05054BB23</t>
  </si>
  <si>
    <t>05054BB24</t>
  </si>
  <si>
    <t>05054BB25</t>
  </si>
  <si>
    <t>05054CB01</t>
  </si>
  <si>
    <t>05054CB02</t>
  </si>
  <si>
    <t>05054CB03</t>
  </si>
  <si>
    <t>05054CB04</t>
  </si>
  <si>
    <t>05054CB05</t>
  </si>
  <si>
    <t>05054CB06</t>
  </si>
  <si>
    <t>05054CB07</t>
  </si>
  <si>
    <t>05054CB08</t>
  </si>
  <si>
    <t>05054CB09</t>
  </si>
  <si>
    <t>05054CB10</t>
  </si>
  <si>
    <t>05054CB11</t>
  </si>
  <si>
    <t>05054CB12</t>
  </si>
  <si>
    <t>05054CB13</t>
  </si>
  <si>
    <t>05054CB14</t>
  </si>
  <si>
    <t>05054CB15</t>
  </si>
  <si>
    <t>05054CB16</t>
  </si>
  <si>
    <t>05054CB17</t>
  </si>
  <si>
    <t>05054CB18</t>
  </si>
  <si>
    <t>05054CB19</t>
  </si>
  <si>
    <t>05054CB20</t>
  </si>
  <si>
    <t>05054CB21</t>
  </si>
  <si>
    <t>05054CB22</t>
  </si>
  <si>
    <t>05054CB23</t>
  </si>
  <si>
    <t>05054CB24</t>
  </si>
  <si>
    <t>05054CB25</t>
  </si>
  <si>
    <t>050701A03</t>
  </si>
  <si>
    <t>Předměty speciálně pedagogické péče (3 hodiny)</t>
  </si>
  <si>
    <t>050701A04</t>
  </si>
  <si>
    <t>Předměty speciálně pedagogické péče (4 hodiny)</t>
  </si>
  <si>
    <t>050702A02</t>
  </si>
  <si>
    <t>050703A03</t>
  </si>
  <si>
    <t>050703B03</t>
  </si>
  <si>
    <t>Text podpůrného opatření</t>
  </si>
  <si>
    <t>A20101A01</t>
  </si>
  <si>
    <t>A20101B01</t>
  </si>
  <si>
    <t>Pomůcky pro podporu sluchového vnímání a rozlišování (ŠZ)</t>
  </si>
  <si>
    <t>A20201A01</t>
  </si>
  <si>
    <t>Pomůcky pro rozvoj řečových funkcí, nácvik jaz. kompetencí ve všech jaz.rovinách</t>
  </si>
  <si>
    <t>A20201B01</t>
  </si>
  <si>
    <t>A20202A01</t>
  </si>
  <si>
    <t>A20202B01</t>
  </si>
  <si>
    <t>Pomůcky pro rozvoj myšlení, paměti a pozornosti (ŠZ)</t>
  </si>
  <si>
    <t>A20203A01</t>
  </si>
  <si>
    <t>A20203B01</t>
  </si>
  <si>
    <t>Speciální učebnice/učební materiály na rozvoj čtení (ŠZ)</t>
  </si>
  <si>
    <t>A20204A01</t>
  </si>
  <si>
    <t>A20204B01</t>
  </si>
  <si>
    <t>Speciální učební materiály na rozvoj smyslového vnímání (ŠZ)</t>
  </si>
  <si>
    <t>A20301A01</t>
  </si>
  <si>
    <t>A20301B01</t>
  </si>
  <si>
    <t>Software na rozvoj komunikačních schopností (ŠZ)</t>
  </si>
  <si>
    <t>A30101A01</t>
  </si>
  <si>
    <t>A30101B01</t>
  </si>
  <si>
    <t>Pomůcky pro podporu sluchového vnímání a rozlišování (ŠZ)</t>
  </si>
  <si>
    <t>A30201A01</t>
  </si>
  <si>
    <t>A30201B01</t>
  </si>
  <si>
    <t>A30202A01</t>
  </si>
  <si>
    <t>A30202B01</t>
  </si>
  <si>
    <t>Pomůcky pro rozvoj myšlení, paměti, pozornosti (ŠZ)</t>
  </si>
  <si>
    <t>A30203A01</t>
  </si>
  <si>
    <t>A30203B01</t>
  </si>
  <si>
    <t>Speciální učební materiály na rozvoj čtení (ŠZ)</t>
  </si>
  <si>
    <t>A30204A01</t>
  </si>
  <si>
    <t>A30204B01</t>
  </si>
  <si>
    <t>Speciální učební materiály na rozvoj smyslového vnímání (ŠZ)</t>
  </si>
  <si>
    <t>A30301A01</t>
  </si>
  <si>
    <t>A30301B01</t>
  </si>
  <si>
    <t>Počítačové programy pro alternativní a augmentativní komunikaci (ŠZ)</t>
  </si>
  <si>
    <t>A30302A01</t>
  </si>
  <si>
    <t>A30302B01</t>
  </si>
  <si>
    <t>A30303A01</t>
  </si>
  <si>
    <t>A30303B01</t>
  </si>
  <si>
    <t>Software na rozvoj komunikačních schopností a smyslového vnímání (ŠZ)</t>
  </si>
  <si>
    <t>A30401A01</t>
  </si>
  <si>
    <t>A30401B01</t>
  </si>
  <si>
    <t>A40101A01</t>
  </si>
  <si>
    <t>A40101B01</t>
  </si>
  <si>
    <t>Pomůcky pro alternativní komunikaci (ŠZ)</t>
  </si>
  <si>
    <t>A40102A01</t>
  </si>
  <si>
    <t>A40102B01</t>
  </si>
  <si>
    <t>A40103A01</t>
  </si>
  <si>
    <t>A40103B01</t>
  </si>
  <si>
    <t>Komunikátor (ŠZ)</t>
  </si>
  <si>
    <t>A40201A01</t>
  </si>
  <si>
    <t>A40201B01</t>
  </si>
  <si>
    <t>Speciální učební materiály pro rozvoj čtení (ŠZ)</t>
  </si>
  <si>
    <t>A40202A01</t>
  </si>
  <si>
    <t>A40202B01</t>
  </si>
  <si>
    <t>Speciální pomůcky pro rozvoj komunikačních funkcí a jazykových kompetencí (ŠZ)</t>
  </si>
  <si>
    <t>A40203A01</t>
  </si>
  <si>
    <t>A40203B01</t>
  </si>
  <si>
    <t>A40204A01</t>
  </si>
  <si>
    <t>A40204B01</t>
  </si>
  <si>
    <t>Speciální pomůcky pro rozvoj myšlení, paměti a pozornosti (ŠZ)</t>
  </si>
  <si>
    <t>A40301A01</t>
  </si>
  <si>
    <t>A40301B01</t>
  </si>
  <si>
    <t>Software na přepis psané řeči do hlasového výstupu (ŠZ)</t>
  </si>
  <si>
    <t>A40302A01</t>
  </si>
  <si>
    <t>A40302B01</t>
  </si>
  <si>
    <t>Software pro alternativní komunikaci (ŠZ)</t>
  </si>
  <si>
    <t>A40401A01</t>
  </si>
  <si>
    <t>A40401B01</t>
  </si>
  <si>
    <t>A50101A01</t>
  </si>
  <si>
    <t>A50101B01</t>
  </si>
  <si>
    <t>A50102A01</t>
  </si>
  <si>
    <t>A50102B01</t>
  </si>
  <si>
    <t>Pomůcky pro podporu sluchového vnímání a rozlišování (ŠZ)</t>
  </si>
  <si>
    <t>A50103A01</t>
  </si>
  <si>
    <t>A50103B01</t>
  </si>
  <si>
    <t>A50201A01</t>
  </si>
  <si>
    <t>A50201B01</t>
  </si>
  <si>
    <t>Speciální učební materiály pro rozvoj čtení (ŠZ)</t>
  </si>
  <si>
    <t>A50202A01</t>
  </si>
  <si>
    <t>A50202B01</t>
  </si>
  <si>
    <t>Speciální pomůcky pro rozvoj komunikačních funkcí a jazykových kompetencí (ŠZ)</t>
  </si>
  <si>
    <t>A50203A01</t>
  </si>
  <si>
    <t>A50203B01</t>
  </si>
  <si>
    <t>A50204A01</t>
  </si>
  <si>
    <t>A50204B01</t>
  </si>
  <si>
    <t>A50205A01</t>
  </si>
  <si>
    <t>A50205B01</t>
  </si>
  <si>
    <t>A50301A01</t>
  </si>
  <si>
    <t>A50301B01</t>
  </si>
  <si>
    <t>A50302A01</t>
  </si>
  <si>
    <t>A50302B01</t>
  </si>
  <si>
    <t>Software pro alternativní komunikaci (ŠZ)</t>
  </si>
  <si>
    <t>A50401A01</t>
  </si>
  <si>
    <t>A50401B01</t>
  </si>
  <si>
    <t>B30201A01</t>
  </si>
  <si>
    <t>B30201B01</t>
  </si>
  <si>
    <t>Názorné didaktické pomůcky pro výuku čtení a psaní (ŠZ)</t>
  </si>
  <si>
    <t>B30202A01</t>
  </si>
  <si>
    <t>B30202B01</t>
  </si>
  <si>
    <t>Názorné didaktické pomůcky pro výuku matematiky (ŠZ)</t>
  </si>
  <si>
    <t>B30203A01</t>
  </si>
  <si>
    <t>B30203B01</t>
  </si>
  <si>
    <t>Názorné didaktické manipulační pomůcky pro výuku naukových předmětů (ŠZ)</t>
  </si>
  <si>
    <t>B30204A01</t>
  </si>
  <si>
    <t>B30204B01</t>
  </si>
  <si>
    <t>Demonstrační obrázky (ŠZ)</t>
  </si>
  <si>
    <t>B30205A01</t>
  </si>
  <si>
    <t>B30205B01</t>
  </si>
  <si>
    <t>Didaktické pomůcky pro činnostní učení (ŠZ)</t>
  </si>
  <si>
    <t>B30206A01</t>
  </si>
  <si>
    <t>Speciální didakt. pomůcky pro rozvoj jemné motoriky a vizuomotorické koordinace</t>
  </si>
  <si>
    <t>B30206B01</t>
  </si>
  <si>
    <t>B30207A01</t>
  </si>
  <si>
    <t>B30207B01</t>
  </si>
  <si>
    <t>Speciální didaktické pomůcky pro rozvoj hrubé motoriky (ŠZ)</t>
  </si>
  <si>
    <t>B30208A01</t>
  </si>
  <si>
    <t>B30208B01</t>
  </si>
  <si>
    <t>Speciální učebnice pro výuku žáků s mentálním postižením (ŠZ)</t>
  </si>
  <si>
    <t>B30209A01</t>
  </si>
  <si>
    <t>B30209B01</t>
  </si>
  <si>
    <t>Názorné didaktické manipulační pomůcky pro rozvoj dílčích funkcí (ŠZ)</t>
  </si>
  <si>
    <t>B30210A01</t>
  </si>
  <si>
    <t>B30210B01</t>
  </si>
  <si>
    <t>Pomůcky pro nácvik sebeobsluhy (ŠZ)</t>
  </si>
  <si>
    <t>B30211A01</t>
  </si>
  <si>
    <t>B30211B01</t>
  </si>
  <si>
    <t>Bubny, Orffovy nástroje, perkuse (ŠZ)</t>
  </si>
  <si>
    <t>B30301A01</t>
  </si>
  <si>
    <t>B30301B01</t>
  </si>
  <si>
    <t>Výukový software (ŠZ)</t>
  </si>
  <si>
    <t>B30401A01</t>
  </si>
  <si>
    <t>B30401B01</t>
  </si>
  <si>
    <t>Multidotykový počítač (ŠZ)</t>
  </si>
  <si>
    <t>B40101A01</t>
  </si>
  <si>
    <t>B40101B01</t>
  </si>
  <si>
    <t>B40102A01</t>
  </si>
  <si>
    <t>B40102B01</t>
  </si>
  <si>
    <t>B40201A01</t>
  </si>
  <si>
    <t>B40201B01</t>
  </si>
  <si>
    <t>Názorné didaktické (manipulační) pomůcky (ŠZ)</t>
  </si>
  <si>
    <t>B40202A01</t>
  </si>
  <si>
    <t>B40202B01</t>
  </si>
  <si>
    <t>Speciální učebnice pro žáky základní školy speciální (ŠZ)</t>
  </si>
  <si>
    <t>B40203A01</t>
  </si>
  <si>
    <t>B40203B01</t>
  </si>
  <si>
    <t>Soubor pomůcek pro nácvik sociálních dovedností (ŠZ)</t>
  </si>
  <si>
    <t>B40204A01</t>
  </si>
  <si>
    <t>B40204B01</t>
  </si>
  <si>
    <t>Pomůcky pro senzomotorickou stimulaci (ŠZ)</t>
  </si>
  <si>
    <t>B40205A01</t>
  </si>
  <si>
    <t>B40205B01</t>
  </si>
  <si>
    <t>Pomůcky pro rozvoj hrubé a jemné motoriky (ŠZ)</t>
  </si>
  <si>
    <t>B40206A01</t>
  </si>
  <si>
    <t>B40206B01</t>
  </si>
  <si>
    <t>Montessori pomůcky (ŠZ)</t>
  </si>
  <si>
    <t>B40301A01</t>
  </si>
  <si>
    <t>B40301B01</t>
  </si>
  <si>
    <t>Výukové programy (ŠZ)</t>
  </si>
  <si>
    <t>B40302A01</t>
  </si>
  <si>
    <t>B40302B01</t>
  </si>
  <si>
    <t>Software pro alternativní a augmentativní komunikaci (ŠZ)</t>
  </si>
  <si>
    <t>B40401A01</t>
  </si>
  <si>
    <t>B40401B01</t>
  </si>
  <si>
    <t>B50301A01</t>
  </si>
  <si>
    <t>B50301B01</t>
  </si>
  <si>
    <t>Speciální softwarové vybavení (ŠZ)</t>
  </si>
  <si>
    <t>B50401A01</t>
  </si>
  <si>
    <t>B50401B01</t>
  </si>
  <si>
    <t>Tablet nebo multidotykový monitor (podle potřeb žáka) (ŠZ)</t>
  </si>
  <si>
    <t>C20101A01</t>
  </si>
  <si>
    <t>C20101B01</t>
  </si>
  <si>
    <t>C20102A01</t>
  </si>
  <si>
    <t>C20102B01</t>
  </si>
  <si>
    <t>C20201A01</t>
  </si>
  <si>
    <t>C20201B01</t>
  </si>
  <si>
    <t>Názorné didaktické pomůcky (ŠZ)</t>
  </si>
  <si>
    <t>C20202A01</t>
  </si>
  <si>
    <t>Pomůcky usnadňující tvoření a rozvíjení řeči</t>
  </si>
  <si>
    <t>C20202B01</t>
  </si>
  <si>
    <t>Pomůcky usnadňující tvoření a rozvíjení řeči (ŠZ)</t>
  </si>
  <si>
    <t>C20301A01</t>
  </si>
  <si>
    <t>C20301B01</t>
  </si>
  <si>
    <t>Software pro rozvoj sluchového vnímání (ŠZ)</t>
  </si>
  <si>
    <t>C20401A01</t>
  </si>
  <si>
    <t>C20401B01</t>
  </si>
  <si>
    <t>C30102A01</t>
  </si>
  <si>
    <t>C30102B01</t>
  </si>
  <si>
    <t>Pomůcky pro rozvoj řeči (ŠZ)</t>
  </si>
  <si>
    <t>C30201A01</t>
  </si>
  <si>
    <t>C30201B01</t>
  </si>
  <si>
    <t>C30202A01</t>
  </si>
  <si>
    <t>C30202B01</t>
  </si>
  <si>
    <t>Didaktické materiály pro rozvoj sluchového vnímání (ŠZ)</t>
  </si>
  <si>
    <t>C30203A01</t>
  </si>
  <si>
    <t>Speciální učebnice pro žáky se sluchovým postižením</t>
  </si>
  <si>
    <t>C30203B01</t>
  </si>
  <si>
    <t>Speciální učebnice pro žáky se sluchovým postižením (ŠZ)</t>
  </si>
  <si>
    <t>C30301A01</t>
  </si>
  <si>
    <t>C30301B01</t>
  </si>
  <si>
    <t>CD učebnice pro výuku českého znakového jazyka (ŠZ)</t>
  </si>
  <si>
    <t>C30302A01</t>
  </si>
  <si>
    <t>C30302B01</t>
  </si>
  <si>
    <t>C40101A01</t>
  </si>
  <si>
    <t>C40101B01</t>
  </si>
  <si>
    <t>Pomůcky pro podporu dalších komunikačních systémů (ŠZ)</t>
  </si>
  <si>
    <t>C40301A01</t>
  </si>
  <si>
    <t>C40301B01</t>
  </si>
  <si>
    <t>Multimediální učebnice s podporou českého znakového jazyka (ŠZ)</t>
  </si>
  <si>
    <t>C40302A01</t>
  </si>
  <si>
    <t>SW a HW pro automatický přepis mluvené řeči v reálném čase</t>
  </si>
  <si>
    <t>C40302B01</t>
  </si>
  <si>
    <t>SW a HW pro automatický přepis mluvené řeči v reálném čase (ŠZ)</t>
  </si>
  <si>
    <t>C40401A01</t>
  </si>
  <si>
    <t>C40401B01</t>
  </si>
  <si>
    <t>Tablet (ŠZ)</t>
  </si>
  <si>
    <t>C50101A01</t>
  </si>
  <si>
    <t>C50101B01</t>
  </si>
  <si>
    <t>C50102A01</t>
  </si>
  <si>
    <t>Spotřební materiál na výrobu pomůcek pro augmentativní a alternativní komunikaci</t>
  </si>
  <si>
    <t>C50102B01</t>
  </si>
  <si>
    <t>C50301A01</t>
  </si>
  <si>
    <t>Komunikační program pro alternativní komunikaci</t>
  </si>
  <si>
    <t>C50301B01</t>
  </si>
  <si>
    <t>Komunikační program pro alternativní komunikaci (ŠZ)</t>
  </si>
  <si>
    <t>D20101A01</t>
  </si>
  <si>
    <t>D20101B01</t>
  </si>
  <si>
    <t>Stůl s výškově a úhlově nastavitelnou plochou (ŠZ)</t>
  </si>
  <si>
    <t>D20102A01</t>
  </si>
  <si>
    <t>D20102B01</t>
  </si>
  <si>
    <t>Protiskluzová podložka (ŠZ)</t>
  </si>
  <si>
    <t>D20103A01</t>
  </si>
  <si>
    <t>D20103B01</t>
  </si>
  <si>
    <t>Židle s pevnou podnožkou (ŠZ)</t>
  </si>
  <si>
    <t>D20104A01</t>
  </si>
  <si>
    <t>D20104B01</t>
  </si>
  <si>
    <t>Přenosné stojany pro práci na lavici (ŠZ)</t>
  </si>
  <si>
    <t>D20105A01</t>
  </si>
  <si>
    <t>D20105B01</t>
  </si>
  <si>
    <t>D20106A01</t>
  </si>
  <si>
    <t>D20106B01</t>
  </si>
  <si>
    <t>Speciální nůžky (ŠZ)</t>
  </si>
  <si>
    <t>D20107A10</t>
  </si>
  <si>
    <t>Bezpečné kelímky na vodu (10 ks)</t>
  </si>
  <si>
    <t>D20107B10</t>
  </si>
  <si>
    <t>Bezpečné kelímky na vodu (10 ks) (ŠZ)</t>
  </si>
  <si>
    <t>D20108A01</t>
  </si>
  <si>
    <t>D20108A02</t>
  </si>
  <si>
    <t>D20108B01</t>
  </si>
  <si>
    <t>D20108B02</t>
  </si>
  <si>
    <t>Nástavce na štětce a tužky pro správný úchop (2x) (ŠZ)</t>
  </si>
  <si>
    <t>D20201A01</t>
  </si>
  <si>
    <t>Didaktické manipulační pomůcky</t>
  </si>
  <si>
    <t>D20201B01</t>
  </si>
  <si>
    <t>Didaktické manipulační pomůcky (ŠZ)</t>
  </si>
  <si>
    <t>D20202A01</t>
  </si>
  <si>
    <t>Manipulační pomůcky pro rozvoj grafomotoriky</t>
  </si>
  <si>
    <t>D20202B01</t>
  </si>
  <si>
    <t>Manipulační pomůcky pro rozvoj grafomotoriky (ŠZ)</t>
  </si>
  <si>
    <t>D20203A01</t>
  </si>
  <si>
    <t>Pracovní listy pro rozvoj grafomotoriky</t>
  </si>
  <si>
    <t>D20203B01</t>
  </si>
  <si>
    <t>Pracovní listy pro rozvoj grafomotoriky (ŠZ)</t>
  </si>
  <si>
    <t>D20301A01</t>
  </si>
  <si>
    <t>Výukový software</t>
  </si>
  <si>
    <t>D20301B01</t>
  </si>
  <si>
    <t>D30101A01</t>
  </si>
  <si>
    <t>Speciální komponenty osobního počítače (alternativní myš, klávesnice aj.)</t>
  </si>
  <si>
    <t>D30101B01</t>
  </si>
  <si>
    <t>Speciální komponenty osobního počítače (alternativní myš, klávesnice aj.) (ŠZ)</t>
  </si>
  <si>
    <t>D30102A01</t>
  </si>
  <si>
    <t>D30102B01</t>
  </si>
  <si>
    <t>Židle (sedačka) pro žáky, kteří potřebují podporu sedu (ŠZ)</t>
  </si>
  <si>
    <t>D30103A01</t>
  </si>
  <si>
    <t>Madla k WC</t>
  </si>
  <si>
    <t>D30103B01</t>
  </si>
  <si>
    <t>Madla k WC (ŠZ)</t>
  </si>
  <si>
    <t>D30104A01</t>
  </si>
  <si>
    <t>D30104B01</t>
  </si>
  <si>
    <t>Polohovací pytle (ŠZ)</t>
  </si>
  <si>
    <t>D30105A01</t>
  </si>
  <si>
    <t>D30105B01</t>
  </si>
  <si>
    <t>Držák berlí na lavici (ŠZ)</t>
  </si>
  <si>
    <t>D30201A01</t>
  </si>
  <si>
    <t>D30201B01</t>
  </si>
  <si>
    <t>Speciální rýsovací pomůcky (ŠZ)</t>
  </si>
  <si>
    <t>D30202A01</t>
  </si>
  <si>
    <t>D30202B01</t>
  </si>
  <si>
    <t>D30401A01</t>
  </si>
  <si>
    <t>D30401B01</t>
  </si>
  <si>
    <t>Dotykový monitor (ŠZ)</t>
  </si>
  <si>
    <t>D40101A01</t>
  </si>
  <si>
    <t>Vozík mechanický</t>
  </si>
  <si>
    <t>D40101B01</t>
  </si>
  <si>
    <t>Vozík mechanický (ŠZ)</t>
  </si>
  <si>
    <t>D40102A01</t>
  </si>
  <si>
    <t>D40102B01</t>
  </si>
  <si>
    <t>D40104A01</t>
  </si>
  <si>
    <t>Nástavce na WC</t>
  </si>
  <si>
    <t>D40104B01</t>
  </si>
  <si>
    <t>Nástavce na WC (ŠZ)</t>
  </si>
  <si>
    <t>D40105A01</t>
  </si>
  <si>
    <t>D40105B01</t>
  </si>
  <si>
    <t>Stůl vhodný k vozíku (ŠZ)</t>
  </si>
  <si>
    <t>D40106A01</t>
  </si>
  <si>
    <t>D40106B01</t>
  </si>
  <si>
    <t>D40201A01</t>
  </si>
  <si>
    <t>D40201B01</t>
  </si>
  <si>
    <t>Taktilně haptické didaktické pomůcky (ŠZ)</t>
  </si>
  <si>
    <t>D40202A01</t>
  </si>
  <si>
    <t>Pomůcky pro senzomotorickou stimulaci</t>
  </si>
  <si>
    <t>D40202B01</t>
  </si>
  <si>
    <t>D40203A01</t>
  </si>
  <si>
    <t>Pomůcky pro rozvoj motoriky</t>
  </si>
  <si>
    <t>D40203B01</t>
  </si>
  <si>
    <t>Pomůcky pro rozvoj motoriky (ŠZ)</t>
  </si>
  <si>
    <t>D40301A01</t>
  </si>
  <si>
    <t>Software pro alternativní komunikaci</t>
  </si>
  <si>
    <t>D40301B01</t>
  </si>
  <si>
    <t>D40401A01</t>
  </si>
  <si>
    <t>Kamery připevněné na monitoru PC k snímání pohybů hlavy (včetně SW)</t>
  </si>
  <si>
    <t>D40401B01</t>
  </si>
  <si>
    <t>Kamery připevněné na monitoru PC k snímání pohybů hlavy (včetně SW) (ŠZ)</t>
  </si>
  <si>
    <t>D50101A01</t>
  </si>
  <si>
    <t>D50101B01</t>
  </si>
  <si>
    <t>Polohovací sedačka/lehátko (ŠZ)</t>
  </si>
  <si>
    <t>D50102A01</t>
  </si>
  <si>
    <t>Zvedák</t>
  </si>
  <si>
    <t>D50102B01</t>
  </si>
  <si>
    <t>Zvedák (ŠZ)</t>
  </si>
  <si>
    <t>D50301A01</t>
  </si>
  <si>
    <t>Software pro augmentativní a alternativní komunikaci (komunikační tabulky apod.)</t>
  </si>
  <si>
    <t>D50301B01</t>
  </si>
  <si>
    <t>D50401A01</t>
  </si>
  <si>
    <t>Držák na tablet včetně ochranného obalu</t>
  </si>
  <si>
    <t>D50401B01</t>
  </si>
  <si>
    <t>Držák na tablet včetně ochranného obalu (ŠZ)</t>
  </si>
  <si>
    <t>D50402A01</t>
  </si>
  <si>
    <t>Joystick pro alternativní ovládání tabletu</t>
  </si>
  <si>
    <t>D50402B01</t>
  </si>
  <si>
    <t>Joystick pro alternativní ovládání tabletu (ŠZ)</t>
  </si>
  <si>
    <t>E20201A01</t>
  </si>
  <si>
    <t>Laminátor a laminovací fólie</t>
  </si>
  <si>
    <t>E20201B01</t>
  </si>
  <si>
    <t>Laminátor a laminovací fólie (ŠZ)</t>
  </si>
  <si>
    <t>E20202A01</t>
  </si>
  <si>
    <t>E20202B01</t>
  </si>
  <si>
    <t>Názorné manipulační pomůcky (čísla, písmena, tabulky) (ŠZ)</t>
  </si>
  <si>
    <t>E20203A01</t>
  </si>
  <si>
    <t>E20203B01</t>
  </si>
  <si>
    <t>Listy na výrobu denních režimů a rozvrhů (ŠZ)</t>
  </si>
  <si>
    <t>E20204A01</t>
  </si>
  <si>
    <t>E20204B01</t>
  </si>
  <si>
    <t>E20301A01</t>
  </si>
  <si>
    <t>E20301B01</t>
  </si>
  <si>
    <t>E30101A01</t>
  </si>
  <si>
    <t>E30101B01</t>
  </si>
  <si>
    <t>E30201A01</t>
  </si>
  <si>
    <t>E30201B01</t>
  </si>
  <si>
    <t>Sada strukturovaných krabic (ŠZ)</t>
  </si>
  <si>
    <t>E30202A01</t>
  </si>
  <si>
    <t>E30202B01</t>
  </si>
  <si>
    <t>Soubor pomůcek pro nácvik sociálních dovedností (ŠZ)</t>
  </si>
  <si>
    <t>E30203A01</t>
  </si>
  <si>
    <t>E30203B01</t>
  </si>
  <si>
    <t>E30204A01</t>
  </si>
  <si>
    <t>E30204B01</t>
  </si>
  <si>
    <t>E30205A01</t>
  </si>
  <si>
    <t>E30205B01</t>
  </si>
  <si>
    <t>E30301A01</t>
  </si>
  <si>
    <t>E30301B01</t>
  </si>
  <si>
    <t>Komunikační programy pro alternativní komunikaci (ŠZ)</t>
  </si>
  <si>
    <t>E30401A01</t>
  </si>
  <si>
    <t>E30401B01</t>
  </si>
  <si>
    <t>E30402A01</t>
  </si>
  <si>
    <t>E30402B01</t>
  </si>
  <si>
    <t>E40101A01</t>
  </si>
  <si>
    <t>E40101B01</t>
  </si>
  <si>
    <t>E40102A01</t>
  </si>
  <si>
    <t>E40102B01</t>
  </si>
  <si>
    <t>Programy pro alternativní komunikaci (ŠZ)</t>
  </si>
  <si>
    <t>E40103A01</t>
  </si>
  <si>
    <t>E40103B01</t>
  </si>
  <si>
    <t>E40104A01</t>
  </si>
  <si>
    <t>E40104B01</t>
  </si>
  <si>
    <t>E40201A01</t>
  </si>
  <si>
    <t>E40201B01</t>
  </si>
  <si>
    <t>Individualizované pomůcky (symboly, speciální učebnice, sešity apod.) (ŠZ)</t>
  </si>
  <si>
    <t>E40202A01</t>
  </si>
  <si>
    <t>Pomůcky pro rozvoj augmentativní a alternativní komunikace (zvukové hračky aj.)</t>
  </si>
  <si>
    <t>E40202B01</t>
  </si>
  <si>
    <t>E40401A01</t>
  </si>
  <si>
    <t>E40401B01</t>
  </si>
  <si>
    <t>F20101A01</t>
  </si>
  <si>
    <t>F20101B01</t>
  </si>
  <si>
    <t>Manipulační pomůcky pro podporu pozornosti (např. mačkací míčky) (ŠZ)</t>
  </si>
  <si>
    <t>F20102A01</t>
  </si>
  <si>
    <t>F20102B01</t>
  </si>
  <si>
    <t>F20201A01</t>
  </si>
  <si>
    <t>F20201B01</t>
  </si>
  <si>
    <t>F20202A01</t>
  </si>
  <si>
    <t>F20202B01</t>
  </si>
  <si>
    <t>Přehledy učiva (ŠZ)</t>
  </si>
  <si>
    <t>F20203A01</t>
  </si>
  <si>
    <t>F20203B01</t>
  </si>
  <si>
    <t>Pracovní sešity pro nácvik pozornosti (ŠZ)</t>
  </si>
  <si>
    <t>F20204A01</t>
  </si>
  <si>
    <t>Upravené pracovní listy (např. zjednodušení struktury, zvýraznění klíč. slov)</t>
  </si>
  <si>
    <t>F20204B01</t>
  </si>
  <si>
    <t>F30101A01</t>
  </si>
  <si>
    <t>F30101B01</t>
  </si>
  <si>
    <t>Pomůcky pro relaxaci (koberec, overball aj.) (ŠZ)</t>
  </si>
  <si>
    <t>F30102A01</t>
  </si>
  <si>
    <t>F30102B01</t>
  </si>
  <si>
    <t>Pomůcky pro organizaci času, prostoru a postupu práce (ŠZ)</t>
  </si>
  <si>
    <t>F30201A01</t>
  </si>
  <si>
    <t>F30201B01</t>
  </si>
  <si>
    <t>Pomůcky pro nácvik sociálních kompetencí (ŠZ)</t>
  </si>
  <si>
    <t>F30301A01</t>
  </si>
  <si>
    <t>F30301B01</t>
  </si>
  <si>
    <t>F30401A01</t>
  </si>
  <si>
    <t>F30401B01</t>
  </si>
  <si>
    <t>F30402A01</t>
  </si>
  <si>
    <t>F30402B01</t>
  </si>
  <si>
    <t>Notebook (ŠZ)</t>
  </si>
  <si>
    <t>G20201A01</t>
  </si>
  <si>
    <t>G20201B01</t>
  </si>
  <si>
    <t>Speciální didaktické (manipulační) pomůcky pro výuku matematiky (ŠZ)</t>
  </si>
  <si>
    <t>G20202A01</t>
  </si>
  <si>
    <t>Speciální pomůcky pro vyvození a upevnění správného úchopu (1x)</t>
  </si>
  <si>
    <t>G20202A02</t>
  </si>
  <si>
    <t>Speciální pomůcky pro vyvození a upevnění správného úchopu (2x)</t>
  </si>
  <si>
    <t>G20202B01</t>
  </si>
  <si>
    <t>Speciální pomůcky pro vyvození a upevnění správného úchopu (1x) (ŠZ)</t>
  </si>
  <si>
    <t>G20202B02</t>
  </si>
  <si>
    <t>Speciální pomůcky pro vyvození a upevnění správného úchopu (2x) (ŠZ)</t>
  </si>
  <si>
    <t>G20203A01</t>
  </si>
  <si>
    <t>G20203B01</t>
  </si>
  <si>
    <t>Speciální didaktické (manipulační) pomůcky pro výuku čtení a psaní (ŠZ)</t>
  </si>
  <si>
    <t>G20204A01</t>
  </si>
  <si>
    <t>Čtecí záložka, čtecí okénko (1x)</t>
  </si>
  <si>
    <t>G20204A05</t>
  </si>
  <si>
    <t>Čtecí záložka, čtecí okénko (5x)</t>
  </si>
  <si>
    <t>G20204B01</t>
  </si>
  <si>
    <t>Čtecí záložka, čtecí okénko (1x) (ŠZ)</t>
  </si>
  <si>
    <t>G20204B05</t>
  </si>
  <si>
    <t>Čtecí záložka, čtecí okénko (5x) (ŠZ)</t>
  </si>
  <si>
    <t>G20205A01</t>
  </si>
  <si>
    <t>G20205B01</t>
  </si>
  <si>
    <t>Pracovní sešity pro výuku naukových předmětů (ŠZ)</t>
  </si>
  <si>
    <t>G20206A01</t>
  </si>
  <si>
    <t>G20206B01</t>
  </si>
  <si>
    <t>Speciální učebnice pro výuku čtení (ŠZ)</t>
  </si>
  <si>
    <t>G20207A01</t>
  </si>
  <si>
    <t>G20207B01</t>
  </si>
  <si>
    <t>Speciální učebnice pro výuku matematiky (ŠZ)</t>
  </si>
  <si>
    <t>G20208A01</t>
  </si>
  <si>
    <t>G20208B01</t>
  </si>
  <si>
    <t>Pracovní materiály pro rozvoj koncentrace pozornosti (ŠZ)</t>
  </si>
  <si>
    <t>G20301A01</t>
  </si>
  <si>
    <t>G20301B01</t>
  </si>
  <si>
    <t>G30201A01</t>
  </si>
  <si>
    <t>G30201B01</t>
  </si>
  <si>
    <t>G30202A01</t>
  </si>
  <si>
    <t>G30202A02</t>
  </si>
  <si>
    <t>G30202B01</t>
  </si>
  <si>
    <t>G30202B02</t>
  </si>
  <si>
    <t>G30203A01</t>
  </si>
  <si>
    <t>G30203B01</t>
  </si>
  <si>
    <t>G30204A01</t>
  </si>
  <si>
    <t>G30204A05</t>
  </si>
  <si>
    <t>G30204B01</t>
  </si>
  <si>
    <t>G30204B05</t>
  </si>
  <si>
    <t>G30205A01</t>
  </si>
  <si>
    <t>G30205B01</t>
  </si>
  <si>
    <t>G30206A01</t>
  </si>
  <si>
    <t>G30206B01</t>
  </si>
  <si>
    <t>G30207A01</t>
  </si>
  <si>
    <t>G30207B01</t>
  </si>
  <si>
    <t>G30301A01</t>
  </si>
  <si>
    <t>G30301B01</t>
  </si>
  <si>
    <t>G30401A01</t>
  </si>
  <si>
    <t>G30401B01</t>
  </si>
  <si>
    <t>H20201A01</t>
  </si>
  <si>
    <t>H20201B01</t>
  </si>
  <si>
    <t>Pomůcky na výtvarnou/tělesnou výchovu k zapůjčení (ŠZ)</t>
  </si>
  <si>
    <t>H20202A01</t>
  </si>
  <si>
    <t>H20202B01</t>
  </si>
  <si>
    <t>Psací a rýsovací náčiní (ŠZ)</t>
  </si>
  <si>
    <t>H20203A01</t>
  </si>
  <si>
    <t>H20203B01</t>
  </si>
  <si>
    <t>Speciální učebnice pro výuku čtení a českého jazyka (ŠZ)</t>
  </si>
  <si>
    <t>H20204A01</t>
  </si>
  <si>
    <t>H20204B01</t>
  </si>
  <si>
    <t>Knihy a encyklopedie pro rozvoj všeobecného přehledu (ŠZ)</t>
  </si>
  <si>
    <t>H20205A01</t>
  </si>
  <si>
    <t>H20205B01</t>
  </si>
  <si>
    <t>Pomůcky pro rozvoj sociálních dovedností (ŠZ)</t>
  </si>
  <si>
    <t>H20206A01</t>
  </si>
  <si>
    <t>H20206B01</t>
  </si>
  <si>
    <t>Pracovní sešity pro rozvoj dílčích funkcí (ŠZ)</t>
  </si>
  <si>
    <t>H20207A01</t>
  </si>
  <si>
    <t>H20207B01</t>
  </si>
  <si>
    <t>Didaktické manipulační pomůcky pro rozvoj čtení, českého jazyka, matematiky (ŠZ)</t>
  </si>
  <si>
    <t>H30201A01</t>
  </si>
  <si>
    <t>H30201B01</t>
  </si>
  <si>
    <t>H30202A01</t>
  </si>
  <si>
    <t>H30202B01</t>
  </si>
  <si>
    <t>H30203A01</t>
  </si>
  <si>
    <t>H30203B01</t>
  </si>
  <si>
    <t>H30204A01</t>
  </si>
  <si>
    <t>H30204B01</t>
  </si>
  <si>
    <t>Knihy a encyklopedie pro rozvoj všeobecného rozhledu (ŠZ)</t>
  </si>
  <si>
    <t>H30205A01</t>
  </si>
  <si>
    <t>H30205B01</t>
  </si>
  <si>
    <t>Speciální učebnice pro výuku českého jazyka (ŠZ)</t>
  </si>
  <si>
    <t>H30206A01</t>
  </si>
  <si>
    <t>H30206B01</t>
  </si>
  <si>
    <t>H30207A01</t>
  </si>
  <si>
    <t>H30207B01</t>
  </si>
  <si>
    <t>H30208A01</t>
  </si>
  <si>
    <t>Didaktické manipulační pomůcky pro rozvoj čtení, dílčích funkcí, ČJ, matematiky)</t>
  </si>
  <si>
    <t>H30208B01</t>
  </si>
  <si>
    <t>H30301A01</t>
  </si>
  <si>
    <t>H30301B01</t>
  </si>
  <si>
    <t>H30401A01</t>
  </si>
  <si>
    <t>Tablet</t>
  </si>
  <si>
    <t>H30401B01</t>
  </si>
  <si>
    <t>I20101A01</t>
  </si>
  <si>
    <t>I20101B01</t>
  </si>
  <si>
    <t>Sklopná deska s protiskluzovou fólií (ŠZ)</t>
  </si>
  <si>
    <t>I20102A01</t>
  </si>
  <si>
    <t>I20102B01</t>
  </si>
  <si>
    <t>Programy a aplikace pro pleoptiku (v mateřské škole) (ŠZ)</t>
  </si>
  <si>
    <t>I20103A01</t>
  </si>
  <si>
    <t>I20103B01</t>
  </si>
  <si>
    <t>Vhodné osvětlení pracovního místa (ŠZ)</t>
  </si>
  <si>
    <t>I20104A01</t>
  </si>
  <si>
    <t>I20104B01</t>
  </si>
  <si>
    <t>I20105A01</t>
  </si>
  <si>
    <t>Lokální zastínění místnosti</t>
  </si>
  <si>
    <t>I20105B01</t>
  </si>
  <si>
    <t>Lokální zastínění místnosti (ŠZ)</t>
  </si>
  <si>
    <t>I20106A01</t>
  </si>
  <si>
    <t>Relaxační koberec</t>
  </si>
  <si>
    <t>I20106B01</t>
  </si>
  <si>
    <t>Relaxační koberec (ŠZ)</t>
  </si>
  <si>
    <t>I20201A01</t>
  </si>
  <si>
    <t>Vhodně upravené výukové materiály (širší nebo výraznější kontury apod.)</t>
  </si>
  <si>
    <t>I20201B01</t>
  </si>
  <si>
    <t>Vhodně upravené výukové materiály (širší nebo výraznější kontury apod.) (ŠZ)</t>
  </si>
  <si>
    <t>I20202A01</t>
  </si>
  <si>
    <t>I20202B01</t>
  </si>
  <si>
    <t>Pracovní sešity s výraznou konturou (ŠZ)</t>
  </si>
  <si>
    <t>I20203A01</t>
  </si>
  <si>
    <t>I20203B01</t>
  </si>
  <si>
    <t>Pomůcky pro rozvoj smyslů a vizuomotorické koordinace (ŠZ)</t>
  </si>
  <si>
    <t>I20204A01</t>
  </si>
  <si>
    <t>I20204B01</t>
  </si>
  <si>
    <t>I30101A01</t>
  </si>
  <si>
    <t>Hardware a software na kompenzaci zrakových funkcí (zvětš. zaříz., optické pom.)</t>
  </si>
  <si>
    <t>I30101B01</t>
  </si>
  <si>
    <t>I30102A01</t>
  </si>
  <si>
    <t>I30102B01</t>
  </si>
  <si>
    <t>I30103A01</t>
  </si>
  <si>
    <t>I30103B01</t>
  </si>
  <si>
    <t>Vodící lišty (ŠZ)</t>
  </si>
  <si>
    <t>I30104A01</t>
  </si>
  <si>
    <t>Klávesnice pro slabozraké</t>
  </si>
  <si>
    <t>I30104B01</t>
  </si>
  <si>
    <t>Klávesnice pro slabozraké (ŠZ)</t>
  </si>
  <si>
    <t>I30105A01</t>
  </si>
  <si>
    <t>I30105B01</t>
  </si>
  <si>
    <t>Osvětlení (ŠZ)</t>
  </si>
  <si>
    <t>I30201A01</t>
  </si>
  <si>
    <t>I30201B01</t>
  </si>
  <si>
    <t>Elektronická verze učebnic (ŠZ)</t>
  </si>
  <si>
    <t>I30202A01</t>
  </si>
  <si>
    <t>I30202B01</t>
  </si>
  <si>
    <t>I30203A01</t>
  </si>
  <si>
    <t>I30203B01</t>
  </si>
  <si>
    <t>I30204A01</t>
  </si>
  <si>
    <t>I30204B01</t>
  </si>
  <si>
    <t>I30205A01</t>
  </si>
  <si>
    <t>Kalkulátor s velkým displejem a hlasovým výstupem</t>
  </si>
  <si>
    <t>I30205B01</t>
  </si>
  <si>
    <t>Kalkulátor s velkým displejem a hlasovým výstupem (ŠZ)</t>
  </si>
  <si>
    <t>I30206A01</t>
  </si>
  <si>
    <t>Sešity v odpovídajícím formátu</t>
  </si>
  <si>
    <t>I30206B01</t>
  </si>
  <si>
    <t>Sešity v odpovídajícím formátu (ŠZ)</t>
  </si>
  <si>
    <t>I30207A01</t>
  </si>
  <si>
    <t>Tabulky na psaní Braillova písma a pomůcky pro výuku Braillova písma</t>
  </si>
  <si>
    <t>I30207B01</t>
  </si>
  <si>
    <t>Tabulky na psaní Braillova písma a pomůcky pro výuku Braillova písma (ŠZ)</t>
  </si>
  <si>
    <t>I30208A01</t>
  </si>
  <si>
    <t>Zy-Tex papír A4</t>
  </si>
  <si>
    <t>I30208B01</t>
  </si>
  <si>
    <t>Zy-Tex papír A4 (ŠZ)</t>
  </si>
  <si>
    <t>I30401A01</t>
  </si>
  <si>
    <t>Notebook</t>
  </si>
  <si>
    <t>I30401B01</t>
  </si>
  <si>
    <t>I40102A01</t>
  </si>
  <si>
    <t>Pichtův psací stroj</t>
  </si>
  <si>
    <t>I40102B01</t>
  </si>
  <si>
    <t>Pichtův psací stroj (ŠZ)</t>
  </si>
  <si>
    <t>I40103A01</t>
  </si>
  <si>
    <t>Software na přepis psané řeči do hlasového výstupu</t>
  </si>
  <si>
    <t>I40103B01</t>
  </si>
  <si>
    <t>I40104A01</t>
  </si>
  <si>
    <t>Diktafon</t>
  </si>
  <si>
    <t>I40104B01</t>
  </si>
  <si>
    <t>Diktafon (ŠZ)</t>
  </si>
  <si>
    <t>I40105A01</t>
  </si>
  <si>
    <t>I40105B01</t>
  </si>
  <si>
    <t>I40107A01</t>
  </si>
  <si>
    <t>Kalkulátor s hlasovým výstupem</t>
  </si>
  <si>
    <t>I40107B01</t>
  </si>
  <si>
    <t>Kalkulátor s hlasovým výstupem (ŠZ)</t>
  </si>
  <si>
    <t>I40202A01</t>
  </si>
  <si>
    <t>Braillský papír</t>
  </si>
  <si>
    <t>I40202B01</t>
  </si>
  <si>
    <t>Braillský papír (ŠZ)</t>
  </si>
  <si>
    <t>I40203A01</t>
  </si>
  <si>
    <t>I40203B01</t>
  </si>
  <si>
    <t>I40204A01</t>
  </si>
  <si>
    <t>I40204B01</t>
  </si>
  <si>
    <t>Rýsovací souprava pro nevidomé (ŠZ)</t>
  </si>
  <si>
    <t>I40205A01</t>
  </si>
  <si>
    <t>Atlasy, reliéfní plánky a 3D modely</t>
  </si>
  <si>
    <t>I40205B01</t>
  </si>
  <si>
    <t>Atlasy, reliéfní plánky a 3D modely (ŠZ)</t>
  </si>
  <si>
    <t>I40206A01</t>
  </si>
  <si>
    <t>Speciální pomůcky na tělesnou výchovu</t>
  </si>
  <si>
    <t>I40206B01</t>
  </si>
  <si>
    <t>Speciální pomůcky na tělesnou výchovu (ŠZ)</t>
  </si>
  <si>
    <t>I40207A01</t>
  </si>
  <si>
    <t>Pomůcky pro rozvoj smyslového vnímání a prostorové orientace</t>
  </si>
  <si>
    <t>I40207B01</t>
  </si>
  <si>
    <t>Pomůcky pro rozvoj smyslového vnímání a prostorové orientace (ŠZ)</t>
  </si>
  <si>
    <t>I40301A01</t>
  </si>
  <si>
    <t>I40301B01</t>
  </si>
  <si>
    <t>Čtecí a odečítací programy (ŠZ)</t>
  </si>
  <si>
    <t>K20201A01</t>
  </si>
  <si>
    <t>Lupa</t>
  </si>
  <si>
    <t>K20201B01</t>
  </si>
  <si>
    <t>Lupa (ŠZ)</t>
  </si>
  <si>
    <t>K20202A01</t>
  </si>
  <si>
    <t>Mikroskop</t>
  </si>
  <si>
    <t>K20202B01</t>
  </si>
  <si>
    <t>Mikroskop (ŠZ)</t>
  </si>
  <si>
    <t>K20203A01</t>
  </si>
  <si>
    <t>Preparační soupravy</t>
  </si>
  <si>
    <t>K20203B01</t>
  </si>
  <si>
    <t>Preparační soupravy (ŠZ)</t>
  </si>
  <si>
    <t>K20204A01</t>
  </si>
  <si>
    <t>Digitální fotoaparát</t>
  </si>
  <si>
    <t>K20204B01</t>
  </si>
  <si>
    <t>Digitální fotoaparát (ŠZ)</t>
  </si>
  <si>
    <t>K20205A01</t>
  </si>
  <si>
    <t>Mapy</t>
  </si>
  <si>
    <t>K20205B01</t>
  </si>
  <si>
    <t>Mapy (ŠZ)</t>
  </si>
  <si>
    <t>K20206A01</t>
  </si>
  <si>
    <t>Globus</t>
  </si>
  <si>
    <t>K20206B01</t>
  </si>
  <si>
    <t>Globus (ŠZ)</t>
  </si>
  <si>
    <t>K20207A01</t>
  </si>
  <si>
    <t>Dalekohled</t>
  </si>
  <si>
    <t>K20207B01</t>
  </si>
  <si>
    <t>Dalekohled (ŠZ)</t>
  </si>
  <si>
    <t>K20208A01</t>
  </si>
  <si>
    <t>Modely vesmírných těles</t>
  </si>
  <si>
    <t>K20208B01</t>
  </si>
  <si>
    <t>Modely vesmírných těles (ŠZ)</t>
  </si>
  <si>
    <t>K20209A01</t>
  </si>
  <si>
    <t>Elektronické a technické stavebnice</t>
  </si>
  <si>
    <t>K20209B01</t>
  </si>
  <si>
    <t>Elektronické a technické stavebnice (ŠZ)</t>
  </si>
  <si>
    <t>K20210A01</t>
  </si>
  <si>
    <t>K20210B01</t>
  </si>
  <si>
    <t>K20211A01</t>
  </si>
  <si>
    <t>K20211B01</t>
  </si>
  <si>
    <t>K20212A01</t>
  </si>
  <si>
    <t>Flipchart</t>
  </si>
  <si>
    <t>K20212B01</t>
  </si>
  <si>
    <t>Flipchart (ŠZ)</t>
  </si>
  <si>
    <t>K20213A01</t>
  </si>
  <si>
    <t>Průkazy do knihoven s on-line přístupy k odborným databázím</t>
  </si>
  <si>
    <t>K20213B01</t>
  </si>
  <si>
    <t>Průkazy do knihoven s on-line přístupy k odborným databázím (ŠZ)</t>
  </si>
  <si>
    <t>K20214A01</t>
  </si>
  <si>
    <t>Alternativní učebnice</t>
  </si>
  <si>
    <t>K20214B01</t>
  </si>
  <si>
    <t>K20215A01</t>
  </si>
  <si>
    <t>Encyklopedie, atlasy a odborné slovníky</t>
  </si>
  <si>
    <t>K20215B01</t>
  </si>
  <si>
    <t>Encyklopedie, atlasy a odborné slovníky (ŠZ)</t>
  </si>
  <si>
    <t>K20216A01</t>
  </si>
  <si>
    <t>Určovací klíče pro biologii a geologii</t>
  </si>
  <si>
    <t>K20216B01</t>
  </si>
  <si>
    <t>Určovací klíče pro biologii a geologii (ŠZ)</t>
  </si>
  <si>
    <t>K20301A01</t>
  </si>
  <si>
    <t>K20301B01</t>
  </si>
  <si>
    <t>K20401A01</t>
  </si>
  <si>
    <t>K20401B01</t>
  </si>
  <si>
    <t>K20402A01</t>
  </si>
  <si>
    <t>Flash disk</t>
  </si>
  <si>
    <t>K20402B01</t>
  </si>
  <si>
    <t>Flash disk (ŠZ)</t>
  </si>
  <si>
    <t>K20403A01</t>
  </si>
  <si>
    <t>Promítací plátno</t>
  </si>
  <si>
    <t>K20403B01</t>
  </si>
  <si>
    <t>Promítací plátno (ŠZ)</t>
  </si>
  <si>
    <t>K30201A01</t>
  </si>
  <si>
    <t>K30201B01</t>
  </si>
  <si>
    <t>K30202A01</t>
  </si>
  <si>
    <t>Binokulární lupa</t>
  </si>
  <si>
    <t>K30202B01</t>
  </si>
  <si>
    <t>Binokulární lupa (ŠZ)</t>
  </si>
  <si>
    <t>K30203A01</t>
  </si>
  <si>
    <t>K30203B01</t>
  </si>
  <si>
    <t>K30204A01</t>
  </si>
  <si>
    <t>K30204B01</t>
  </si>
  <si>
    <t>K30205A01</t>
  </si>
  <si>
    <t>Hvězdářský dalekohled</t>
  </si>
  <si>
    <t>K30205B01</t>
  </si>
  <si>
    <t>Hvězdářský dalekohled (ŠZ)</t>
  </si>
  <si>
    <t>K30206A01</t>
  </si>
  <si>
    <t>Soupravy na přírodovědné pokusy a výzkumy</t>
  </si>
  <si>
    <t>K30206B01</t>
  </si>
  <si>
    <t>Soupravy na přírodovědné pokusy a výzkumy (ŠZ)</t>
  </si>
  <si>
    <t>K30207A01</t>
  </si>
  <si>
    <t>Odborné knihy pro oblasti rozšiřujícího učiva včetně elektronických publikací</t>
  </si>
  <si>
    <t>K30207B01</t>
  </si>
  <si>
    <t>K30208A01</t>
  </si>
  <si>
    <t>Odborné časopisy (i elektronické verze a včetně ročního předplatného)</t>
  </si>
  <si>
    <t>K30208B01</t>
  </si>
  <si>
    <t>Odborné časopisy (i elektronické verze a včetně ročního předplatného) (ŠZ)</t>
  </si>
  <si>
    <t>K30209A01</t>
  </si>
  <si>
    <t>Pronájem (vybavení) odborného pracoviště včetně odborného personálu</t>
  </si>
  <si>
    <t>K30209B01</t>
  </si>
  <si>
    <t>Pronájem (vybavení) odborného pracoviště včetně odborného personálu (ŠZ)</t>
  </si>
  <si>
    <t>K30301A01</t>
  </si>
  <si>
    <t>K30301B01</t>
  </si>
  <si>
    <t>K30302A01</t>
  </si>
  <si>
    <t>Odborné programy pro podporu sběru, evidence nebo zpracování výzkumných dat</t>
  </si>
  <si>
    <t>K30302B01</t>
  </si>
  <si>
    <t>Odborné programy pro podporu sběru, evidence nebo zpracování výzkumných dat (ŠZ)</t>
  </si>
  <si>
    <t>K30401A01</t>
  </si>
  <si>
    <t>Stolní PC</t>
  </si>
  <si>
    <t>K30401B01</t>
  </si>
  <si>
    <t>Stolní PC (ŠZ)</t>
  </si>
  <si>
    <t>K30402A01</t>
  </si>
  <si>
    <t>K30402B01</t>
  </si>
  <si>
    <t>K30403A01</t>
  </si>
  <si>
    <t>Skener</t>
  </si>
  <si>
    <t>K30403B01</t>
  </si>
  <si>
    <t>Skener (ŠZ)</t>
  </si>
  <si>
    <t>K30404A01</t>
  </si>
  <si>
    <t>Videokamera a střihačský program</t>
  </si>
  <si>
    <t>K30404B01</t>
  </si>
  <si>
    <t>Videokamera a střihačský program (ŠZ)</t>
  </si>
  <si>
    <t>K30405A01</t>
  </si>
  <si>
    <t>K30405B01</t>
  </si>
  <si>
    <t>K30406A01</t>
  </si>
  <si>
    <t>Přehrávače a rekordéry pro CD a DVD</t>
  </si>
  <si>
    <t>K30406B01</t>
  </si>
  <si>
    <t>Přehrávače a rekordéry pro CD a DVD (ŠZ)</t>
  </si>
  <si>
    <t>K40201A01</t>
  </si>
  <si>
    <t>K40201B01</t>
  </si>
  <si>
    <t>K40202A01</t>
  </si>
  <si>
    <t>K40202B01</t>
  </si>
  <si>
    <t>K40203A01</t>
  </si>
  <si>
    <t>Odborné knihy a časopisy včetně elektronických pro podporu výzkumné činnosti</t>
  </si>
  <si>
    <t>K40203B01</t>
  </si>
  <si>
    <t>K40301A01</t>
  </si>
  <si>
    <t>K40301B01</t>
  </si>
  <si>
    <t>K40401A01</t>
  </si>
  <si>
    <t>Licence pro online přístup k databázím odborných publikací</t>
  </si>
  <si>
    <t>K40401B01</t>
  </si>
  <si>
    <t>Licence pro online přístup k databázím odborných publikací (ŠZ)</t>
  </si>
  <si>
    <t>Kód kompenzační pomůcky</t>
  </si>
  <si>
    <t>Text kompenzační pomůcky</t>
  </si>
  <si>
    <t>NIV celkem v Kč</t>
  </si>
  <si>
    <t>K30303A01</t>
  </si>
  <si>
    <t>K30303B01</t>
  </si>
  <si>
    <t>Platový tarif v Kč</t>
  </si>
  <si>
    <t>Školní měřicí systémy pro přírodovědné předměty</t>
  </si>
  <si>
    <t>NIV
celkem v Kč</t>
  </si>
  <si>
    <t>MP v Kč</t>
  </si>
  <si>
    <t>ONIV
celkem v Kč</t>
  </si>
  <si>
    <t>odvody pojistné v Kč</t>
  </si>
  <si>
    <t>odvody FKSP v Kč</t>
  </si>
  <si>
    <t xml:space="preserve">počet hodin/týden </t>
  </si>
  <si>
    <t xml:space="preserve">počet hodin/rok </t>
  </si>
  <si>
    <t>I. Normovaná roční finanční náročnost podpůrných opatření osobního charakteru se stanoví vztahem:</t>
  </si>
  <si>
    <t>Normovaná finanční náročnost podpůrných opatření</t>
  </si>
  <si>
    <t>I40201A1M</t>
  </si>
  <si>
    <t>I40201A2M</t>
  </si>
  <si>
    <t>I40201A5C</t>
  </si>
  <si>
    <t>I40201B1M</t>
  </si>
  <si>
    <t>I40201B2M</t>
  </si>
  <si>
    <t>I40201B5C</t>
  </si>
  <si>
    <t>Učebnice v Braill. písmu, alikvót. částka na přepis do Braill. pís. (500s.) (ŠZ)</t>
  </si>
  <si>
    <t>D20107A01</t>
  </si>
  <si>
    <t>D20107B01</t>
  </si>
  <si>
    <t>Platnost od:</t>
  </si>
  <si>
    <t>Vyčísleno dle platných právních předpisů dne:</t>
  </si>
  <si>
    <t>počet zam.</t>
  </si>
  <si>
    <t>SPC</t>
  </si>
  <si>
    <t>Úpr.obs.,výst.vzd.předšk.</t>
  </si>
  <si>
    <t>UUII. 2 a)</t>
  </si>
  <si>
    <t>Úpr.obs.,výst.vzd.ZŠ</t>
  </si>
  <si>
    <t>UUII. 2 b)</t>
  </si>
  <si>
    <t>Úpr.obs.,výst.vzd.SŠ</t>
  </si>
  <si>
    <t>UUII. 2 c)</t>
  </si>
  <si>
    <t>Pedag.interv.ve škole</t>
  </si>
  <si>
    <t>UUII. 6 A) 1</t>
  </si>
  <si>
    <t>Pedag.interv.ve šk.zař.</t>
  </si>
  <si>
    <t>UUII. 6 B) 1</t>
  </si>
  <si>
    <t>Předmět spec.ped.péče</t>
  </si>
  <si>
    <t>UUII. 6 A) 2</t>
  </si>
  <si>
    <t>Metod.podp.šk.porad.zař.</t>
  </si>
  <si>
    <t>UUII. 6 AB)3</t>
  </si>
  <si>
    <t>UUIII. 2 a)</t>
  </si>
  <si>
    <t>UUIII. 2 b)</t>
  </si>
  <si>
    <t>UUIII. 2 c)</t>
  </si>
  <si>
    <t>Org.výuky ve šk.zař.</t>
  </si>
  <si>
    <t>UUIII. 3. 1 B)</t>
  </si>
  <si>
    <t>AP sdíl.0,25</t>
  </si>
  <si>
    <t>UUIII. 5. 1 A a)</t>
  </si>
  <si>
    <t>AP sdíl.0,50</t>
  </si>
  <si>
    <t>UUIII. 5. 1 A b)</t>
  </si>
  <si>
    <t>AP sdíl.0,75</t>
  </si>
  <si>
    <t>UUIII. 5. 1 A c)</t>
  </si>
  <si>
    <t>AP ŠZ 0,25</t>
  </si>
  <si>
    <t>UUIII. 5. 1 B)</t>
  </si>
  <si>
    <t>Další PP 0,50</t>
  </si>
  <si>
    <t>UUIII. 5. 2 A)</t>
  </si>
  <si>
    <t>Škol.psych.0,50</t>
  </si>
  <si>
    <t>UUIII. 5. 3 A)</t>
  </si>
  <si>
    <t>Škol.spec.p.0,50</t>
  </si>
  <si>
    <t>Předmět speciálně pedagogické péče (2 hodiny) (doporučeno před 12/2017)</t>
  </si>
  <si>
    <t>Předm.sp.ped.péče ve šk.</t>
  </si>
  <si>
    <t>UUIII. 7. 1 A)</t>
  </si>
  <si>
    <t>Pedagogická intervence ve škole (2 hodiny) (doporučeno před 12/2017)</t>
  </si>
  <si>
    <t>UUIII. 7. 2 A)</t>
  </si>
  <si>
    <t>UUIII. 7. 2 B)</t>
  </si>
  <si>
    <t>UUIII. 7. 3 AB</t>
  </si>
  <si>
    <t>03A701A02</t>
  </si>
  <si>
    <t>Předmět speciálně pedagogické péče (2 hodiny) (doporučeno od 12/2017)</t>
  </si>
  <si>
    <t>UUIII. 7. 1 A</t>
  </si>
  <si>
    <t>03A702A02</t>
  </si>
  <si>
    <t>Pedagogická intervence ve škole (2 hodiny) (doporučeno od 12/2017)</t>
  </si>
  <si>
    <t>UUIII. 7. 2 A</t>
  </si>
  <si>
    <t>AP 1,0</t>
  </si>
  <si>
    <t>UUIV. 5. 1 A</t>
  </si>
  <si>
    <t>Přepis.nesl.1</t>
  </si>
  <si>
    <t>UUIV. 5. 3 AB 1</t>
  </si>
  <si>
    <t>Přepis.nesl.2</t>
  </si>
  <si>
    <t>UUIV. 5. 3 AB 2</t>
  </si>
  <si>
    <t>Přepis.nesl.3</t>
  </si>
  <si>
    <t>UUIV. 5. 3 AB 3</t>
  </si>
  <si>
    <t>Přepis.nesl.4</t>
  </si>
  <si>
    <t>UUIV. 5. 3 AB 4</t>
  </si>
  <si>
    <t>Přepis.nesl.5</t>
  </si>
  <si>
    <t>UUIV. 5. 3 AB 5</t>
  </si>
  <si>
    <t>Přepis.nesl.6</t>
  </si>
  <si>
    <t>UUIV. 5. 3 AB 6</t>
  </si>
  <si>
    <t>Přepis.nesl.7</t>
  </si>
  <si>
    <t>UUIV. 5. 3 AB 7</t>
  </si>
  <si>
    <t>Přepis.nesl.8</t>
  </si>
  <si>
    <t>UUIV. 5. 3 AB 8</t>
  </si>
  <si>
    <t>Přepis.nesl.9</t>
  </si>
  <si>
    <t>UUIV. 5. 3 AB 9</t>
  </si>
  <si>
    <t>Přepis.nesl.10</t>
  </si>
  <si>
    <t>UUIV. 5. 3 AB 10</t>
  </si>
  <si>
    <t>Přepis.nesl.11</t>
  </si>
  <si>
    <t>UUIV. 5. 3 AB 11</t>
  </si>
  <si>
    <t>Přepis.nesl.12</t>
  </si>
  <si>
    <t>UUIV. 5. 3 AB 12</t>
  </si>
  <si>
    <t>Přepis.nesl.13</t>
  </si>
  <si>
    <t>UUIV. 5. 3 AB 13</t>
  </si>
  <si>
    <t>Přepis.nesl.14</t>
  </si>
  <si>
    <t>UUIV. 5. 3 AB 14</t>
  </si>
  <si>
    <t>Přepis.nesl.15</t>
  </si>
  <si>
    <t>UUIV. 5. 3 AB 15</t>
  </si>
  <si>
    <t>Přepis.nesl.16</t>
  </si>
  <si>
    <t>UUIV. 5. 3 AB 16</t>
  </si>
  <si>
    <t>Přepis.nesl.17</t>
  </si>
  <si>
    <t>UUIV. 5. 3 AB 17</t>
  </si>
  <si>
    <t>Přepis.nesl.18</t>
  </si>
  <si>
    <t>UUIV. 5. 3 AB 18</t>
  </si>
  <si>
    <t>Přepis.nesl.19</t>
  </si>
  <si>
    <t>UUIV. 5. 3 AB 19</t>
  </si>
  <si>
    <t>Přepis.nesl.20</t>
  </si>
  <si>
    <t>UUIV. 5. 3 AB 20</t>
  </si>
  <si>
    <t>Přepis.nesl.21</t>
  </si>
  <si>
    <t>UUIV. 5. 3 AB 21</t>
  </si>
  <si>
    <t>Přepis.nesl.22</t>
  </si>
  <si>
    <t>UUIV. 5. 3 AB 22</t>
  </si>
  <si>
    <t>Přepis.nesl.23</t>
  </si>
  <si>
    <t>UUIV. 5. 3 AB 23</t>
  </si>
  <si>
    <t>Přepis.nesl.24</t>
  </si>
  <si>
    <t>UUIV. 5. 3 AB 24</t>
  </si>
  <si>
    <t>Přepis.nesl.25</t>
  </si>
  <si>
    <t>UUIV. 5. 3 AB 25</t>
  </si>
  <si>
    <t>Přepis.nesl.26</t>
  </si>
  <si>
    <t>UUIV. 5. 3 AB 26</t>
  </si>
  <si>
    <t>Přepis.nesl.27</t>
  </si>
  <si>
    <t>UUIV. 5. 3 AB 27</t>
  </si>
  <si>
    <t>Přepis.nesl.28</t>
  </si>
  <si>
    <t>UUIV. 5. 3 AB 28</t>
  </si>
  <si>
    <t>Přepis.nesl.29</t>
  </si>
  <si>
    <t>UUIV. 5. 3 AB 29</t>
  </si>
  <si>
    <t>Přepis.nesl.30</t>
  </si>
  <si>
    <t>UUIV. 5. 3 AB 30</t>
  </si>
  <si>
    <t>Přepis.nesl.31</t>
  </si>
  <si>
    <t>UUIV. 5. 3 AB 31</t>
  </si>
  <si>
    <t>Přepis.nesl.32</t>
  </si>
  <si>
    <t>UUIV. 5. 3 AB 32</t>
  </si>
  <si>
    <t>Přepis.nesl.33</t>
  </si>
  <si>
    <t>UUIV. 5. 3 AB 33</t>
  </si>
  <si>
    <t>Přepis.nesl.34</t>
  </si>
  <si>
    <t>UUIV. 5. 3 AB 34</t>
  </si>
  <si>
    <t>Přepis.nesl.35</t>
  </si>
  <si>
    <t>UUIV. 5. 3 AB 35</t>
  </si>
  <si>
    <t>Přepis.nesl.36</t>
  </si>
  <si>
    <t>UUIV. 5. 3 AB 36</t>
  </si>
  <si>
    <t>Přepis.nesl.37</t>
  </si>
  <si>
    <t>UUIV. 5. 3 AB 37</t>
  </si>
  <si>
    <t>Přepis.nesl.38</t>
  </si>
  <si>
    <t>UUIV. 5. 3 AB 38</t>
  </si>
  <si>
    <t>Přepis.nesl.39</t>
  </si>
  <si>
    <t>UUIV. 5. 3 AB 39</t>
  </si>
  <si>
    <t>Přepis.nesl.40</t>
  </si>
  <si>
    <t>UUIV. 5. 3 AB 40</t>
  </si>
  <si>
    <t>Přepis.nesl.ŠZ1</t>
  </si>
  <si>
    <t>Přepis.nesl.ŠZ2</t>
  </si>
  <si>
    <t>Přepis.nesl.ŠZ3</t>
  </si>
  <si>
    <t>Přepis.nesl.ŠZ4</t>
  </si>
  <si>
    <t>Přepis.nesl.ŠZ5</t>
  </si>
  <si>
    <t>Přepis.nesl.ŠZ6</t>
  </si>
  <si>
    <t>Přepis.nesl.ŠZ7</t>
  </si>
  <si>
    <t>Přepis.nesl.ŠZ8</t>
  </si>
  <si>
    <t>Přepis.nesl.ŠZ9</t>
  </si>
  <si>
    <t>Přepis.nesl.ŠZ10</t>
  </si>
  <si>
    <t>Přepis.nesl.ŠZ11</t>
  </si>
  <si>
    <t>Přepis.nesl.ŠZ12</t>
  </si>
  <si>
    <t>Přepis.nesl.ŠZ13</t>
  </si>
  <si>
    <t>Přepis.nesl.ŠZ14</t>
  </si>
  <si>
    <t>Přepis.nesl.ŠZ15</t>
  </si>
  <si>
    <t>Přepis.nesl.ŠZ16</t>
  </si>
  <si>
    <t>Přepis.nesl.ŠZ17</t>
  </si>
  <si>
    <t>Přepis.nesl.ŠZ18</t>
  </si>
  <si>
    <t>Přepis.nesl.ŠZ19</t>
  </si>
  <si>
    <t>Přepis.nesl.ŠZ20</t>
  </si>
  <si>
    <t>Přepis.nesl.ŠZ21</t>
  </si>
  <si>
    <t>Přepis.nesl.ŠZ22</t>
  </si>
  <si>
    <t>Přepis.nesl.ŠZ23</t>
  </si>
  <si>
    <t>Přepis.nesl.ŠZ24</t>
  </si>
  <si>
    <t>Přepis.nesl.ŠZ25</t>
  </si>
  <si>
    <t>Další ped.pr.0,50</t>
  </si>
  <si>
    <t>UUIV. 5. 5</t>
  </si>
  <si>
    <t>Tlumočník českého znakového jazyka ve škole (ČZJ preferován) (1 hodina)</t>
  </si>
  <si>
    <t>Tlum.ČZJ1h</t>
  </si>
  <si>
    <t>UUIV. 5. 2 AB a) 1</t>
  </si>
  <si>
    <t>Tlumočník českého znakového jazyka ve škole (ČZJ preferován) (2 hodiny)</t>
  </si>
  <si>
    <t>Tlum.ČZJ2h</t>
  </si>
  <si>
    <t>UUIV. 5. 2 AB a) 2</t>
  </si>
  <si>
    <t>Tlumočník českého znakového jazyka ve škole (ČZJ preferován) (3 hodiny)</t>
  </si>
  <si>
    <t>Tlum.ČZJ3h</t>
  </si>
  <si>
    <t>UUIV. 5. 2 AB a) 3</t>
  </si>
  <si>
    <t>Tlumočník českého znakového jazyka ve škole (ČZJ preferován) (4 hodiny)</t>
  </si>
  <si>
    <t>Tlum.ČZJ4h</t>
  </si>
  <si>
    <t>UUIV. 5. 2 AB a) 4</t>
  </si>
  <si>
    <t>Tlumočník českého znakového jazyka ve škole (ČZJ preferován) (5 hodin)</t>
  </si>
  <si>
    <t>Tlum.ČZJ5h</t>
  </si>
  <si>
    <t>UUIV. 5. 2 AB a) 5</t>
  </si>
  <si>
    <t>Tlumočník českého znakového jazyka ve škole (ČZJ preferován) (6 hodin)</t>
  </si>
  <si>
    <t>Tlum.ČZJ6h</t>
  </si>
  <si>
    <t>UUIV. 5. 2 AB a) 6</t>
  </si>
  <si>
    <t>Tlumočník českého znakového jazyka ve škole (ČZJ preferován) (7 hodin)</t>
  </si>
  <si>
    <t>Tlum.ČZJ7h</t>
  </si>
  <si>
    <t>UUIV. 5. 2 AB a) 7</t>
  </si>
  <si>
    <t>Tlumočník českého znakového jazyka ve škole (ČZJ preferován) (8 hodin)</t>
  </si>
  <si>
    <t>Tlum.ČZJ8h</t>
  </si>
  <si>
    <t>UUIV. 5. 2 AB a) 8</t>
  </si>
  <si>
    <t>Tlumočník českého znakového jazyka ve škole (ČZJ preferován) (9 hodin)</t>
  </si>
  <si>
    <t>Tlum.ČZJ9h</t>
  </si>
  <si>
    <t>UUIV. 5. 2 AB a) 9</t>
  </si>
  <si>
    <t>Tlumočník českého znakového jazyka ve škole (ČZJ preferován) (10 hodin)</t>
  </si>
  <si>
    <t>Tlum.ČZJ10h</t>
  </si>
  <si>
    <t>UUIV. 5. 2 AB a) 10</t>
  </si>
  <si>
    <t>Tlumočník českého znakového jazyka ve škole (ČZJ preferován) (11 hodin)</t>
  </si>
  <si>
    <t>Tlum.ČZJ11h</t>
  </si>
  <si>
    <t>UUIV. 5. 2 AB a) 11</t>
  </si>
  <si>
    <t>Tlumočník českého znakového jazyka ve škole (ČZJ preferován) (12 hodin)</t>
  </si>
  <si>
    <t>Tlum.ČZJ12h</t>
  </si>
  <si>
    <t>UUIV. 5. 2 AB a) 12</t>
  </si>
  <si>
    <t>Tlumočník českého znakového jazyka ve škole (ČZJ preferován) (13 hodin)</t>
  </si>
  <si>
    <t>Tlum.ČZJ13h</t>
  </si>
  <si>
    <t>UUIV. 5. 2 AB a) 13</t>
  </si>
  <si>
    <t>Tlumočník českého znakového jazyka ve škole (ČZJ preferován) (14 hodin)</t>
  </si>
  <si>
    <t>Tlum.ČZJ14h</t>
  </si>
  <si>
    <t>UUIV. 5. 2 AB a) 14</t>
  </si>
  <si>
    <t>Tlumočník českého znakového jazyka ve škole (ČZJ preferován) (15 hodin)</t>
  </si>
  <si>
    <t>Tlum.ČZJ15h</t>
  </si>
  <si>
    <t>UUIV. 5. 2 AB a) 15</t>
  </si>
  <si>
    <t>Tlumočník českého znakového jazyka ve škole (ČZJ preferován) (16 hodin)</t>
  </si>
  <si>
    <t>Tlum.ČZJ16h</t>
  </si>
  <si>
    <t>UUIV. 5. 2 AB a) 16</t>
  </si>
  <si>
    <t>Tlumočník českého znakového jazyka ve škole (ČZJ preferován) (17 hodin)</t>
  </si>
  <si>
    <t>Tlum.ČZJ17h</t>
  </si>
  <si>
    <t>UUIV. 5. 2 AB a) 17</t>
  </si>
  <si>
    <t>Tlumočník českého znakového jazyka ve škole (ČZJ preferován) (18 hodin)</t>
  </si>
  <si>
    <t>Tlum.ČZJ18h</t>
  </si>
  <si>
    <t>UUIV. 5. 2 AB a) 18</t>
  </si>
  <si>
    <t>Tlumočník českého znakového jazyka ve škole (ČZJ preferován) (19 hodin)</t>
  </si>
  <si>
    <t>Tlum.ČZJ19h</t>
  </si>
  <si>
    <t>UUIV. 5. 2 AB a) 19</t>
  </si>
  <si>
    <t>Tlumočník českého znakového jazyka ve škole (ČZJ preferován) (20 hodin)</t>
  </si>
  <si>
    <t>Tlum.ČZJ20h</t>
  </si>
  <si>
    <t>UUIV. 5. 2 AB a) 20</t>
  </si>
  <si>
    <t>Tlumočník českého znakového jazyka ve škole (ČZJ preferován) (21 hodin)</t>
  </si>
  <si>
    <t>Tlum.ČZJ21h</t>
  </si>
  <si>
    <t>UUIV. 5. 2 AB a) 21</t>
  </si>
  <si>
    <t>Tlumočník českého znakového jazyka ve škole (ČZJ preferován) (22 hodin)</t>
  </si>
  <si>
    <t>Tlum.ČZJ22h</t>
  </si>
  <si>
    <t>UUIV. 5. 2 AB a) 22</t>
  </si>
  <si>
    <t>Tlumočník českého znakového jazyka ve škole (ČZJ preferován) (23 hodin)</t>
  </si>
  <si>
    <t>Tlum.ČZJ23h</t>
  </si>
  <si>
    <t>UUIV. 5. 2 AB a) 23</t>
  </si>
  <si>
    <t>Tlumočník českého znakového jazyka ve škole (ČZJ preferován) (24 hodin)</t>
  </si>
  <si>
    <t>Tlum.ČZJ24h</t>
  </si>
  <si>
    <t>UUIV. 5. 2 AB a) 24</t>
  </si>
  <si>
    <t>Tlumočník českého znakového jazyka ve škole (ČZJ preferován) (25 hodin)</t>
  </si>
  <si>
    <t>Tlum.ČZJ25h</t>
  </si>
  <si>
    <t>UUIV. 5. 2 AB a) 25</t>
  </si>
  <si>
    <t>Tlumočník českého znakového jazyka ve škole (ČZJ preferován) (26 hodin)</t>
  </si>
  <si>
    <t>Tlum.ČZJ26h</t>
  </si>
  <si>
    <t>UUIV. 5. 2 AB a) 26</t>
  </si>
  <si>
    <t>Tlumočník českého znakového jazyka ve škole (ČZJ preferován) (27 hodin)</t>
  </si>
  <si>
    <t>Tlum.ČZJ27h</t>
  </si>
  <si>
    <t>UUIV. 5. 2 AB a) 27</t>
  </si>
  <si>
    <t>Tlumočník českého znakového jazyka ve škole (ČZJ preferován) (28 hodin)</t>
  </si>
  <si>
    <t>Tlum.ČZJ28h</t>
  </si>
  <si>
    <t>UUIV. 5. 2 AB a) 28</t>
  </si>
  <si>
    <t>Tlumočník českého znakového jazyka ve škole (ČZJ preferován) (29 hodin)</t>
  </si>
  <si>
    <t>Tlum.ČZJ29h</t>
  </si>
  <si>
    <t>UUIV. 5. 2 AB a) 29</t>
  </si>
  <si>
    <t>Tlumočník českého znakového jazyka ve škole (ČZJ preferován) (30 hodin)</t>
  </si>
  <si>
    <t>Tlum.ČZJ30h</t>
  </si>
  <si>
    <t>UUIV. 5. 2 AB a) 30</t>
  </si>
  <si>
    <t>Tlumočník českého znakového jazyka ve škole (ČZJ preferován) (31 hodin)</t>
  </si>
  <si>
    <t>Tlum.ČZJ31h</t>
  </si>
  <si>
    <t>UUIV. 5. 2 AB a) 31</t>
  </si>
  <si>
    <t>Tlumočník českého znakového jazyka ve škole (ČZJ preferován) (32 hodin)</t>
  </si>
  <si>
    <t>Tlum.ČZJ32h</t>
  </si>
  <si>
    <t>UUIV. 5. 2 AB a) 32</t>
  </si>
  <si>
    <t>Tlumočník českého znakového jazyka ve škole (ČZJ preferován) (33 hodin)</t>
  </si>
  <si>
    <t>Tlum.ČZJ33h</t>
  </si>
  <si>
    <t>UUIV. 5. 2 AB a) 33</t>
  </si>
  <si>
    <t>Tlumočník českého znakového jazyka ve škole (ČZJ preferován) (34 hodin)</t>
  </si>
  <si>
    <t>Tlum.ČZJ34h</t>
  </si>
  <si>
    <t>UUIV. 5. 2 AB a) 34</t>
  </si>
  <si>
    <t>Tlumočník českého znakového jazyka ve škole (ČZJ preferován) (35 hodin)</t>
  </si>
  <si>
    <t>Tlum.ČZJ35h</t>
  </si>
  <si>
    <t>UUIV. 5. 2 AB a) 35</t>
  </si>
  <si>
    <t>Tlumočník českého znakového jazyka ve škole (ČZJ preferován) (36 hodin)</t>
  </si>
  <si>
    <t>Tlum.ČZJ36h</t>
  </si>
  <si>
    <t>UUIV. 5. 2 AB a) 36</t>
  </si>
  <si>
    <t>Tlumočník českého znakového jazyka ve škole (ČZJ preferován) (37 hodin)</t>
  </si>
  <si>
    <t>Tlum.ČZJ37h</t>
  </si>
  <si>
    <t>UUIV. 5. 2 AB a) 37</t>
  </si>
  <si>
    <t>Tlumočník českého znakového jazyka ve škole (ČZJ preferován) (38 hodin)</t>
  </si>
  <si>
    <t>Tlum.ČZJ38h</t>
  </si>
  <si>
    <t>UUIV. 5. 2 AB a) 38</t>
  </si>
  <si>
    <t>Tlumočník českého znakového jazyka ve škole (ČZJ preferován) (39 hodin)</t>
  </si>
  <si>
    <t>Tlum.ČZJ39h</t>
  </si>
  <si>
    <t>UUIV. 5. 2 AB a) 39</t>
  </si>
  <si>
    <t>Tlum.ČZJ40h</t>
  </si>
  <si>
    <t>UUIV. 5. 2 AB a) 40</t>
  </si>
  <si>
    <t>Tlumočník českého znakového jazyka v ŠZ při škole žáka (ČZJ preferován) (1 h)</t>
  </si>
  <si>
    <t>Tlum.ČZJ ŠZ1h</t>
  </si>
  <si>
    <t>Tlumočník českého znakového jazyka v ŠZ při škole žáka (ČZJ preferován) (2 h)</t>
  </si>
  <si>
    <t>Tlum.ČZJ ŠZ2h</t>
  </si>
  <si>
    <t>Tlumočník českého znakového jazyka v ŠZ při škole žáka (ČZJ preferován) (3 h)</t>
  </si>
  <si>
    <t>Tlum.ČZJ ŠZ3h</t>
  </si>
  <si>
    <t>Tlumočník českého znakového jazyka v ŠZ při škole žáka (ČZJ preferován) (4 h)</t>
  </si>
  <si>
    <t>Tlum.ČZJ ŠZ4h</t>
  </si>
  <si>
    <t>Tlumočník českého znakového jazyka v ŠZ při škole žáka (ČZJ preferován) (5 h)</t>
  </si>
  <si>
    <t>Tlum.ČZJ ŠZ5h</t>
  </si>
  <si>
    <t>Tlumočník českého znakového jazyka v ŠZ při škole žáka (ČZJ preferován) (6 h)</t>
  </si>
  <si>
    <t>Tlum.ČZJ ŠZ6h</t>
  </si>
  <si>
    <t>Tlumočník českého znakového jazyka v ŠZ při škole žáka (ČZJ preferován) (7 h)</t>
  </si>
  <si>
    <t>Tlum.ČZJ ŠZ7h</t>
  </si>
  <si>
    <t>Tlumočník českého znakového jazyka v ŠZ při škole žáka (ČZJ preferován) (8 h)</t>
  </si>
  <si>
    <t>Tlum.ČZJ ŠZ8h</t>
  </si>
  <si>
    <t>Tlumočník českého znakového jazyka v ŠZ při škole žáka (ČZJ preferován) (9 h)</t>
  </si>
  <si>
    <t>Tlum.ČZJ ŠZ9h</t>
  </si>
  <si>
    <t>Tlumočník českého znakového jazyka v ŠZ při škole žáka (ČZJ preferován) (10 h)</t>
  </si>
  <si>
    <t>Tlum.ČZJ ŠZ10h</t>
  </si>
  <si>
    <t>Tlumočník českého znakového jazyka v ŠZ při škole žáka (ČZJ preferován) (11 h)</t>
  </si>
  <si>
    <t>Tlum.ČZJ ŠZ11h</t>
  </si>
  <si>
    <t>Tlumočník českého znakového jazyka v ŠZ při škole žáka (ČZJ preferován) (12 h)</t>
  </si>
  <si>
    <t>Tlum.ČZJ ŠZ12h</t>
  </si>
  <si>
    <t>Tlumočník českého znakového jazyka v ŠZ při škole žáka (ČZJ preferován) (13 h)</t>
  </si>
  <si>
    <t>Tlum.ČZJ ŠZ13h</t>
  </si>
  <si>
    <t>Tlumočník českého znakového jazyka v ŠZ při škole žáka (ČZJ preferován) (14 h)</t>
  </si>
  <si>
    <t>Tlum.ČZJ ŠZ14h</t>
  </si>
  <si>
    <t>Tlumočník českého znakového jazyka v ŠZ při škole žáka (ČZJ preferován) (15 h)</t>
  </si>
  <si>
    <t>Tlum.ČZJ ŠZ15h</t>
  </si>
  <si>
    <t>Tlumočník českého znakového jazyka v ŠZ při škole žáka (ČZJ preferován) (16 h)</t>
  </si>
  <si>
    <t>Tlum.ČZJ ŠZ16h</t>
  </si>
  <si>
    <t>Tlumočník českého znakového jazyka v ŠZ při škole žáka (ČZJ preferován) (17 h)</t>
  </si>
  <si>
    <t>Tlum.ČZJ ŠZ17h</t>
  </si>
  <si>
    <t>Tlumočník českého znakového jazyka v ŠZ při škole žáka (ČZJ preferován) (18 h)</t>
  </si>
  <si>
    <t>Tlum.ČZJ ŠZ18h</t>
  </si>
  <si>
    <t>Tlumočník českého znakového jazyka v ŠZ při škole žáka (ČZJ preferován) (19 h)</t>
  </si>
  <si>
    <t>Tlum.ČZJ ŠZ19h</t>
  </si>
  <si>
    <t>Tlumočník českého znakového jazyka v ŠZ při škole žáka (ČZJ preferován) (20 h)</t>
  </si>
  <si>
    <t>Tlum.ČZJ ŠZ20h</t>
  </si>
  <si>
    <t>Tlumočník českého znakového jazyka v ŠZ při škole žáka (ČZJ preferován) (21 h)</t>
  </si>
  <si>
    <t>Tlum.ČZJ ŠZ21h</t>
  </si>
  <si>
    <t>Tlumočník českého znakového jazyka v ŠZ při škole žáka (ČZJ preferován) (22 h)</t>
  </si>
  <si>
    <t>Tlum.ČZJ ŠZ22h</t>
  </si>
  <si>
    <t>Tlumočník českého znakového jazyka v ŠZ při škole žáka (ČZJ preferován) (23 h)</t>
  </si>
  <si>
    <t>Tlum.ČZJ ŠZ23h</t>
  </si>
  <si>
    <t>Tlumočník českého znakového jazyka v ŠZ při škole žáka (ČZJ preferován) (24 h)</t>
  </si>
  <si>
    <t>Tlum.ČZJ ŠZ24h</t>
  </si>
  <si>
    <t>Tlumočník českého znakového jazyka v ŠZ při škole žáka (ČZJ preferován) (25 h)</t>
  </si>
  <si>
    <t>Tlum.ČZJ ŠZ25h</t>
  </si>
  <si>
    <t>Tlum.ČZJn1h</t>
  </si>
  <si>
    <t>UUIV. 5. 2 A b) 1</t>
  </si>
  <si>
    <t>Tlum.ČZJn2h</t>
  </si>
  <si>
    <t>UUIV. 5. 2 A b) 2</t>
  </si>
  <si>
    <t>Tlum.ČZJn3h</t>
  </si>
  <si>
    <t>UUIV. 5. 2 A b) 3</t>
  </si>
  <si>
    <t>Tlum.ČZJn4h</t>
  </si>
  <si>
    <t>UUIV. 5. 2 A b) 4</t>
  </si>
  <si>
    <t>Tlum.ČZJn5h</t>
  </si>
  <si>
    <t>UUIV. 5. 2 A b) 5</t>
  </si>
  <si>
    <t>Tlum.ČZJn6h</t>
  </si>
  <si>
    <t>UUIV. 5. 2 A b) 6</t>
  </si>
  <si>
    <t>Tlum.ČZJn7h</t>
  </si>
  <si>
    <t>UUIV. 5. 2 A b) 7</t>
  </si>
  <si>
    <t>Tlum.ČZJn8h</t>
  </si>
  <si>
    <t>UUIV. 5. 2 A b) 8</t>
  </si>
  <si>
    <t>Tlum.ČZJn9h</t>
  </si>
  <si>
    <t>UUIV. 5. 2 A b) 9</t>
  </si>
  <si>
    <t>Tlum.ČZJn10h</t>
  </si>
  <si>
    <t>UUIV. 5. 2 A b) 10</t>
  </si>
  <si>
    <t>Tlum.ČZJn11h</t>
  </si>
  <si>
    <t>UUIV. 5. 2 A b) 11</t>
  </si>
  <si>
    <t>Tlum.ČZJn12h</t>
  </si>
  <si>
    <t>UUIV. 5. 2 A b) 12</t>
  </si>
  <si>
    <t>Tlum.ČZJn13h</t>
  </si>
  <si>
    <t>UUIV. 5. 2 A b) 13</t>
  </si>
  <si>
    <t>Tlum.ČZJn14h</t>
  </si>
  <si>
    <t>UUIV. 5. 2 A b) 14</t>
  </si>
  <si>
    <t>Tlum.ČZJn15h</t>
  </si>
  <si>
    <t>UUIV. 5. 2 A b) 15</t>
  </si>
  <si>
    <t>Tlum.ČZJn16h</t>
  </si>
  <si>
    <t>UUIV. 5. 2 A b) 16</t>
  </si>
  <si>
    <t>Tlum.ČZJn17h</t>
  </si>
  <si>
    <t>UUIV. 5. 2 A b) 17</t>
  </si>
  <si>
    <t>Tlum.ČZJn18h</t>
  </si>
  <si>
    <t>UUIV. 5. 2 A b) 18</t>
  </si>
  <si>
    <t>Tlum.ČZJn19h</t>
  </si>
  <si>
    <t>UUIV. 5. 2 A b) 19</t>
  </si>
  <si>
    <t>Tlum.ČZJn20h</t>
  </si>
  <si>
    <t>UUIV. 5. 2 A b) 20</t>
  </si>
  <si>
    <t>Tlum.ČZJn21h</t>
  </si>
  <si>
    <t>UUIV. 5. 2 A b) 21</t>
  </si>
  <si>
    <t>Tlum.ČZJn22h</t>
  </si>
  <si>
    <t>UUIV. 5. 2 A b) 22</t>
  </si>
  <si>
    <t>Tlum.ČZJn23h</t>
  </si>
  <si>
    <t>UUIV. 5. 2 A b) 23</t>
  </si>
  <si>
    <t>Tlum.ČZJn24h</t>
  </si>
  <si>
    <t>UUIV. 5. 2 A b) 24</t>
  </si>
  <si>
    <t>Tlum.ČZJn25h</t>
  </si>
  <si>
    <t>UUIV. 5. 2 A b) 25</t>
  </si>
  <si>
    <t>Tlum.ČZJn26h</t>
  </si>
  <si>
    <t>UUIV. 5. 2 A b) 26</t>
  </si>
  <si>
    <t>Tlum.ČZJn27h</t>
  </si>
  <si>
    <t>UUIV. 5. 2 A b) 27</t>
  </si>
  <si>
    <t>Tlum.ČZJn28h</t>
  </si>
  <si>
    <t>UUIV. 5. 2 A b) 28</t>
  </si>
  <si>
    <t>Tlum.ČZJn29h</t>
  </si>
  <si>
    <t>UUIV. 5. 2 A b) 29</t>
  </si>
  <si>
    <t>Tlum.ČZJn30h</t>
  </si>
  <si>
    <t>UUIV. 5. 2 A b) 30</t>
  </si>
  <si>
    <t>Tlum.ČZJn31h</t>
  </si>
  <si>
    <t>UUIV. 5. 2 A b) 31</t>
  </si>
  <si>
    <t>Tlum.ČZJn32h</t>
  </si>
  <si>
    <t>UUIV. 5. 2 A b) 32</t>
  </si>
  <si>
    <t>Tlum.ČZJn33h</t>
  </si>
  <si>
    <t>UUIV. 5. 2 A b) 33</t>
  </si>
  <si>
    <t>Tlum.ČZJn34h</t>
  </si>
  <si>
    <t>UUIV. 5. 2 A b) 34</t>
  </si>
  <si>
    <t>Tlum.ČZJn35h</t>
  </si>
  <si>
    <t>UUIV. 5. 2 A b) 35</t>
  </si>
  <si>
    <t>Tlum.ČZJn36h</t>
  </si>
  <si>
    <t>UUIV. 5. 2 A b) 36</t>
  </si>
  <si>
    <t>Tlum.ČZJn37h</t>
  </si>
  <si>
    <t>UUIV. 5. 2 A b) 37</t>
  </si>
  <si>
    <t>Tlum.ČZJn38h</t>
  </si>
  <si>
    <t>UUIV. 5. 2 A b) 38</t>
  </si>
  <si>
    <t>Tlum.ČZJn39h</t>
  </si>
  <si>
    <t>UUIV. 5. 2 A b) 39</t>
  </si>
  <si>
    <t>Tlum.ČZJn40h</t>
  </si>
  <si>
    <t>UUIV. 5. 2 A b) 40</t>
  </si>
  <si>
    <t>UUIV. 5. 4 B a)</t>
  </si>
  <si>
    <t>Tlum.ČZJ ŠZ1</t>
  </si>
  <si>
    <t>UUIV. 5. 4 B b) 1</t>
  </si>
  <si>
    <t>Tlum.ČZJ ŠZ2</t>
  </si>
  <si>
    <t>UUIV. 5. 4 B b) 2</t>
  </si>
  <si>
    <t>Tlum.ČZJ ŠZ3</t>
  </si>
  <si>
    <t>UUIV. 5. 4 B b) 3</t>
  </si>
  <si>
    <t>Tlum.ČZJ ŠZ4</t>
  </si>
  <si>
    <t>UUIV. 5. 4 B b) 4</t>
  </si>
  <si>
    <t>Tlum.ČZJ ŠZ5</t>
  </si>
  <si>
    <t>UUIV. 5. 4 B b) 5</t>
  </si>
  <si>
    <t>Tlum.ČZJ ŠZ6</t>
  </si>
  <si>
    <t>UUIV. 5. 4 B b) 6</t>
  </si>
  <si>
    <t>Tlum.ČZJ ŠZ7</t>
  </si>
  <si>
    <t>UUIV. 5. 4 B b) 7</t>
  </si>
  <si>
    <t>Tlum.ČZJ ŠZ8</t>
  </si>
  <si>
    <t>UUIV. 5. 4 B b) 8</t>
  </si>
  <si>
    <t>Tlum.ČZJ ŠZ9</t>
  </si>
  <si>
    <t>UUIV. 5. 4 B b) 9</t>
  </si>
  <si>
    <t>Tlum.ČZJ ŠZ10</t>
  </si>
  <si>
    <t>UUIV. 5. 4 B b) 10</t>
  </si>
  <si>
    <t>Tlum.ČZJ ŠZ11</t>
  </si>
  <si>
    <t>UUIV. 5. 4 B b) 11</t>
  </si>
  <si>
    <t>Tlum.ČZJ ŠZ12</t>
  </si>
  <si>
    <t>UUIV. 5. 4 B b) 12</t>
  </si>
  <si>
    <t>Tlum.ČZJ ŠZ13</t>
  </si>
  <si>
    <t>UUIV. 5. 4 B b) 13</t>
  </si>
  <si>
    <t>Tlum.ČZJ ŠZ14</t>
  </si>
  <si>
    <t>UUIV. 5. 4 B b) 14</t>
  </si>
  <si>
    <t>Tlum.ČZJ ŠZ15</t>
  </si>
  <si>
    <t>UUIV. 5. 4 B b) 15</t>
  </si>
  <si>
    <t>Tlum.ČZJ ŠZ16</t>
  </si>
  <si>
    <t>UUIV. 5. 4 B b) 16</t>
  </si>
  <si>
    <t>Tlum.ČZJ ŠZ17</t>
  </si>
  <si>
    <t>UUIV. 5. 4 B b) 17</t>
  </si>
  <si>
    <t>Tlum.ČZJ ŠZ18</t>
  </si>
  <si>
    <t>UUIV. 5. 4 B b) 18</t>
  </si>
  <si>
    <t>Tlum.ČZJ ŠZ19</t>
  </si>
  <si>
    <t>UUIV. 5. 4 B b) 19</t>
  </si>
  <si>
    <t>Tlum.ČZJ ŠZ20</t>
  </si>
  <si>
    <t>UUIV. 5. 4 B b) 20</t>
  </si>
  <si>
    <t>Tlum.ČZJ ŠZ21</t>
  </si>
  <si>
    <t>UUIV. 5. 4 B b) 21</t>
  </si>
  <si>
    <t>Tlum.ČZJ ŠZ22</t>
  </si>
  <si>
    <t>UUIV. 5. 4 B b) 22</t>
  </si>
  <si>
    <t>Tlum.ČZJ ŠZ23</t>
  </si>
  <si>
    <t>UUIV. 5. 4 B b) 23</t>
  </si>
  <si>
    <t>Tlum.ČZJ ŠZ24</t>
  </si>
  <si>
    <t>UUIV. 5. 4 B b) 24</t>
  </si>
  <si>
    <t>Tlum.ČZJ ŠZ25</t>
  </si>
  <si>
    <t>UUIV. 5. 4 B b) 25</t>
  </si>
  <si>
    <t>Přep.nesl.ŠZ1</t>
  </si>
  <si>
    <t>UUIV. 5. 4 B c) 1</t>
  </si>
  <si>
    <t>Přep.nesl.ŠZ2</t>
  </si>
  <si>
    <t>UUIV. 5. 4 B c) 2</t>
  </si>
  <si>
    <t>Přep.nesl.ŠZ3</t>
  </si>
  <si>
    <t>UUIV. 5. 4 B c) 3</t>
  </si>
  <si>
    <t>Přep.nesl.ŠZ4</t>
  </si>
  <si>
    <t>UUIV. 5. 4 B c) 4</t>
  </si>
  <si>
    <t>Přep.nesl.ŠZ5</t>
  </si>
  <si>
    <t>UUIV. 5. 4 B c) 5</t>
  </si>
  <si>
    <t>Přep.nesl.ŠZ6</t>
  </si>
  <si>
    <t>UUIV. 5. 4 B c) 6</t>
  </si>
  <si>
    <t>Přep.nesl.ŠZ7</t>
  </si>
  <si>
    <t>UUIV. 5. 4 B c) 7</t>
  </si>
  <si>
    <t>Přep.nesl.ŠZ8</t>
  </si>
  <si>
    <t>UUIV. 5. 4 B c) 8</t>
  </si>
  <si>
    <t>Přep.nesl.ŠZ9</t>
  </si>
  <si>
    <t>UUIV. 5. 4 B c) 9</t>
  </si>
  <si>
    <t>Přep.nesl.ŠZ10</t>
  </si>
  <si>
    <t>UUIV. 5. 4 B c) 10</t>
  </si>
  <si>
    <t>Přep.nesl.ŠZ11</t>
  </si>
  <si>
    <t>UUIV. 5. 4 B c) 11</t>
  </si>
  <si>
    <t>Přep.nesl.ŠZ12</t>
  </si>
  <si>
    <t>UUIV. 5. 4 B c) 12</t>
  </si>
  <si>
    <t>Přep.nesl.ŠZ13</t>
  </si>
  <si>
    <t>UUIV. 5. 4 B c) 13</t>
  </si>
  <si>
    <t>Přep.nesl.ŠZ14</t>
  </si>
  <si>
    <t>UUIV. 5. 4 B c) 14</t>
  </si>
  <si>
    <t>Přep.nesl.ŠZ15</t>
  </si>
  <si>
    <t>UUIV. 5. 4 B c) 15</t>
  </si>
  <si>
    <t>Přep.nesl.ŠZ16</t>
  </si>
  <si>
    <t>UUIV. 5. 4 B c) 16</t>
  </si>
  <si>
    <t>Přep.nesl.ŠZ17</t>
  </si>
  <si>
    <t>UUIV. 5. 4 B c) 17</t>
  </si>
  <si>
    <t>Přep.nesl.ŠZ18</t>
  </si>
  <si>
    <t>UUIV. 5. 4 B c) 18</t>
  </si>
  <si>
    <t>Přep.nesl.ŠZ19</t>
  </si>
  <si>
    <t>UUIV. 5. 4 B c) 19</t>
  </si>
  <si>
    <t>Přep.nesl.ŠZ20</t>
  </si>
  <si>
    <t>UUIV. 5. 4 B c) 20</t>
  </si>
  <si>
    <t>Přep.nesl.ŠZ21</t>
  </si>
  <si>
    <t>UUIV. 5. 4 B c) 21</t>
  </si>
  <si>
    <t>Přep.nesl.ŠZ22</t>
  </si>
  <si>
    <t>UUIV. 5. 4 B c) 22</t>
  </si>
  <si>
    <t>Přep.nesl.ŠZ23</t>
  </si>
  <si>
    <t>UUIV. 5. 4 B c) 23</t>
  </si>
  <si>
    <t>Přep.nesl.ŠZ24</t>
  </si>
  <si>
    <t>UUIV. 5. 4 B c) 24</t>
  </si>
  <si>
    <t>Přep.nesl.ŠZ25</t>
  </si>
  <si>
    <t>UUIV. 5. 4 B c) 25</t>
  </si>
  <si>
    <t>Šk.psycholog/šk.spec.p.</t>
  </si>
  <si>
    <t>UUIV. 5. 6</t>
  </si>
  <si>
    <t>Šk.spec.ped</t>
  </si>
  <si>
    <t>UUIV. 7. 1 A</t>
  </si>
  <si>
    <t>UUIV. 7. 2 A</t>
  </si>
  <si>
    <t>040702A03</t>
  </si>
  <si>
    <t>UUIV. 7. 2 B</t>
  </si>
  <si>
    <t>UUIV. 7. 3 AB</t>
  </si>
  <si>
    <t>Snížení počtu žáků ve třídě (4-6 žáků /třídu) (1,0 úvazku)</t>
  </si>
  <si>
    <t>UUV. 3. 2</t>
  </si>
  <si>
    <t>UUV. 5. 1</t>
  </si>
  <si>
    <t>UUV. 5. 3 1</t>
  </si>
  <si>
    <t>UUV. 5. 3 2</t>
  </si>
  <si>
    <t>UUV. 5. 3 3</t>
  </si>
  <si>
    <t>UUV. 5. 3 4</t>
  </si>
  <si>
    <t>UUV. 5. 3 5</t>
  </si>
  <si>
    <t>UUV. 5. 3 6</t>
  </si>
  <si>
    <t>UUV. 5. 3 7</t>
  </si>
  <si>
    <t>UUV. 5. 3 8</t>
  </si>
  <si>
    <t>UUV. 5. 3 9</t>
  </si>
  <si>
    <t>UUV. 5. 3 10</t>
  </si>
  <si>
    <t>UUV. 5. 3 11</t>
  </si>
  <si>
    <t>UUV. 5. 3 12</t>
  </si>
  <si>
    <t>UUV. 5. 3 13</t>
  </si>
  <si>
    <t>UUV. 5. 3 14</t>
  </si>
  <si>
    <t>UUV. 5. 3 15</t>
  </si>
  <si>
    <t>UUV. 5. 3 16</t>
  </si>
  <si>
    <t>UUV. 5. 3 17</t>
  </si>
  <si>
    <t>UUV. 5. 3 18</t>
  </si>
  <si>
    <t>UUV. 5. 3 19</t>
  </si>
  <si>
    <t>UUV. 5. 3 20</t>
  </si>
  <si>
    <t>UUV. 5. 3 21</t>
  </si>
  <si>
    <t>UUV. 5. 3 22</t>
  </si>
  <si>
    <t>UUV. 5. 3 23</t>
  </si>
  <si>
    <t>UUV. 5. 3 24</t>
  </si>
  <si>
    <t>UUV. 5. 3 25</t>
  </si>
  <si>
    <t>UUV. 5. 3 26</t>
  </si>
  <si>
    <t>UUV. 5. 3 27</t>
  </si>
  <si>
    <t>UUV. 5. 3 28</t>
  </si>
  <si>
    <t>UUV. 5. 3 29</t>
  </si>
  <si>
    <t>UUV. 5. 3 30</t>
  </si>
  <si>
    <t>UUV. 5. 3 31</t>
  </si>
  <si>
    <t>UUV. 5. 3 32</t>
  </si>
  <si>
    <t>UUV. 5. 3 33</t>
  </si>
  <si>
    <t>UUV. 5. 3 34</t>
  </si>
  <si>
    <t>UUV. 5. 3 35</t>
  </si>
  <si>
    <t>UUV. 5. 3 36</t>
  </si>
  <si>
    <t>UUV. 5. 3 37</t>
  </si>
  <si>
    <t>UUV. 5. 3 38</t>
  </si>
  <si>
    <t>UUV. 5. 3 39</t>
  </si>
  <si>
    <t>UUV. 5. 3 40</t>
  </si>
  <si>
    <t>Další ped.pr.</t>
  </si>
  <si>
    <t>UUV. 5. 4</t>
  </si>
  <si>
    <t>UUV. 5. 5</t>
  </si>
  <si>
    <t>UUV. 5. 2 a) 1</t>
  </si>
  <si>
    <t>UUV. 5. 2 a) 2</t>
  </si>
  <si>
    <t>UUV. 5. 2 a) 3</t>
  </si>
  <si>
    <t>UUV. 5. 2 a) 4</t>
  </si>
  <si>
    <t>UUV. 5. 2 a) 5</t>
  </si>
  <si>
    <t>UUV. 5. 2 a) 6</t>
  </si>
  <si>
    <t>UUV. 5. 2 a) 7</t>
  </si>
  <si>
    <t>UUV. 5. 2 a) 8</t>
  </si>
  <si>
    <t>UUV. 5. 2 a) 9</t>
  </si>
  <si>
    <t>UUV. 5. 2 a) 10</t>
  </si>
  <si>
    <t>UUV. 5. 2 a) 11</t>
  </si>
  <si>
    <t>UUV. 5. 2 a) 12</t>
  </si>
  <si>
    <t>UUV. 5. 2 a) 13</t>
  </si>
  <si>
    <t>UUV. 5. 2 a) 14</t>
  </si>
  <si>
    <t>UUV. 5. 2 a) 15</t>
  </si>
  <si>
    <t>UUV. 5. 2 a) 16</t>
  </si>
  <si>
    <t>UUV. 5. 2 a) 17</t>
  </si>
  <si>
    <t>UUV. 5. 2 a) 18</t>
  </si>
  <si>
    <t>UUV. 5. 2 a) 19</t>
  </si>
  <si>
    <t>UUV. 5. 2 a) 20</t>
  </si>
  <si>
    <t>UUV. 5. 2 a) 21</t>
  </si>
  <si>
    <t>UUV. 5. 2 a) 22</t>
  </si>
  <si>
    <t>UUV. 5. 2 a) 23</t>
  </si>
  <si>
    <t>UUV. 5. 2 a) 24</t>
  </si>
  <si>
    <t>UUV. 5. 2 a) 25</t>
  </si>
  <si>
    <t>UUV. 5. 2 a) 26</t>
  </si>
  <si>
    <t>UUV. 5. 2 a) 27</t>
  </si>
  <si>
    <t>UUV. 5. 2 a) 28</t>
  </si>
  <si>
    <t>UUV. 5. 2 a) 29</t>
  </si>
  <si>
    <t>UUV. 5. 2 a) 30</t>
  </si>
  <si>
    <t>UUV. 5. 2 a) 31</t>
  </si>
  <si>
    <t>UUV. 5. 2 a) 32</t>
  </si>
  <si>
    <t>UUV. 5. 2 a) 33</t>
  </si>
  <si>
    <t>UUV. 5. 2 a) 34</t>
  </si>
  <si>
    <t>UUV. 5. 2 a) 35</t>
  </si>
  <si>
    <t>UUV. 5. 2 a) 36</t>
  </si>
  <si>
    <t>UUV. 5. 2 a) 37</t>
  </si>
  <si>
    <t>UUV. 5. 2 a) 38</t>
  </si>
  <si>
    <t>UUV. 5. 2 a) 39</t>
  </si>
  <si>
    <t>UUV. 5. 2 a) 40</t>
  </si>
  <si>
    <t>UUV. 5. 2 b) 1</t>
  </si>
  <si>
    <t>UUV. 5. 2 b) 2</t>
  </si>
  <si>
    <t>UUV. 5. 2 b) 3</t>
  </si>
  <si>
    <t>UUV. 5. 2 b) 4</t>
  </si>
  <si>
    <t>UUV. 5. 2 b) 5</t>
  </si>
  <si>
    <t>UUV. 5. 2 b) 6</t>
  </si>
  <si>
    <t>UUV. 5. 2 b) 7</t>
  </si>
  <si>
    <t>UUV. 5. 2 b) 8</t>
  </si>
  <si>
    <t>UUV. 5. 2 b) 9</t>
  </si>
  <si>
    <t>UUV. 5. 2 b) 10</t>
  </si>
  <si>
    <t>UUV. 5. 2 b) 11</t>
  </si>
  <si>
    <t>UUV. 5. 2 b) 12</t>
  </si>
  <si>
    <t>UUV. 5. 2 b) 13</t>
  </si>
  <si>
    <t>UUV. 5. 2 b) 14</t>
  </si>
  <si>
    <t>UUV. 5. 2 b) 15</t>
  </si>
  <si>
    <t>UUV. 5. 2 b) 16</t>
  </si>
  <si>
    <t>UUV. 5. 2 b) 17</t>
  </si>
  <si>
    <t>UUV. 5. 2 b) 18</t>
  </si>
  <si>
    <t>UUV. 5. 2 b) 19</t>
  </si>
  <si>
    <t>UUV. 5. 2 b) 20</t>
  </si>
  <si>
    <t>UUV. 5. 2 b) 21</t>
  </si>
  <si>
    <t>UUV. 5. 2 b) 22</t>
  </si>
  <si>
    <t>UUV. 5. 2 b) 23</t>
  </si>
  <si>
    <t>UUV. 5. 2 b) 24</t>
  </si>
  <si>
    <t>UUV. 5. 2 b) 25</t>
  </si>
  <si>
    <t>UUV. 5. 2 b) 26</t>
  </si>
  <si>
    <t>UUV. 5. 2 b) 27</t>
  </si>
  <si>
    <t>UUV. 5. 2 b) 28</t>
  </si>
  <si>
    <t>UUV. 5. 2 b) 29</t>
  </si>
  <si>
    <t>UUV. 5. 2 b) 30</t>
  </si>
  <si>
    <t>UUV. 5. 2 b) 31</t>
  </si>
  <si>
    <t>UUV. 5. 2 b) 32</t>
  </si>
  <si>
    <t>UUV. 5. 2 b) 33</t>
  </si>
  <si>
    <t>UUV. 5. 2 b) 34</t>
  </si>
  <si>
    <t>UUV. 5. 2 b) 35</t>
  </si>
  <si>
    <t>UUV. 5. 2 b) 36</t>
  </si>
  <si>
    <t>UUV. 5. 2 b) 37</t>
  </si>
  <si>
    <t>UUV. 5. 2 b) 38</t>
  </si>
  <si>
    <t>UUV. 5. 2 b) 39</t>
  </si>
  <si>
    <t>UUV. 5. 2 b) 40</t>
  </si>
  <si>
    <t>UUV. 5. 4 B a)</t>
  </si>
  <si>
    <t>UUV. 5. 4 B b) 1</t>
  </si>
  <si>
    <t>UUV. 5. 4 B b) 2</t>
  </si>
  <si>
    <t>UUV. 5. 4 B b) 3</t>
  </si>
  <si>
    <t>UUV. 5. 4 B b) 4</t>
  </si>
  <si>
    <t>UUV. 5. 4 B b) 5</t>
  </si>
  <si>
    <t>UUV. 5. 4 B b) 6</t>
  </si>
  <si>
    <t>UUV. 5. 4 B b) 7</t>
  </si>
  <si>
    <t>UUV. 5. 4 B b) 8</t>
  </si>
  <si>
    <t>UUV. 5. 4 B b) 9</t>
  </si>
  <si>
    <t>UUV. 5. 4 B b) 10</t>
  </si>
  <si>
    <t>UUV. 5. 4 B b) 11</t>
  </si>
  <si>
    <t>UUV. 5. 4 B b) 12</t>
  </si>
  <si>
    <t>UUV. 5. 4 B b) 13</t>
  </si>
  <si>
    <t>UUV. 5. 4 B b) 14</t>
  </si>
  <si>
    <t>UUV. 5. 4 B b) 15</t>
  </si>
  <si>
    <t>UUV. 5. 4 B b) 16</t>
  </si>
  <si>
    <t>UUV. 5. 4 B b) 17</t>
  </si>
  <si>
    <t>UUV. 5. 4 B b) 18</t>
  </si>
  <si>
    <t>UUV. 5. 4 B b) 19</t>
  </si>
  <si>
    <t>UUV. 5. 4 B b) 20</t>
  </si>
  <si>
    <t>UUV. 5. 4 B b) 21</t>
  </si>
  <si>
    <t>UUV. 5. 4 B b) 22</t>
  </si>
  <si>
    <t>UUV. 5. 4 B b) 23</t>
  </si>
  <si>
    <t>UUV. 5. 4 B b) 24</t>
  </si>
  <si>
    <t>UUV. 5. 4 B b) 25</t>
  </si>
  <si>
    <t>UUV. 5. 4 B c) 1</t>
  </si>
  <si>
    <t>UUV. 5. 4 B c) 2</t>
  </si>
  <si>
    <t>UUV. 5. 4 B c) 3</t>
  </si>
  <si>
    <t>UUV. 5. 4 B c) 4</t>
  </si>
  <si>
    <t>UUV. 5. 4 B c) 5</t>
  </si>
  <si>
    <t>UUV. 5. 4 B c) 6</t>
  </si>
  <si>
    <t>UUV. 5. 4 B c) 7</t>
  </si>
  <si>
    <t>UUV. 5. 4 B c) 8</t>
  </si>
  <si>
    <t>UUV. 5. 4 B c) 9</t>
  </si>
  <si>
    <t>UUV. 5. 4 B c) 10</t>
  </si>
  <si>
    <t>UUV. 5. 4 B c) 11</t>
  </si>
  <si>
    <t>UUV. 5. 4 B c) 12</t>
  </si>
  <si>
    <t>UUV. 5. 4 B c) 13</t>
  </si>
  <si>
    <t>UUV. 5. 4 B c) 14</t>
  </si>
  <si>
    <t>UUV. 5. 4 B c) 15</t>
  </si>
  <si>
    <t>UUV. 5. 4 B c) 16</t>
  </si>
  <si>
    <t>UUV. 5. 4 B c) 17</t>
  </si>
  <si>
    <t>UUV. 5. 4 B c) 18</t>
  </si>
  <si>
    <t>UUV. 5. 4 B c) 19</t>
  </si>
  <si>
    <t>UUV. 5. 4 B c) 20</t>
  </si>
  <si>
    <t>UUV. 5. 4 B c) 21</t>
  </si>
  <si>
    <t>UUV. 5. 4 B c) 22</t>
  </si>
  <si>
    <t>UUV. 5. 4 B c) 23</t>
  </si>
  <si>
    <t>UUV. 5. 4 B c) 24</t>
  </si>
  <si>
    <t>UUV. 5. 4 B c) 25</t>
  </si>
  <si>
    <t>Předměty spec.ped.péče</t>
  </si>
  <si>
    <t>UUV. 7. 1</t>
  </si>
  <si>
    <t>Pedagogická intervence</t>
  </si>
  <si>
    <t>UUV. 7. 2</t>
  </si>
  <si>
    <t>UUV. 7. 3</t>
  </si>
  <si>
    <t>Pomůcky pro podporu sluchového vnímání a rozlišování</t>
  </si>
  <si>
    <t>PPA.II.1.1</t>
  </si>
  <si>
    <t>PPA.II.2.1</t>
  </si>
  <si>
    <t>Pomůcky pro rozvoj řeč. funkcí, nácvik jaz.kompetencí ve všech jaz.rovinách (ŠZ)</t>
  </si>
  <si>
    <t>Pomůcky pro rozvoj myšlení, paměti a pozornosti</t>
  </si>
  <si>
    <t>PPA.II.2.2</t>
  </si>
  <si>
    <t>Speciální učebnice/učební materiály na rozvoj čtení</t>
  </si>
  <si>
    <t>PPA.II.2.3</t>
  </si>
  <si>
    <t>Speciální učební materiály na rozvoj smyslového vnímání</t>
  </si>
  <si>
    <t>PPA.II.2.4</t>
  </si>
  <si>
    <t>A20205A01</t>
  </si>
  <si>
    <t>Spec.uč.mat.-laminátor</t>
  </si>
  <si>
    <t>PPA.II.2.5</t>
  </si>
  <si>
    <t>A20205B01</t>
  </si>
  <si>
    <t>Software na rozvoj komunikačních schopností</t>
  </si>
  <si>
    <t>PPA.II.3.1</t>
  </si>
  <si>
    <t>Pomůcky pro podporu sluchového vnímání a rozlišování</t>
  </si>
  <si>
    <t>PPA.III.1.1</t>
  </si>
  <si>
    <t>PPA.III.2.1</t>
  </si>
  <si>
    <t>Pomůcky pro rozvoj myšlení, paměti, pozornosti</t>
  </si>
  <si>
    <t>PPA.III.2.2</t>
  </si>
  <si>
    <t>Speciální učební materiály na rozvoj čtení</t>
  </si>
  <si>
    <t>PPA.III.2.3</t>
  </si>
  <si>
    <t>Speciální učební materiály na rozvoj smyslového vnímání</t>
  </si>
  <si>
    <t>PPA.III.2.4</t>
  </si>
  <si>
    <t>Počítačové programy pro alternativní a augmentativní komunikaci</t>
  </si>
  <si>
    <t>PPA.III.3.1</t>
  </si>
  <si>
    <t>Software pro rozvoj českého jazyka - slovní zásoby, pravopisu, syntaxe</t>
  </si>
  <si>
    <t>PPA.III.3.2</t>
  </si>
  <si>
    <t>Software pro rozvoj českého jazyka - slovní zásoby, pravopisu, syntaxe (ŠZ)</t>
  </si>
  <si>
    <t>Software na rozvoj komunikačních schopností a smyslového vnímání</t>
  </si>
  <si>
    <t>PPA.III.3.3</t>
  </si>
  <si>
    <t>Počítač/tablet (podle potřeb žáka)</t>
  </si>
  <si>
    <t>Poč./tablet</t>
  </si>
  <si>
    <t>PPA.III.4.1</t>
  </si>
  <si>
    <t>Počítač/tablet (podle potřeb žáka) (ŠZ)</t>
  </si>
  <si>
    <t>Pomůcky pro alternativní komunikaci</t>
  </si>
  <si>
    <t>PPA.IV.1.1</t>
  </si>
  <si>
    <t>PPA.IV.1.2</t>
  </si>
  <si>
    <t>Komunikátor</t>
  </si>
  <si>
    <t>PPA.IV.1.3</t>
  </si>
  <si>
    <t>Speciální učební materiály pro rozvoj čtení</t>
  </si>
  <si>
    <t>PPA.IV.2.1</t>
  </si>
  <si>
    <t>Speciální pomůcky pro rozvoj komunikačních funkcí a jazykových kompetencí</t>
  </si>
  <si>
    <t>PPA.IV.2.2</t>
  </si>
  <si>
    <t>PPA.IV.2.3</t>
  </si>
  <si>
    <t>Speciální pomůcky pro rozvoj myšlení, paměti a pozornosti</t>
  </si>
  <si>
    <t>PPA.IV.2.4</t>
  </si>
  <si>
    <t>PPA.IV.3.1</t>
  </si>
  <si>
    <t>PPA.IV.3.2</t>
  </si>
  <si>
    <t>PPA.IV.4.1</t>
  </si>
  <si>
    <t>PPA.V.1.1</t>
  </si>
  <si>
    <t>Pomůcky pro podporu sluchového vnímání a rozlišování</t>
  </si>
  <si>
    <t>PPA.V.1.2</t>
  </si>
  <si>
    <t>PPA.V.1.3</t>
  </si>
  <si>
    <t>Speciální učební materiály pro rozvoj čtení</t>
  </si>
  <si>
    <t>PPA.V.2.1</t>
  </si>
  <si>
    <t>Speciální pomůcky pro rozvoj komunikačních funkcí a jazykových kompetencí</t>
  </si>
  <si>
    <t>PPA.V.2.2</t>
  </si>
  <si>
    <t>PPA.V.2.3</t>
  </si>
  <si>
    <t>PPA.V.2.4</t>
  </si>
  <si>
    <t>Pomůcka pro myofunkční terapii a orofaciální stimulaci</t>
  </si>
  <si>
    <t>PPA.V.2.5</t>
  </si>
  <si>
    <t>Pomůcka pro myofunkční terapii a orofaciální stimulaci (ŠZ)</t>
  </si>
  <si>
    <t>PPA.V.3.1</t>
  </si>
  <si>
    <t>Software pro alternativní komunikaci</t>
  </si>
  <si>
    <t>PPA.V.3.2</t>
  </si>
  <si>
    <t>PPA.V.4.1</t>
  </si>
  <si>
    <t>Názorné didaktické pomůcky pro výuku čtení a psaní</t>
  </si>
  <si>
    <t>PPB.III.2.1</t>
  </si>
  <si>
    <t>Názorné didaktické pomůcky pro výuku matematiky</t>
  </si>
  <si>
    <t>PPB.III.2.2</t>
  </si>
  <si>
    <t>Názorné didaktické manipulační pomůcky pro výuku naukových předmětů</t>
  </si>
  <si>
    <t>PPB.III.2.3</t>
  </si>
  <si>
    <t>Demonstrační obrázky</t>
  </si>
  <si>
    <t>PPB.III.2.4</t>
  </si>
  <si>
    <t>Didaktické pomůcky pro činnostní učení</t>
  </si>
  <si>
    <t>PPB.III.2.5</t>
  </si>
  <si>
    <t>PPB.III.2.6</t>
  </si>
  <si>
    <t>Speciální didakt.pom. pro rozvoj jemné motoriky a vizuomotorické koordinace (ŠZ)</t>
  </si>
  <si>
    <t>Speciální didaktické pomůcky pro rozvoj hrubé motoriky</t>
  </si>
  <si>
    <t>PPB.III.2.7</t>
  </si>
  <si>
    <t>Speciální učebnice pro výuku žáků s mentálním postižením</t>
  </si>
  <si>
    <t>PPB.III.2.8</t>
  </si>
  <si>
    <t>Názorné didaktické manipulační pomůcky pro rozvoj dílčích funkcí</t>
  </si>
  <si>
    <t>PPB.III.2.9</t>
  </si>
  <si>
    <t>Pomůcky pro nácvik sebeobsluhy</t>
  </si>
  <si>
    <t>PPB.III.2.10</t>
  </si>
  <si>
    <t>Bubny, Orffovy nástroje, perkuse</t>
  </si>
  <si>
    <t>Bubny,Orff.nástr.,perkuse</t>
  </si>
  <si>
    <t>PPB.III.2.11</t>
  </si>
  <si>
    <t>PPB.III.3.1</t>
  </si>
  <si>
    <t>Multidotykový počítač</t>
  </si>
  <si>
    <t>PPB.III.4.1</t>
  </si>
  <si>
    <t>Úprava pracovního prostředí - strukturace (Paravan, barevné pásky, koberce aj.)</t>
  </si>
  <si>
    <t>PPB.IV.1.1</t>
  </si>
  <si>
    <t>Úprava prac. prostředí - strukturace (Paravan, barevné pásky, koberce aj.) (ŠZ)</t>
  </si>
  <si>
    <t>PPB.IV.1.2</t>
  </si>
  <si>
    <t>Názorné didaktické (manipulační) pomůcky</t>
  </si>
  <si>
    <t>Názor.didakt.(man.)pom.</t>
  </si>
  <si>
    <t>PPB.IV.2.1</t>
  </si>
  <si>
    <t>Speciální učebnice pro žáky základní školy speciální</t>
  </si>
  <si>
    <t>PPB.IV.2.2</t>
  </si>
  <si>
    <t>Soubor pomůcek pro nácvik sociálních dovedností</t>
  </si>
  <si>
    <t>PPB.IV.2.3</t>
  </si>
  <si>
    <t>PPB.IV.2.4</t>
  </si>
  <si>
    <t>Pomůcky pro rozvoj hrubé a jemné motoriky</t>
  </si>
  <si>
    <t>PPB.IV.2.5</t>
  </si>
  <si>
    <t>Montessori pomůcky</t>
  </si>
  <si>
    <t>PPB.IV.2.6</t>
  </si>
  <si>
    <t>Výukové programy</t>
  </si>
  <si>
    <t>PPB.IV.3.1</t>
  </si>
  <si>
    <t>Software pro alternativní a augmentativní komunikaci</t>
  </si>
  <si>
    <t>PPB.IV.3.2</t>
  </si>
  <si>
    <t>Počítač/tablet</t>
  </si>
  <si>
    <t>PPB.IV.4.1</t>
  </si>
  <si>
    <t>Speciální softwarové vybavení</t>
  </si>
  <si>
    <t>Spec.SW vybavení</t>
  </si>
  <si>
    <t>PPB.V.3.1</t>
  </si>
  <si>
    <t>Tablet nebo multidotykový monitor (podle potřeb žáka)</t>
  </si>
  <si>
    <t>Tablet,multidotyk.monitor</t>
  </si>
  <si>
    <t>PPB.V.4.1</t>
  </si>
  <si>
    <t>Úprava prostředí - odhlučnění místnosti (koberce, závěsy)</t>
  </si>
  <si>
    <t>PPC.II.1.1</t>
  </si>
  <si>
    <t>Úprava prostředí - odhlučnění místnosti (koberce, závěsy) (ŠZ)</t>
  </si>
  <si>
    <t>Vhodné osvětlení - žaluzie, světlo</t>
  </si>
  <si>
    <t>PPC.II.1.2</t>
  </si>
  <si>
    <t>Vhodné osvětlení - žaluzie, světlo (ŠZ)</t>
  </si>
  <si>
    <t>Názorné didaktické pomůcky</t>
  </si>
  <si>
    <t>Názorné didakt.pomůcky</t>
  </si>
  <si>
    <t>PPC.II.2.1</t>
  </si>
  <si>
    <t>Pom.usnad.tvoř.,rozv.řeči</t>
  </si>
  <si>
    <t>PPC.II.2.2</t>
  </si>
  <si>
    <t>Software pro rozvoj sluchového vnímání</t>
  </si>
  <si>
    <t>PPC.II.3.1</t>
  </si>
  <si>
    <t>PPC.II.4.1</t>
  </si>
  <si>
    <t>Pomůcky pro rozvoj řeči</t>
  </si>
  <si>
    <t>PPC.III.1.2</t>
  </si>
  <si>
    <t>Speciální učebnice, učební texty, materiály pro rozvoj jaz. kompetencí v ČJ</t>
  </si>
  <si>
    <t>PPC.III.2.1</t>
  </si>
  <si>
    <t>Speciální učebnice, učební texty, materiály pro rozvoj jaz. kompetencí v ČJ (ŠZ)</t>
  </si>
  <si>
    <t>Didaktické materiály pro rozvoj sluchového vnímání</t>
  </si>
  <si>
    <t>PPC.III.2.2</t>
  </si>
  <si>
    <t>PPC.III.2.3</t>
  </si>
  <si>
    <t>CD učebnice pro výuku českého znakového jazyka</t>
  </si>
  <si>
    <t>CD učebnice pro výuku ČZJ</t>
  </si>
  <si>
    <t>PPC.III.3.1</t>
  </si>
  <si>
    <t>Software - podpora učebnic formou českého znakového jazyka</t>
  </si>
  <si>
    <t>PPC.III.3.2</t>
  </si>
  <si>
    <t>Software - podpora učebnic formou českého znakového jazyka (ŠZ)</t>
  </si>
  <si>
    <t>Pomůcky pro podporu dalších komunikačních systémů</t>
  </si>
  <si>
    <t>PPC.IV.1.1</t>
  </si>
  <si>
    <t>Multimediální učebnice s podporou českého znakového jazyka</t>
  </si>
  <si>
    <t>Multimed.uč.s podp.ČZJ </t>
  </si>
  <si>
    <t>PPC.IV.3.1</t>
  </si>
  <si>
    <t>PPC.IV.3.2</t>
  </si>
  <si>
    <t>PPC.IV.4.1</t>
  </si>
  <si>
    <t>PPC.V.1.1</t>
  </si>
  <si>
    <t>PPC.V.1.2</t>
  </si>
  <si>
    <t>Spotřeb. mat. na výrobu pom. pro augmentativní a alternativní komunikaci (ŠZ)</t>
  </si>
  <si>
    <t>PPC.V.3.1</t>
  </si>
  <si>
    <t>Stůl s výškově a úhlově nastavitelnou plochou</t>
  </si>
  <si>
    <t>Stůl s výšk.,úhl.nast.pl.</t>
  </si>
  <si>
    <t>PPD.II.1.1</t>
  </si>
  <si>
    <t>Protiskluzová podložka</t>
  </si>
  <si>
    <t>PPD.II.1.2</t>
  </si>
  <si>
    <t>Židle s pevnou podnožkou</t>
  </si>
  <si>
    <t>PPD.II.1.3</t>
  </si>
  <si>
    <t>Přenosné stojany pro práci na lavici</t>
  </si>
  <si>
    <t>PPD.II.1.4</t>
  </si>
  <si>
    <t>Speciální židle s područkami - pro žáky, kteří mají bezpečný sed</t>
  </si>
  <si>
    <t>Spec.židle.s područ.</t>
  </si>
  <si>
    <t>PPD.II.1.5</t>
  </si>
  <si>
    <t>Speciální židle s područkami - pro žáky, kteří mají bezpečný sed (ŠZ)</t>
  </si>
  <si>
    <t>Speciální nůžky</t>
  </si>
  <si>
    <t>PPD.II.1.6</t>
  </si>
  <si>
    <t>Bezpečný kelímek na vodu (1 ks)</t>
  </si>
  <si>
    <t>Bezpečný kelímek na vodu</t>
  </si>
  <si>
    <t>PPD.II.1.7a)</t>
  </si>
  <si>
    <t>Bezpečné kelímky na vodu</t>
  </si>
  <si>
    <t>PPD.II.1.7b)</t>
  </si>
  <si>
    <t>Bezpečný kelímek na vodu (1 ks) (ŠZ)</t>
  </si>
  <si>
    <t>PPD.II.1.7</t>
  </si>
  <si>
    <t>Nástavec na štětce a tužky pro správný úchop (1x)</t>
  </si>
  <si>
    <t>Nástavec na štětce,tužky</t>
  </si>
  <si>
    <t>PPD.II.1.8a)</t>
  </si>
  <si>
    <t>Nástavce na štětce a tužky pro správný úchop (2x)</t>
  </si>
  <si>
    <t>Nástavce na štětce,tužky</t>
  </si>
  <si>
    <t>PPD.II.1.8b)</t>
  </si>
  <si>
    <t>Nástavec na štětce a tužky pro správný úchop (1x) (ŠZ)</t>
  </si>
  <si>
    <t>Didakt.manipulační pom.</t>
  </si>
  <si>
    <t>PPD.II.2.1</t>
  </si>
  <si>
    <t>PPD.II.2.2</t>
  </si>
  <si>
    <t>PPD.II.2.3</t>
  </si>
  <si>
    <t>PPD.II.3.1</t>
  </si>
  <si>
    <t>Spec.komp.OP</t>
  </si>
  <si>
    <t>PPD.III.1.1</t>
  </si>
  <si>
    <t>Židle (sedačka) pro žáky, kteří potřebují podporu sedu</t>
  </si>
  <si>
    <t>PPD.III.1.2</t>
  </si>
  <si>
    <t>PPD.III.1.3</t>
  </si>
  <si>
    <t>Polohovací pytle</t>
  </si>
  <si>
    <t>PPD.III.1.4</t>
  </si>
  <si>
    <t>Držák berlí na lavici</t>
  </si>
  <si>
    <t>PPD.III.1.5</t>
  </si>
  <si>
    <t>Speciální rýsovací pomůcky</t>
  </si>
  <si>
    <t>Spec.rýsovací pomůcky</t>
  </si>
  <si>
    <t>PPD.III.2.1</t>
  </si>
  <si>
    <t>Pomůcky pro výuku TV - rovnovážné a balanční pom. pro senzomotorickou simulaci</t>
  </si>
  <si>
    <t>PPD.III.2.2</t>
  </si>
  <si>
    <t>Pom. pro výuku TV - rovnovážné a balanční pom. pro senzomotorickou simulaci (ŠZ)</t>
  </si>
  <si>
    <t>Dotykový monitor</t>
  </si>
  <si>
    <t>PPD.III.4.1</t>
  </si>
  <si>
    <t>PPD.IV.1.1</t>
  </si>
  <si>
    <t>PPD.IV.1.2</t>
  </si>
  <si>
    <t>D40103A01</t>
  </si>
  <si>
    <t>Schodolez (investiční náklady)</t>
  </si>
  <si>
    <t>Schodolez</t>
  </si>
  <si>
    <t>PID.IV.1.3</t>
  </si>
  <si>
    <t>D40103B01</t>
  </si>
  <si>
    <t>Schodolez (investiční náklady) (ŠZ)</t>
  </si>
  <si>
    <t>PPD.IV.1.4</t>
  </si>
  <si>
    <t>Stůl vhodný k vozíku</t>
  </si>
  <si>
    <t>PPD.IV.1.5</t>
  </si>
  <si>
    <t>Speciální hardware - myš, klávesnice</t>
  </si>
  <si>
    <t>PPD.IV.1.6</t>
  </si>
  <si>
    <t>Speciální hardware - myš, klávesnice (ŠZ)</t>
  </si>
  <si>
    <t>Taktilně haptické didaktické pomůcky</t>
  </si>
  <si>
    <t>Taktilně hapt.didakt.pom.</t>
  </si>
  <si>
    <t>PPD.IV.2.1</t>
  </si>
  <si>
    <t>PPD.IV.2.2</t>
  </si>
  <si>
    <t>PPD.IV.2.3</t>
  </si>
  <si>
    <t>PPD.IV.3.1</t>
  </si>
  <si>
    <t>PPD.IV.4.1</t>
  </si>
  <si>
    <t>Polohovací sedačka/lehátko</t>
  </si>
  <si>
    <t>Polohovací sedačka/leh.</t>
  </si>
  <si>
    <t>PPD.V.1.1</t>
  </si>
  <si>
    <t>PPD.V.1.2</t>
  </si>
  <si>
    <t>PPD.V.3.1</t>
  </si>
  <si>
    <t>SW pro augmentativní a alternativní komunikaci (komunik. tabulky apod.) (ŠZ)</t>
  </si>
  <si>
    <t>Drž.tabletu s ochr.obal.</t>
  </si>
  <si>
    <t>PPD.V.4.1</t>
  </si>
  <si>
    <t>PPD.V.4.2</t>
  </si>
  <si>
    <t>D50403A01</t>
  </si>
  <si>
    <t>PC pracoviště pro žáky s nejtěžším postižením (investiční náklady)</t>
  </si>
  <si>
    <t>PID.V.4.3</t>
  </si>
  <si>
    <t>D50403B01</t>
  </si>
  <si>
    <t>PC pracoviště pro žáky s nejtěžším postižením (investiční náklady) (ŠZ)</t>
  </si>
  <si>
    <t>Laminátor a lamin.fólie</t>
  </si>
  <si>
    <t>PPE.II.2.1</t>
  </si>
  <si>
    <t>Názorné manipulační pomůcky (čísla, písmena, tabulky)</t>
  </si>
  <si>
    <t>Názor.man.pom.(čísla,...)</t>
  </si>
  <si>
    <t>PPE.II.2.2</t>
  </si>
  <si>
    <t>Listy na výrobu denních režimů a rozvrhů</t>
  </si>
  <si>
    <t>PPE.II.2.3</t>
  </si>
  <si>
    <t>Speciální učebnice</t>
  </si>
  <si>
    <t>PPE.II.2.4</t>
  </si>
  <si>
    <t>Speciální učebnice (ŠZ)</t>
  </si>
  <si>
    <t>PPE.II.3.1</t>
  </si>
  <si>
    <t>Nábytek ke strukturalizaci prostoru (policový regál, skříňky, koberce apod.)</t>
  </si>
  <si>
    <t>PPE.III.1.1</t>
  </si>
  <si>
    <t>Nábytek ke strukturalizaci prostoru (polic. regál, skříňky, koberce apod.) (ŠZ)</t>
  </si>
  <si>
    <t>Sada strukturovaných krabic</t>
  </si>
  <si>
    <t>Sada strukturov.krabic</t>
  </si>
  <si>
    <t>PPE.III.2.1</t>
  </si>
  <si>
    <t>Soubor pomůcek pro nácvik sociálních dovedností</t>
  </si>
  <si>
    <t>PPE.III.2.2</t>
  </si>
  <si>
    <t>PPE.III.2.3</t>
  </si>
  <si>
    <t>PPE.III.2.4</t>
  </si>
  <si>
    <t>PPE.III.2.5</t>
  </si>
  <si>
    <t>Komunikační programy pro alternativní komunikaci</t>
  </si>
  <si>
    <t>PPE.III.3.1</t>
  </si>
  <si>
    <t>Počítač/tablet (dle potřeb žáka)</t>
  </si>
  <si>
    <t>PPE.III.4.1</t>
  </si>
  <si>
    <t>Počítač/tablet (dle potřeb žáka) (ŠZ)</t>
  </si>
  <si>
    <t>PPE.III.4.2</t>
  </si>
  <si>
    <t>PPE.IV.1.1</t>
  </si>
  <si>
    <t>Programy pro alternativní komunikaci</t>
  </si>
  <si>
    <t>PPE.IV.1.2</t>
  </si>
  <si>
    <t>PPE.IV.1.3</t>
  </si>
  <si>
    <t>Úprava pracovního prostředí (strukturace) - Paravan, barevné pásky , koberceapod</t>
  </si>
  <si>
    <t>Úpr.prac.pr.(struktur.)</t>
  </si>
  <si>
    <t>PPE.IV.1.4</t>
  </si>
  <si>
    <t>Úprava prac.prostředí (strukturace) - Paravan, barevné pásky, koberce apod. (ŠZ)</t>
  </si>
  <si>
    <t>Individualizované pomůcky (symboly, speciální učebnice, sešity apod.)</t>
  </si>
  <si>
    <t>Individualizované pomůcky</t>
  </si>
  <si>
    <t>PPE.IV.2.1</t>
  </si>
  <si>
    <t>PPE.IV.2.2</t>
  </si>
  <si>
    <t>Pom. pro rozvoj augmentativní a alternativní komunikace (zvuk. hračky aj.) (ŠZ)</t>
  </si>
  <si>
    <t>PPE.IV.4.1</t>
  </si>
  <si>
    <t>Manipulační pomůcky pro podporu pozornosti (např. mačkací míčky)</t>
  </si>
  <si>
    <t>PPF.II.1.1</t>
  </si>
  <si>
    <t>Úprava pracovního prostředí (nábytku) - zarážky proti houpání</t>
  </si>
  <si>
    <t>PPF.II.1.2</t>
  </si>
  <si>
    <t>Úprava pracovního prostředí (nábytku) - zarážky proti houpání (ŠZ)</t>
  </si>
  <si>
    <t>PPF.II.2.1</t>
  </si>
  <si>
    <t>Přehledy učiva</t>
  </si>
  <si>
    <t>PPF.II.2.2</t>
  </si>
  <si>
    <t>Pracovní sešity pro nácvik pozornosti</t>
  </si>
  <si>
    <t>PPF.II.2.3</t>
  </si>
  <si>
    <t>Upravené prac.listy</t>
  </si>
  <si>
    <t>PPF.II.2.4</t>
  </si>
  <si>
    <t>Upravené prac. listy (např. zjednodušení struktury, zvýraznění klíč. slov) (ŠZ)</t>
  </si>
  <si>
    <t>Pomůcky pro relaxaci (koberec, overball aj.)</t>
  </si>
  <si>
    <t>Pomůcky pro relaxaci</t>
  </si>
  <si>
    <t>PPF.III.1.1</t>
  </si>
  <si>
    <t>Pomůcky pro organizaci času, prostoru a postupu práce</t>
  </si>
  <si>
    <t>PPF.III.1.2</t>
  </si>
  <si>
    <t>Pomůcky pro nácvik sociálních kompetencí</t>
  </si>
  <si>
    <t>PPF.III.2.1</t>
  </si>
  <si>
    <t>PPF.III.3.1</t>
  </si>
  <si>
    <t>PPF.III.4.1</t>
  </si>
  <si>
    <t>PPF.III.4.2</t>
  </si>
  <si>
    <t>Speciální didaktické (manipulační) pomůcky pro výuku matematiky</t>
  </si>
  <si>
    <t>PPG.II.2.1</t>
  </si>
  <si>
    <t>PPG.II.2.2a)</t>
  </si>
  <si>
    <t>PPG.II.2.2b)</t>
  </si>
  <si>
    <t>Speciální didaktické (manipulační) pomůcky pro výuku čtení a psaní</t>
  </si>
  <si>
    <t>PPG.II.2.3</t>
  </si>
  <si>
    <t>Čtecí zálož.,čtecí okénko</t>
  </si>
  <si>
    <t>PPG.II.2.4a)</t>
  </si>
  <si>
    <t>PPG.II.2.4b)</t>
  </si>
  <si>
    <t>Pracovní sešity pro výuku naukových předmětů</t>
  </si>
  <si>
    <t>PPG.II.2.5</t>
  </si>
  <si>
    <t>Speciální učebnice pro výuku čtení</t>
  </si>
  <si>
    <t>PPG.II.2.6</t>
  </si>
  <si>
    <t>Speciální učebnice pro výuku matematiky</t>
  </si>
  <si>
    <t>PPG.II.2.7</t>
  </si>
  <si>
    <t>Pracovní materiály pro rozvoj koncentrace pozornosti</t>
  </si>
  <si>
    <t>PPG.II.2.8</t>
  </si>
  <si>
    <t>PPG.II.3.1</t>
  </si>
  <si>
    <t>PPG.III.2.1</t>
  </si>
  <si>
    <t>PPG.III.2.2a)</t>
  </si>
  <si>
    <t>PPG.III.2.2b)</t>
  </si>
  <si>
    <t>PPG.III.2.3</t>
  </si>
  <si>
    <t>PPG.III.2.4a)</t>
  </si>
  <si>
    <t>PPG.III.2.4b)</t>
  </si>
  <si>
    <t>PPG.III.2.5</t>
  </si>
  <si>
    <t>PPG.III.2.6</t>
  </si>
  <si>
    <t>PPG.III.2.7</t>
  </si>
  <si>
    <t>PPG.III.3.1</t>
  </si>
  <si>
    <t>PPG.III.4.1</t>
  </si>
  <si>
    <t>Pomůcky na výtvarnou/tělesnou výchovu k zapůjčení</t>
  </si>
  <si>
    <t>PPH.II.2.1</t>
  </si>
  <si>
    <t>Psací a rýsovací náčiní</t>
  </si>
  <si>
    <t>PPH.II.2.2</t>
  </si>
  <si>
    <t>Speciální učebnice pro výuku čtení a českého jazyka</t>
  </si>
  <si>
    <t>PPH.II.2.3</t>
  </si>
  <si>
    <t>Knihy a encyklopedie pro rozvoj všeobecného přehledu</t>
  </si>
  <si>
    <t>PPH.II.2.4</t>
  </si>
  <si>
    <t>Pomůcky pro rozvoj sociálních dovedností</t>
  </si>
  <si>
    <t>PPH.II.2.5</t>
  </si>
  <si>
    <t>Pracovní sešity pro rozvoj dílčích funkcí</t>
  </si>
  <si>
    <t>PPH.II.2.6</t>
  </si>
  <si>
    <t>Didaktické manipulační pomůcky pro rozvoj čtení, českého jazyka, matematiky</t>
  </si>
  <si>
    <t>PPH.II.2.7</t>
  </si>
  <si>
    <t>PPH.III.2.1</t>
  </si>
  <si>
    <t>PPH.III.2.2</t>
  </si>
  <si>
    <t>PPH.III.2.3</t>
  </si>
  <si>
    <t>Knihy a encyklopedie pro rozvoj všeobecného rozhledu</t>
  </si>
  <si>
    <t>PPH.III.2.4</t>
  </si>
  <si>
    <t>Speciální učebnice pro výuku českého jazyka</t>
  </si>
  <si>
    <t>PPH.III.2.5</t>
  </si>
  <si>
    <t>PPH.III.2.6</t>
  </si>
  <si>
    <t>PPH.III.2.7</t>
  </si>
  <si>
    <t>PPH.III.2.8</t>
  </si>
  <si>
    <t>Didakt. manipulační pom. pro rozvoj čtení, dílčích funkcí, ČJ, matematiky) (ŠZ)</t>
  </si>
  <si>
    <t>PPH.III.3.1</t>
  </si>
  <si>
    <t>PPH.III.4.1</t>
  </si>
  <si>
    <t>Sklopná deska s protiskluzovou fólií</t>
  </si>
  <si>
    <t>Skl.deska s protiskluz.f.</t>
  </si>
  <si>
    <t>PPI.II.1.1</t>
  </si>
  <si>
    <t>Programy a aplikace pro pleoptiku (v mateřské škole)</t>
  </si>
  <si>
    <t>PPI.II.1.2</t>
  </si>
  <si>
    <t>Vhodné osvětlení pracovního místa</t>
  </si>
  <si>
    <t>Vhodné osvětl.prac.místa</t>
  </si>
  <si>
    <t>PPI.II.1.3</t>
  </si>
  <si>
    <t>Mechanické zvětšovací zařízení - lupa</t>
  </si>
  <si>
    <t>PPI.II.1.4</t>
  </si>
  <si>
    <t>Mechanické zvětšovací zařízení - lupa (ŠZ)</t>
  </si>
  <si>
    <t>Lokál.zastínění místnosti</t>
  </si>
  <si>
    <t>PPI.II.1.5</t>
  </si>
  <si>
    <t>PPI.II.1.6</t>
  </si>
  <si>
    <t>Vhodně uprav.výuk.mater.</t>
  </si>
  <si>
    <t>PPI.II.2.1</t>
  </si>
  <si>
    <t>Pracovní sešity s výraznou konturou</t>
  </si>
  <si>
    <t>Prac.seš.s výraz.konturou</t>
  </si>
  <si>
    <t>PPI.II.2.2</t>
  </si>
  <si>
    <t>Pomůcky pro rozvoj smyslů a vizuomotorické koordinace</t>
  </si>
  <si>
    <t>PPI.II.2.3</t>
  </si>
  <si>
    <t>PPI.II.2.4</t>
  </si>
  <si>
    <t>PPI.III.1.1</t>
  </si>
  <si>
    <t>HW a SW na kompenzaci zrakových funkcí (zvětš. zaříz., optické pom.) (ŠZ)</t>
  </si>
  <si>
    <t>PPI.III.1.2</t>
  </si>
  <si>
    <t>Vodící lišty</t>
  </si>
  <si>
    <t>PPI.III.1.3</t>
  </si>
  <si>
    <t>PPI.III.1.4</t>
  </si>
  <si>
    <t>Osvětlení</t>
  </si>
  <si>
    <t>PPI.III.1.5</t>
  </si>
  <si>
    <t>Elektronická verze učebnic</t>
  </si>
  <si>
    <t>El.verze učebnic</t>
  </si>
  <si>
    <t>PPI.III.2.1</t>
  </si>
  <si>
    <t>Didaktické pomůcky pro výuku naukových předmětů, upravené pro slabozraké žáky</t>
  </si>
  <si>
    <t>PPI.III.2.2</t>
  </si>
  <si>
    <t>Didakt. pomůcky pro výuku naukových předmětů, upravené pro slabozraké žáky (ŠZ)</t>
  </si>
  <si>
    <t>PPI.III.2.3</t>
  </si>
  <si>
    <t>Pomůcky k rýsování slabozrakých</t>
  </si>
  <si>
    <t>Pom.k rýsování slabozrak.</t>
  </si>
  <si>
    <t>PPI.III.2.4</t>
  </si>
  <si>
    <t>Pomůcky k rýsování slabozrakých (ŠZ)</t>
  </si>
  <si>
    <t>PPI.III.2.5</t>
  </si>
  <si>
    <t>Seš.v odpovíd.formátu</t>
  </si>
  <si>
    <t>PPI.III.2.6</t>
  </si>
  <si>
    <t>Tab.na psaní Braillova p.</t>
  </si>
  <si>
    <t>PPI.III.2.7</t>
  </si>
  <si>
    <t>PPI.III.2.8</t>
  </si>
  <si>
    <t>PPI.III.4.1</t>
  </si>
  <si>
    <t>I40101A01</t>
  </si>
  <si>
    <t>Zápisník pro nevidomé</t>
  </si>
  <si>
    <t>PII.IV.1.1</t>
  </si>
  <si>
    <t>I40101B01</t>
  </si>
  <si>
    <t>PPI.IV.1.2</t>
  </si>
  <si>
    <t>PPI.IV.1.3</t>
  </si>
  <si>
    <t>PPI.IV.1.4</t>
  </si>
  <si>
    <t>PPI.IV.1.5</t>
  </si>
  <si>
    <t>I40106A01</t>
  </si>
  <si>
    <t>Braillský řádek (investiční náklady)</t>
  </si>
  <si>
    <t>Braillský řádek</t>
  </si>
  <si>
    <t>PII.IV.1.6</t>
  </si>
  <si>
    <t>I40106B01</t>
  </si>
  <si>
    <t>Braillský řádek (investiční náklady) (ŠZ)</t>
  </si>
  <si>
    <t>Kalkulátor s hlas.výst.</t>
  </si>
  <si>
    <t>PPI.IV.1.7</t>
  </si>
  <si>
    <t>I40108A01</t>
  </si>
  <si>
    <t>Braillská tiskárna (investiční náklady)</t>
  </si>
  <si>
    <t>Braillská tiskárna</t>
  </si>
  <si>
    <t>PII.IV.1.8</t>
  </si>
  <si>
    <t>I40108B01</t>
  </si>
  <si>
    <t>Braillská tiskárna (investiční náklady) (ŠZ)</t>
  </si>
  <si>
    <t>Učebnice v Braill. písmu, alikvót. částka na přepis do Braill. pís. (1000 stran)</t>
  </si>
  <si>
    <t>Učeb.v Braill.p.1000 s.</t>
  </si>
  <si>
    <t>PPI.IV.2.1b)</t>
  </si>
  <si>
    <t>Učebnice v Braill. písmu, alikvót. částka na přepis do Braill. pís. (2000 stran)</t>
  </si>
  <si>
    <t>Učeb.v Braill.p.2000 s.</t>
  </si>
  <si>
    <t>PPI.IV.2.1c)</t>
  </si>
  <si>
    <t>Učebnice v Braill. písmu, alikvót. částka na přepis do Braill. pís. (500 stran)</t>
  </si>
  <si>
    <t>Učeb.v Braill.p.500 s.</t>
  </si>
  <si>
    <t>PPI.IV.2.1a)</t>
  </si>
  <si>
    <t>Učeb.v Braill.p.1000s.</t>
  </si>
  <si>
    <t>Učeb.v Braill.p.2000s.</t>
  </si>
  <si>
    <t>Učeb.v Braill.p.500s.</t>
  </si>
  <si>
    <t>PPI.IV.2.2</t>
  </si>
  <si>
    <t>PPI.IV.2.3</t>
  </si>
  <si>
    <t>Rýsovací souprava pro nevidomé</t>
  </si>
  <si>
    <t>Rýsovací soupr.pro nevid.</t>
  </si>
  <si>
    <t>PPI.IV.2.4</t>
  </si>
  <si>
    <t>Atlasy,reliéf.plánky,3Dm.</t>
  </si>
  <si>
    <t>PPI.IV.2.5</t>
  </si>
  <si>
    <t>Speciální pomůcky na TV</t>
  </si>
  <si>
    <t>PPI.IV.2.6</t>
  </si>
  <si>
    <t>PPI.IV.2.7</t>
  </si>
  <si>
    <t>Čtecí a odečítací programy</t>
  </si>
  <si>
    <t>Čtecí a odečítací program</t>
  </si>
  <si>
    <t>PPI.IV.3.1</t>
  </si>
  <si>
    <t>PPK.II.2.1</t>
  </si>
  <si>
    <t>PPK.II.2.2</t>
  </si>
  <si>
    <t>PPK.II.2.3</t>
  </si>
  <si>
    <t>PPK.II.2.4</t>
  </si>
  <si>
    <t>PPK.II.2.5</t>
  </si>
  <si>
    <t>PPK.II.2.6</t>
  </si>
  <si>
    <t>PPK.II.2.7</t>
  </si>
  <si>
    <t>PPK.II.2.8</t>
  </si>
  <si>
    <t>El.a tech.stavebnice</t>
  </si>
  <si>
    <t>PPK.II.2.9</t>
  </si>
  <si>
    <t>PPK.II.2.10</t>
  </si>
  <si>
    <t>Kopír.karta (do knihovny)</t>
  </si>
  <si>
    <t>PPK.II.2.11</t>
  </si>
  <si>
    <t>PPK.II.2.12</t>
  </si>
  <si>
    <t>PPK.II.2.13</t>
  </si>
  <si>
    <t>Alternativní učebnice a učební texty</t>
  </si>
  <si>
    <t>PPK.II.2.14</t>
  </si>
  <si>
    <t>Alternativní učebnice a učební texty (ŠZ)</t>
  </si>
  <si>
    <t>Encykl.,atlasy,odb.slov.</t>
  </si>
  <si>
    <t>PPK.II.2.15</t>
  </si>
  <si>
    <t>PPK.II.2.16</t>
  </si>
  <si>
    <t>PPK.II.3.1</t>
  </si>
  <si>
    <t>PPK.II.4.1</t>
  </si>
  <si>
    <t>PPK.II.4.2</t>
  </si>
  <si>
    <t>PPK.II.4.3</t>
  </si>
  <si>
    <t>PPK.III.2.1</t>
  </si>
  <si>
    <t>PPK.III.2.2</t>
  </si>
  <si>
    <t>PPK.III.2.3</t>
  </si>
  <si>
    <t>PPK.III.2.4</t>
  </si>
  <si>
    <t>PPK.III.2.5</t>
  </si>
  <si>
    <t>Soupr.na přírodověd.pok.</t>
  </si>
  <si>
    <t>PPK.III.2.6</t>
  </si>
  <si>
    <t>PPK.III.2.7</t>
  </si>
  <si>
    <t>Odborné knihy pro oblasti rozšiřujícího učiva včetně elektronických publik. (ŠZ)</t>
  </si>
  <si>
    <t>Odbor.čas.(i el.verze)</t>
  </si>
  <si>
    <t>PPK.III.2.8</t>
  </si>
  <si>
    <t>Pronájem (vybav.) odb.pr.</t>
  </si>
  <si>
    <t>PPK.III.2.9</t>
  </si>
  <si>
    <t>PPK.III.3.1</t>
  </si>
  <si>
    <t>PPK.III.3.2</t>
  </si>
  <si>
    <t>Šk.měř.syst.přír.</t>
  </si>
  <si>
    <t>PPK.III.3.3</t>
  </si>
  <si>
    <t>Školní měřicí systémy pro přírodovědné předměty (ŠZ)</t>
  </si>
  <si>
    <t>PPK.III.4.1</t>
  </si>
  <si>
    <t>PPK.III.4.2</t>
  </si>
  <si>
    <t>PPK.III.4.3</t>
  </si>
  <si>
    <t>Videokamera a střih.prog.</t>
  </si>
  <si>
    <t>PPK.III.4.4</t>
  </si>
  <si>
    <t>PPK.III.4.5</t>
  </si>
  <si>
    <t>PPK.III.4.6</t>
  </si>
  <si>
    <t>K30407A01</t>
  </si>
  <si>
    <t>K30407B01</t>
  </si>
  <si>
    <t>PPK.IV.2.1</t>
  </si>
  <si>
    <t>PPK.IV.2.2</t>
  </si>
  <si>
    <t>Odborné knihy a časopisy</t>
  </si>
  <si>
    <t>PPK.IV.2.3</t>
  </si>
  <si>
    <t>Odborné knihy a časopisy včetně elektronických pro podporu výzkum. činnosti (ŠZ)</t>
  </si>
  <si>
    <t>PPK.IV.3.1</t>
  </si>
  <si>
    <t>Licence pro online příst.</t>
  </si>
  <si>
    <t>PPK.IV.4.1</t>
  </si>
  <si>
    <t>P1   =   PTp  x   12   x   1,Proc   (zaokrouhleno   na   desítky   nahoru)</t>
  </si>
  <si>
    <t>P2   =   PTap  x   12   x   1,Proc   (zaokrouhleno   na   desítky   nahoru)</t>
  </si>
  <si>
    <t>P3   =   PTpm  x  12   x   1,Proc   (zaokrouhleno   na   desítky   nahoru)</t>
  </si>
  <si>
    <t>N1   =   PTtp  x   1,Proc/160   zaokrouhleno   na   jednotky   nahoru</t>
  </si>
  <si>
    <t>03B501A10</t>
  </si>
  <si>
    <t>03B501A15</t>
  </si>
  <si>
    <t>03B501A20</t>
  </si>
  <si>
    <t>03B501A25</t>
  </si>
  <si>
    <t>UUIII. 5. 1 A d)</t>
  </si>
  <si>
    <t>03B501A30</t>
  </si>
  <si>
    <t>UUIII. 5. 1 A e)</t>
  </si>
  <si>
    <t>03B501B10</t>
  </si>
  <si>
    <t>Asistent pedagoga podle § 5 odst. 3 v ŠZ zříz. mimo školu žáka (úv. 10 hod.)</t>
  </si>
  <si>
    <t>03B502A10</t>
  </si>
  <si>
    <t>UUIII. 5. 2 A a)</t>
  </si>
  <si>
    <t>03B502A15</t>
  </si>
  <si>
    <t>UUIII. 5. 2 A b)</t>
  </si>
  <si>
    <t>03B502A20</t>
  </si>
  <si>
    <t>UUIII. 5. 2 A c)</t>
  </si>
  <si>
    <t>03B502A25</t>
  </si>
  <si>
    <t>UUIII. 5. 2 A d)</t>
  </si>
  <si>
    <t>03B502A30</t>
  </si>
  <si>
    <t>UUIII. 5. 2 A e)</t>
  </si>
  <si>
    <t>03B502B10</t>
  </si>
  <si>
    <t>Asistent pedagoga podle § 5 odst. 4 v ŠZ zříz. mimo školu žáka (úvazek 10 hod.)</t>
  </si>
  <si>
    <t>UUIII. 5. 2 B</t>
  </si>
  <si>
    <t>03B503A20</t>
  </si>
  <si>
    <t>03B54AA20</t>
  </si>
  <si>
    <t>UUIII. 5. 4 A a)</t>
  </si>
  <si>
    <t>03B54BA20</t>
  </si>
  <si>
    <t>UUIII. 5. 4 A b)</t>
  </si>
  <si>
    <t>04B501A35</t>
  </si>
  <si>
    <t>Asistent pedagoga podle § 5 odst. 3 (úvazek 35,556 hod.)</t>
  </si>
  <si>
    <t>UUIV. 5. 1 A a)</t>
  </si>
  <si>
    <t>04B501A40</t>
  </si>
  <si>
    <t>Asistent pedagoga podle § 5 odst. 3 (úvazek 40 hod.)</t>
  </si>
  <si>
    <t>UUIV. 5. 1 A b)</t>
  </si>
  <si>
    <t>04B502A35</t>
  </si>
  <si>
    <t>Asistent pedagoga podle § 5 odst. 4 (úvazek 35,556 hod.)</t>
  </si>
  <si>
    <t>UUIV. 5. 2 A a)</t>
  </si>
  <si>
    <t>04B502A40</t>
  </si>
  <si>
    <t>Asistent pedagoga podle § 5 odst. 4 (úvazek 40 hod.)</t>
  </si>
  <si>
    <t>UUIV. 5. 2 A b)</t>
  </si>
  <si>
    <t>04B504A01</t>
  </si>
  <si>
    <t>UUIV. 5. 4 AB 1</t>
  </si>
  <si>
    <t>04B504A02</t>
  </si>
  <si>
    <t>UUIV. 5. 4 AB 2</t>
  </si>
  <si>
    <t>04B504A03</t>
  </si>
  <si>
    <t>UUIV. 5. 4 AB 3</t>
  </si>
  <si>
    <t>04B504A04</t>
  </si>
  <si>
    <t>UUIV. 5. 4 AB 4</t>
  </si>
  <si>
    <t>04B504A05</t>
  </si>
  <si>
    <t>UUIV. 5. 4 AB 5</t>
  </si>
  <si>
    <t>04B504A06</t>
  </si>
  <si>
    <t>UUIV. 5. 4 AB 6</t>
  </si>
  <si>
    <t>04B504A07</t>
  </si>
  <si>
    <t>UUIV. 5. 4 AB 7</t>
  </si>
  <si>
    <t>04B504A08</t>
  </si>
  <si>
    <t>UUIV. 5. 4 AB 8</t>
  </si>
  <si>
    <t>04B504A09</t>
  </si>
  <si>
    <t>UUIV. 5. 4 AB 9</t>
  </si>
  <si>
    <t>04B504A10</t>
  </si>
  <si>
    <t>UUIV. 5. 4 AB 10</t>
  </si>
  <si>
    <t>04B504A11</t>
  </si>
  <si>
    <t>UUIV. 5. 4 AB 11</t>
  </si>
  <si>
    <t>04B504A12</t>
  </si>
  <si>
    <t>UUIV. 5. 4 AB 12</t>
  </si>
  <si>
    <t>04B504A13</t>
  </si>
  <si>
    <t>UUIV. 5. 4 AB 13</t>
  </si>
  <si>
    <t>04B504A14</t>
  </si>
  <si>
    <t>UUIV. 5. 4 AB 14</t>
  </si>
  <si>
    <t>04B504A15</t>
  </si>
  <si>
    <t>UUIV. 5. 4 AB 15</t>
  </si>
  <si>
    <t>04B504A16</t>
  </si>
  <si>
    <t>UUIV. 5. 4 AB 16</t>
  </si>
  <si>
    <t>04B504A17</t>
  </si>
  <si>
    <t>UUIV. 5. 4 AB 17</t>
  </si>
  <si>
    <t>04B504A18</t>
  </si>
  <si>
    <t>UUIV. 5. 4 AB 18</t>
  </si>
  <si>
    <t>04B504A19</t>
  </si>
  <si>
    <t>UUIV. 5. 4 AB 19</t>
  </si>
  <si>
    <t>04B504A20</t>
  </si>
  <si>
    <t>UUIV. 5. 4 AB 20</t>
  </si>
  <si>
    <t>04B504A21</t>
  </si>
  <si>
    <t>UUIV. 5. 4 AB 21</t>
  </si>
  <si>
    <t>04B504A22</t>
  </si>
  <si>
    <t>UUIV. 5. 4 AB 22</t>
  </si>
  <si>
    <t>04B504A23</t>
  </si>
  <si>
    <t>UUIV. 5. 4 AB 23</t>
  </si>
  <si>
    <t>04B504A24</t>
  </si>
  <si>
    <t>UUIV. 5. 4 AB 24</t>
  </si>
  <si>
    <t>04B504A25</t>
  </si>
  <si>
    <t>UUIV. 5. 4 AB 25</t>
  </si>
  <si>
    <t>04B504A26</t>
  </si>
  <si>
    <t>UUIV. 5. 4 AB 26</t>
  </si>
  <si>
    <t>04B504A27</t>
  </si>
  <si>
    <t>UUIV. 5. 4 AB 27</t>
  </si>
  <si>
    <t>04B504A28</t>
  </si>
  <si>
    <t>UUIV. 5. 4 AB 28</t>
  </si>
  <si>
    <t>04B504A29</t>
  </si>
  <si>
    <t>UUIV. 5. 4 AB 29</t>
  </si>
  <si>
    <t>04B504A30</t>
  </si>
  <si>
    <t>UUIV. 5. 4 AB 30</t>
  </si>
  <si>
    <t>04B504A31</t>
  </si>
  <si>
    <t>UUIV. 5. 4 AB 31</t>
  </si>
  <si>
    <t>04B504A32</t>
  </si>
  <si>
    <t>UUIV. 5. 4 AB 32</t>
  </si>
  <si>
    <t>04B504A33</t>
  </si>
  <si>
    <t>UUIV. 5. 4 AB 33</t>
  </si>
  <si>
    <t>04B504A34</t>
  </si>
  <si>
    <t>UUIV. 5. 4 AB 34</t>
  </si>
  <si>
    <t>04B504A35</t>
  </si>
  <si>
    <t>UUIV. 5. 4 AB 35</t>
  </si>
  <si>
    <t>04B504A36</t>
  </si>
  <si>
    <t>UUIV. 5. 4 AB 36</t>
  </si>
  <si>
    <t>04B504A37</t>
  </si>
  <si>
    <t>UUIV. 5. 4 AB 37</t>
  </si>
  <si>
    <t>04B504A38</t>
  </si>
  <si>
    <t>UUIV. 5. 4 AB 38</t>
  </si>
  <si>
    <t>04B504A39</t>
  </si>
  <si>
    <t>UUIV. 5. 4 AB 39</t>
  </si>
  <si>
    <t>04B504A40</t>
  </si>
  <si>
    <t>UUIV. 5. 4 AB 40</t>
  </si>
  <si>
    <t>04B506A20</t>
  </si>
  <si>
    <t>04B53AA01</t>
  </si>
  <si>
    <t>UUIV. 5. 3 A a) 1</t>
  </si>
  <si>
    <t>04B53AA02</t>
  </si>
  <si>
    <t>UUIV. 5. 3 A a) 2</t>
  </si>
  <si>
    <t>04B53AA03</t>
  </si>
  <si>
    <t>UUIV. 5. 3 A a) 3</t>
  </si>
  <si>
    <t>04B53AA04</t>
  </si>
  <si>
    <t>UUIV. 5. 3 A a) 4</t>
  </si>
  <si>
    <t>04B53AA05</t>
  </si>
  <si>
    <t>UUIV. 5. 3 A a) 5</t>
  </si>
  <si>
    <t>04B53AA06</t>
  </si>
  <si>
    <t>UUIV. 5. 3 A a) 6</t>
  </si>
  <si>
    <t>04B53AA07</t>
  </si>
  <si>
    <t>UUIV. 5. 3 A a) 7</t>
  </si>
  <si>
    <t>04B53AA08</t>
  </si>
  <si>
    <t>UUIV. 5. 3 A a) 8</t>
  </si>
  <si>
    <t>04B53AA09</t>
  </si>
  <si>
    <t>UUIV. 5. 3 A a) 9</t>
  </si>
  <si>
    <t>04B53AA10</t>
  </si>
  <si>
    <t>UUIV. 5. 3 A a) 10</t>
  </si>
  <si>
    <t>04B53AA11</t>
  </si>
  <si>
    <t>UUIV. 5. 3 A a) 11</t>
  </si>
  <si>
    <t>04B53AA12</t>
  </si>
  <si>
    <t>UUIV. 5. 3 A a) 12</t>
  </si>
  <si>
    <t>04B53AA13</t>
  </si>
  <si>
    <t>UUIV. 5. 3 A a) 13</t>
  </si>
  <si>
    <t>04B53AA14</t>
  </si>
  <si>
    <t>UUIV. 5. 3 A a) 14</t>
  </si>
  <si>
    <t>04B53AA15</t>
  </si>
  <si>
    <t>UUIV. 5. 3 A a) 15</t>
  </si>
  <si>
    <t>04B53AA16</t>
  </si>
  <si>
    <t>UUIV. 5. 3 A a) 16</t>
  </si>
  <si>
    <t>04B53AA17</t>
  </si>
  <si>
    <t>UUIV. 5. 3 A a) 17</t>
  </si>
  <si>
    <t>04B53AA18</t>
  </si>
  <si>
    <t>UUIV. 5. 3 A a) 18</t>
  </si>
  <si>
    <t>04B53AA19</t>
  </si>
  <si>
    <t>UUIV. 5. 3 A a) 19</t>
  </si>
  <si>
    <t>04B53AA20</t>
  </si>
  <si>
    <t>UUIV. 5. 3 A a) 20</t>
  </si>
  <si>
    <t>04B53AA21</t>
  </si>
  <si>
    <t>UUIV. 5. 3 A a) 21</t>
  </si>
  <si>
    <t>04B53AA22</t>
  </si>
  <si>
    <t>UUIV. 5. 3 A a) 22</t>
  </si>
  <si>
    <t>04B53AA23</t>
  </si>
  <si>
    <t>UUIV. 5. 3 A a) 23</t>
  </si>
  <si>
    <t>04B53AA24</t>
  </si>
  <si>
    <t>UUIV. 5. 3 A a) 24</t>
  </si>
  <si>
    <t>04B53AA25</t>
  </si>
  <si>
    <t>UUIV. 5. 3 A a) 25</t>
  </si>
  <si>
    <t>04B53AA26</t>
  </si>
  <si>
    <t>UUIV. 5. 3 A a) 26</t>
  </si>
  <si>
    <t>04B53AA27</t>
  </si>
  <si>
    <t>UUIV. 5. 3 A a) 27</t>
  </si>
  <si>
    <t>04B53AA28</t>
  </si>
  <si>
    <t>UUIV. 5. 3 A a) 28</t>
  </si>
  <si>
    <t>04B53AA29</t>
  </si>
  <si>
    <t>UUIV. 5. 3 A a) 29</t>
  </si>
  <si>
    <t>04B53AA30</t>
  </si>
  <si>
    <t>UUIV. 5. 3 A a) 30</t>
  </si>
  <si>
    <t>04B53AA31</t>
  </si>
  <si>
    <t>UUIV. 5. 3 A a) 31</t>
  </si>
  <si>
    <t>04B53AA32</t>
  </si>
  <si>
    <t>UUIV. 5. 3 A a) 32</t>
  </si>
  <si>
    <t>04B53AA33</t>
  </si>
  <si>
    <t>UUIV. 5. 3 A a) 33</t>
  </si>
  <si>
    <t>04B53AA34</t>
  </si>
  <si>
    <t>UUIV. 5. 3 A a) 34</t>
  </si>
  <si>
    <t>04B53AA35</t>
  </si>
  <si>
    <t>UUIV. 5. 3 A a) 35</t>
  </si>
  <si>
    <t>04B53AA36</t>
  </si>
  <si>
    <t>UUIV. 5. 3 A a) 36</t>
  </si>
  <si>
    <t>04B53AA37</t>
  </si>
  <si>
    <t>UUIV. 5. 3 A a) 37</t>
  </si>
  <si>
    <t>04B53AA38</t>
  </si>
  <si>
    <t>UUIV. 5. 3 A a) 38</t>
  </si>
  <si>
    <t>04B53AA39</t>
  </si>
  <si>
    <t>UUIV. 5. 3 A a) 39</t>
  </si>
  <si>
    <t>04B53AA40</t>
  </si>
  <si>
    <t>UUIV. 5. 3 A a) 40</t>
  </si>
  <si>
    <t>04B53BA01</t>
  </si>
  <si>
    <t>UUIV. 5. 3 A b) 1</t>
  </si>
  <si>
    <t>04B53BA02</t>
  </si>
  <si>
    <t>UUIV. 5. 3 A b) 2</t>
  </si>
  <si>
    <t>04B53BA03</t>
  </si>
  <si>
    <t>UUIV. 5. 3 A b) 3</t>
  </si>
  <si>
    <t>04B53BA04</t>
  </si>
  <si>
    <t>UUIV. 5. 3 A b) 4</t>
  </si>
  <si>
    <t>04B53BA05</t>
  </si>
  <si>
    <t>UUIV. 5. 3 A b) 5</t>
  </si>
  <si>
    <t>04B53BA06</t>
  </si>
  <si>
    <t>UUIV. 5. 3 A b) 6</t>
  </si>
  <si>
    <t>04B53BA07</t>
  </si>
  <si>
    <t>UUIV. 5. 3 A b) 7</t>
  </si>
  <si>
    <t>04B53BA08</t>
  </si>
  <si>
    <t>UUIV. 5. 3 A b) 8</t>
  </si>
  <si>
    <t>04B53BA09</t>
  </si>
  <si>
    <t>UUIV. 5. 3 A b) 9</t>
  </si>
  <si>
    <t>04B53BA10</t>
  </si>
  <si>
    <t>UUIV. 5. 3 A b) 10</t>
  </si>
  <si>
    <t>04B53BA11</t>
  </si>
  <si>
    <t>UUIV. 5. 3 A b) 11</t>
  </si>
  <si>
    <t>04B53BA12</t>
  </si>
  <si>
    <t>UUIV. 5. 3 A b) 12</t>
  </si>
  <si>
    <t>04B53BA13</t>
  </si>
  <si>
    <t>UUIV. 5. 3 A b) 13</t>
  </si>
  <si>
    <t>04B53BA14</t>
  </si>
  <si>
    <t>UUIV. 5. 3 A b) 14</t>
  </si>
  <si>
    <t>04B53BA15</t>
  </si>
  <si>
    <t>UUIV. 5. 3 A b) 15</t>
  </si>
  <si>
    <t>04B53BA16</t>
  </si>
  <si>
    <t>UUIV. 5. 3 A b) 16</t>
  </si>
  <si>
    <t>04B53BA17</t>
  </si>
  <si>
    <t>UUIV. 5. 3 A b) 17</t>
  </si>
  <si>
    <t>04B53BA18</t>
  </si>
  <si>
    <t>UUIV. 5. 3 A b) 18</t>
  </si>
  <si>
    <t>04B53BA19</t>
  </si>
  <si>
    <t>UUIV. 5. 3 A b) 19</t>
  </si>
  <si>
    <t>04B53BA20</t>
  </si>
  <si>
    <t>UUIV. 5. 3 A b) 20</t>
  </si>
  <si>
    <t>04B53BA21</t>
  </si>
  <si>
    <t>UUIV. 5. 3 A b) 21</t>
  </si>
  <si>
    <t>04B53BA22</t>
  </si>
  <si>
    <t>UUIV. 5. 3 A b) 22</t>
  </si>
  <si>
    <t>04B53BA23</t>
  </si>
  <si>
    <t>UUIV. 5. 3 A b) 23</t>
  </si>
  <si>
    <t>04B53BA24</t>
  </si>
  <si>
    <t>UUIV. 5. 3 A b) 24</t>
  </si>
  <si>
    <t>04B53BA25</t>
  </si>
  <si>
    <t>UUIV. 5. 3 A b) 25</t>
  </si>
  <si>
    <t>04B53BA26</t>
  </si>
  <si>
    <t>UUIV. 5. 3 A b) 26</t>
  </si>
  <si>
    <t>04B53BA27</t>
  </si>
  <si>
    <t>UUIV. 5. 3 A b) 27</t>
  </si>
  <si>
    <t>04B53BA28</t>
  </si>
  <si>
    <t>UUIV. 5. 3 A b) 28</t>
  </si>
  <si>
    <t>04B53BA29</t>
  </si>
  <si>
    <t>UUIV. 5. 3 A b) 29</t>
  </si>
  <si>
    <t>04B53BA30</t>
  </si>
  <si>
    <t>UUIV. 5. 3 A b) 30</t>
  </si>
  <si>
    <t>04B53BA31</t>
  </si>
  <si>
    <t>UUIV. 5. 3 A b) 31</t>
  </si>
  <si>
    <t>04B53BA32</t>
  </si>
  <si>
    <t>UUIV. 5. 3 A b) 32</t>
  </si>
  <si>
    <t>04B53BA33</t>
  </si>
  <si>
    <t>UUIV. 5. 3 A b) 33</t>
  </si>
  <si>
    <t>04B53BA34</t>
  </si>
  <si>
    <t>UUIV. 5. 3 A b) 34</t>
  </si>
  <si>
    <t>04B53BA35</t>
  </si>
  <si>
    <t>UUIV. 5. 3 A b) 35</t>
  </si>
  <si>
    <t>04B53BA36</t>
  </si>
  <si>
    <t>UUIV. 5. 3 A b) 36</t>
  </si>
  <si>
    <t>04B53BA37</t>
  </si>
  <si>
    <t>UUIV. 5. 3 A b) 37</t>
  </si>
  <si>
    <t>04B53BA38</t>
  </si>
  <si>
    <t>UUIV. 5. 3 A b) 38</t>
  </si>
  <si>
    <t>04B53BA39</t>
  </si>
  <si>
    <t>UUIV. 5. 3 A b) 39</t>
  </si>
  <si>
    <t>04B53BA40</t>
  </si>
  <si>
    <t>UUIV. 5. 3 A b) 40</t>
  </si>
  <si>
    <t>04B55AB10</t>
  </si>
  <si>
    <t>Asistent pedagoga podle § 5 odst. 3 v ŠZ zříz. mimo školu žáka (úvazek 10 hod.)</t>
  </si>
  <si>
    <t>UUIV. 5. 5 B a)</t>
  </si>
  <si>
    <t>04B55BB10</t>
  </si>
  <si>
    <t>UUIV. 5. 5 B b)</t>
  </si>
  <si>
    <t>04B55CB01</t>
  </si>
  <si>
    <t>UUIV. 5. 5 B c) 1</t>
  </si>
  <si>
    <t>04B55CB02</t>
  </si>
  <si>
    <t>UUIV. 5. 5 B c) 2</t>
  </si>
  <si>
    <t>04B55CB03</t>
  </si>
  <si>
    <t>UUIV. 5. 5 B c) 3</t>
  </si>
  <si>
    <t>04B55CB04</t>
  </si>
  <si>
    <t>UUIV. 5. 5 B c) 4</t>
  </si>
  <si>
    <t>04B55CB05</t>
  </si>
  <si>
    <t>UUIV. 5. 5 B c) 5</t>
  </si>
  <si>
    <t>04B55CB06</t>
  </si>
  <si>
    <t>UUIV. 5. 5 B c) 6</t>
  </si>
  <si>
    <t>04B55CB07</t>
  </si>
  <si>
    <t>UUIV. 5. 5 B c) 7</t>
  </si>
  <si>
    <t>04B55CB08</t>
  </si>
  <si>
    <t>UUIV. 5. 5 B c) 8</t>
  </si>
  <si>
    <t>04B55CB09</t>
  </si>
  <si>
    <t>UUIV. 5. 5 B c) 9</t>
  </si>
  <si>
    <t>04B55CB10</t>
  </si>
  <si>
    <t>UUIV. 5. 5 B c) 10</t>
  </si>
  <si>
    <t>04B55CB11</t>
  </si>
  <si>
    <t>UUIV. 5. 5 B c) 11</t>
  </si>
  <si>
    <t>04B55CB12</t>
  </si>
  <si>
    <t>UUIV. 5. 5 B c) 12</t>
  </si>
  <si>
    <t>04B55CB13</t>
  </si>
  <si>
    <t>UUIV. 5. 5 B c) 13</t>
  </si>
  <si>
    <t>04B55CB14</t>
  </si>
  <si>
    <t>UUIV. 5. 5 B c) 14</t>
  </si>
  <si>
    <t>04B55CB15</t>
  </si>
  <si>
    <t>UUIV. 5. 5 B c) 15</t>
  </si>
  <si>
    <t>04B55CB16</t>
  </si>
  <si>
    <t>UUIV. 5. 5 B c) 16</t>
  </si>
  <si>
    <t>04B55CB17</t>
  </si>
  <si>
    <t>UUIV. 5. 5 B c) 17</t>
  </si>
  <si>
    <t>04B55CB18</t>
  </si>
  <si>
    <t>UUIV. 5. 5 B c) 18</t>
  </si>
  <si>
    <t>04B55CB19</t>
  </si>
  <si>
    <t>UUIV. 5. 5 B c) 19</t>
  </si>
  <si>
    <t>04B55CB20</t>
  </si>
  <si>
    <t>UUIV. 5. 5 B c) 20</t>
  </si>
  <si>
    <t>04B55CB21</t>
  </si>
  <si>
    <t>UUIV. 5. 5 B c) 21</t>
  </si>
  <si>
    <t>04B55CB22</t>
  </si>
  <si>
    <t>UUIV. 5. 5 B c) 22</t>
  </si>
  <si>
    <t>04B55CB23</t>
  </si>
  <si>
    <t>UUIV. 5. 5 B c) 23</t>
  </si>
  <si>
    <t>04B55CB24</t>
  </si>
  <si>
    <t>UUIV. 5. 5 B c) 24</t>
  </si>
  <si>
    <t>04B55CB25</t>
  </si>
  <si>
    <t>UUIV. 5. 5 B c) 25</t>
  </si>
  <si>
    <t>04B55DB01</t>
  </si>
  <si>
    <t>UUIV. 5. 5 B d) 1</t>
  </si>
  <si>
    <t>04B55DB02</t>
  </si>
  <si>
    <t>UUIV. 5. 5 B d) 2</t>
  </si>
  <si>
    <t>04B55DB03</t>
  </si>
  <si>
    <t>UUIV. 5. 5 B d) 3</t>
  </si>
  <si>
    <t>04B55DB04</t>
  </si>
  <si>
    <t>UUIV. 5. 5 B d) 4</t>
  </si>
  <si>
    <t>04B55DB05</t>
  </si>
  <si>
    <t>UUIV. 5. 5 B d) 5</t>
  </si>
  <si>
    <t>04B55DB06</t>
  </si>
  <si>
    <t>UUIV. 5. 5 B d) 6</t>
  </si>
  <si>
    <t>04B55DB07</t>
  </si>
  <si>
    <t>UUIV. 5. 5 B d) 7</t>
  </si>
  <si>
    <t>04B55DB08</t>
  </si>
  <si>
    <t>UUIV. 5. 5 B d) 8</t>
  </si>
  <si>
    <t>04B55DB09</t>
  </si>
  <si>
    <t>UUIV. 5. 5 B d) 9</t>
  </si>
  <si>
    <t>04B55DB10</t>
  </si>
  <si>
    <t>UUIV. 5. 5 B d) 10</t>
  </si>
  <si>
    <t>04B55DB11</t>
  </si>
  <si>
    <t>UUIV. 5. 5 B d) 11</t>
  </si>
  <si>
    <t>04B55DB12</t>
  </si>
  <si>
    <t>UUIV. 5. 5 B d) 12</t>
  </si>
  <si>
    <t>04B55DB13</t>
  </si>
  <si>
    <t>UUIV. 5. 5 B d) 13</t>
  </si>
  <si>
    <t>04B55DB14</t>
  </si>
  <si>
    <t>UUIV. 5. 5 B d) 14</t>
  </si>
  <si>
    <t>04B55DB15</t>
  </si>
  <si>
    <t>UUIV. 5. 5 B d) 15</t>
  </si>
  <si>
    <t>04B55DB16</t>
  </si>
  <si>
    <t>UUIV. 5. 5 B d) 16</t>
  </si>
  <si>
    <t>04B55DB17</t>
  </si>
  <si>
    <t>UUIV. 5. 5 B d) 17</t>
  </si>
  <si>
    <t>04B55DB18</t>
  </si>
  <si>
    <t>UUIV. 5. 5 B d) 18</t>
  </si>
  <si>
    <t>04B55DB19</t>
  </si>
  <si>
    <t>UUIV. 5. 5 B d) 19</t>
  </si>
  <si>
    <t>04B55DB20</t>
  </si>
  <si>
    <t>UUIV. 5. 5 B d) 20</t>
  </si>
  <si>
    <t>04B55DB21</t>
  </si>
  <si>
    <t>UUIV. 5. 5 B d) 21</t>
  </si>
  <si>
    <t>04B55DB22</t>
  </si>
  <si>
    <t>UUIV. 5. 5 B d) 22</t>
  </si>
  <si>
    <t>04B55DB23</t>
  </si>
  <si>
    <t>UUIV. 5. 5 B d) 23</t>
  </si>
  <si>
    <t>04B55DB24</t>
  </si>
  <si>
    <t>UUIV. 5. 5 B d) 24</t>
  </si>
  <si>
    <t>04B55DB25</t>
  </si>
  <si>
    <t>UUIV. 5. 5 B d) 25</t>
  </si>
  <si>
    <t>04B57AA20</t>
  </si>
  <si>
    <t>UUIV. 5. 7 a)</t>
  </si>
  <si>
    <t>04B57BA20</t>
  </si>
  <si>
    <t>UUIV. 5. 7 b)</t>
  </si>
  <si>
    <t>05B501A40</t>
  </si>
  <si>
    <t>05B502A40</t>
  </si>
  <si>
    <t>UUV. 5. 2</t>
  </si>
  <si>
    <t>05B504A01</t>
  </si>
  <si>
    <t>UUV. 5. 4 1</t>
  </si>
  <si>
    <t>05B504A02</t>
  </si>
  <si>
    <t>UUV. 5. 4 2</t>
  </si>
  <si>
    <t>05B504A03</t>
  </si>
  <si>
    <t>UUV. 5. 4 3</t>
  </si>
  <si>
    <t>05B504A04</t>
  </si>
  <si>
    <t>UUV. 5. 4 4</t>
  </si>
  <si>
    <t>05B504A05</t>
  </si>
  <si>
    <t>UUV. 5. 4 5</t>
  </si>
  <si>
    <t>05B504A06</t>
  </si>
  <si>
    <t>UUV. 5. 4 6</t>
  </si>
  <si>
    <t>05B504A07</t>
  </si>
  <si>
    <t>UUV. 5. 4 7</t>
  </si>
  <si>
    <t>05B504A08</t>
  </si>
  <si>
    <t>UUV. 5. 4 8</t>
  </si>
  <si>
    <t>05B504A09</t>
  </si>
  <si>
    <t>UUV. 5. 4 9</t>
  </si>
  <si>
    <t>05B504A10</t>
  </si>
  <si>
    <t>UUV. 5. 4 10</t>
  </si>
  <si>
    <t>05B504A11</t>
  </si>
  <si>
    <t>UUV. 5. 4 11</t>
  </si>
  <si>
    <t>05B504A12</t>
  </si>
  <si>
    <t>UUV. 5. 4 12</t>
  </si>
  <si>
    <t>05B504A13</t>
  </si>
  <si>
    <t>UUV. 5. 4 13</t>
  </si>
  <si>
    <t>05B504A14</t>
  </si>
  <si>
    <t>UUV. 5. 4 14</t>
  </si>
  <si>
    <t>05B504A15</t>
  </si>
  <si>
    <t>UUV. 5. 4 15</t>
  </si>
  <si>
    <t>05B504A16</t>
  </si>
  <si>
    <t>UUV. 5. 4 16</t>
  </si>
  <si>
    <t>05B504A17</t>
  </si>
  <si>
    <t>UUV. 5. 4 17</t>
  </si>
  <si>
    <t>05B504A18</t>
  </si>
  <si>
    <t>UUV. 5. 4 18</t>
  </si>
  <si>
    <t>05B504A19</t>
  </si>
  <si>
    <t>UUV. 5. 4 19</t>
  </si>
  <si>
    <t>05B504A20</t>
  </si>
  <si>
    <t>UUV. 5. 4 20</t>
  </si>
  <si>
    <t>05B504A21</t>
  </si>
  <si>
    <t>UUV. 5. 4 21</t>
  </si>
  <si>
    <t>05B504A22</t>
  </si>
  <si>
    <t>UUV. 5. 4 22</t>
  </si>
  <si>
    <t>05B504A23</t>
  </si>
  <si>
    <t>UUV. 5. 4 23</t>
  </si>
  <si>
    <t>05B504A24</t>
  </si>
  <si>
    <t>UUV. 5. 4 24</t>
  </si>
  <si>
    <t>05B504A25</t>
  </si>
  <si>
    <t>UUV. 5. 4 25</t>
  </si>
  <si>
    <t>05B504A26</t>
  </si>
  <si>
    <t>UUV. 5. 4 26</t>
  </si>
  <si>
    <t>05B504A27</t>
  </si>
  <si>
    <t>UUV. 5. 4 27</t>
  </si>
  <si>
    <t>05B504A28</t>
  </si>
  <si>
    <t>UUV. 5. 4 28</t>
  </si>
  <si>
    <t>05B504A29</t>
  </si>
  <si>
    <t>UUV. 5. 4 29</t>
  </si>
  <si>
    <t>05B504A30</t>
  </si>
  <si>
    <t>UUV. 5. 4 30</t>
  </si>
  <si>
    <t>05B504A31</t>
  </si>
  <si>
    <t>UUV. 5. 4 31</t>
  </si>
  <si>
    <t>05B504A32</t>
  </si>
  <si>
    <t>UUV. 5. 4 32</t>
  </si>
  <si>
    <t>05B504A33</t>
  </si>
  <si>
    <t>UUV. 5. 4 33</t>
  </si>
  <si>
    <t>05B504A34</t>
  </si>
  <si>
    <t>UUV. 5. 4 34</t>
  </si>
  <si>
    <t>05B504A35</t>
  </si>
  <si>
    <t>UUV. 5. 4 35</t>
  </si>
  <si>
    <t>05B504A36</t>
  </si>
  <si>
    <t>UUV. 5. 4 36</t>
  </si>
  <si>
    <t>05B504A37</t>
  </si>
  <si>
    <t>UUV. 5. 4 37</t>
  </si>
  <si>
    <t>05B504A38</t>
  </si>
  <si>
    <t>UUV. 5. 4 38</t>
  </si>
  <si>
    <t>05B504A39</t>
  </si>
  <si>
    <t>UUV. 5. 4 39</t>
  </si>
  <si>
    <t>05B504A40</t>
  </si>
  <si>
    <t>UUV. 5. 4 40</t>
  </si>
  <si>
    <t>05B506A40</t>
  </si>
  <si>
    <t>UUV. 5. 6</t>
  </si>
  <si>
    <t>05B507A20</t>
  </si>
  <si>
    <t>UUV. 5. 7</t>
  </si>
  <si>
    <t>05B53AA01</t>
  </si>
  <si>
    <t>UUV. 5. 3 a) 1</t>
  </si>
  <si>
    <t>05B53AA02</t>
  </si>
  <si>
    <t>UUV. 5. 3 a) 2</t>
  </si>
  <si>
    <t>05B53AA03</t>
  </si>
  <si>
    <t>UUV. 5. 3 a) 3</t>
  </si>
  <si>
    <t>05B53AA04</t>
  </si>
  <si>
    <t>UUV. 5. 3 a) 4</t>
  </si>
  <si>
    <t>05B53AA05</t>
  </si>
  <si>
    <t>UUV. 5. 3 a) 5</t>
  </si>
  <si>
    <t>05B53AA06</t>
  </si>
  <si>
    <t>UUV. 5. 3 a) 6</t>
  </si>
  <si>
    <t>05B53AA07</t>
  </si>
  <si>
    <t>UUV. 5. 3 a) 7</t>
  </si>
  <si>
    <t>05B53AA08</t>
  </si>
  <si>
    <t>UUV. 5. 3 a) 8</t>
  </si>
  <si>
    <t>05B53AA09</t>
  </si>
  <si>
    <t>UUV. 5. 3 a) 9</t>
  </si>
  <si>
    <t>05B53AA10</t>
  </si>
  <si>
    <t>UUV. 5. 3 a) 10</t>
  </si>
  <si>
    <t>05B53AA11</t>
  </si>
  <si>
    <t>UUV. 5. 3 a) 11</t>
  </si>
  <si>
    <t>05B53AA12</t>
  </si>
  <si>
    <t>UUV. 5. 3 a) 12</t>
  </si>
  <si>
    <t>05B53AA13</t>
  </si>
  <si>
    <t>UUV. 5. 3 a) 13</t>
  </si>
  <si>
    <t>05B53AA14</t>
  </si>
  <si>
    <t>UUV. 5. 3 a) 14</t>
  </si>
  <si>
    <t>05B53AA15</t>
  </si>
  <si>
    <t>UUV. 5. 3 a) 15</t>
  </si>
  <si>
    <t>05B53AA16</t>
  </si>
  <si>
    <t>UUV. 5. 3 a) 16</t>
  </si>
  <si>
    <t>05B53AA17</t>
  </si>
  <si>
    <t>UUV. 5. 3 a) 17</t>
  </si>
  <si>
    <t>05B53AA18</t>
  </si>
  <si>
    <t>UUV. 5. 3 a) 18</t>
  </si>
  <si>
    <t>05B53AA19</t>
  </si>
  <si>
    <t>UUV. 5. 3 a) 19</t>
  </si>
  <si>
    <t>05B53AA20</t>
  </si>
  <si>
    <t>UUV. 5. 3 a) 20</t>
  </si>
  <si>
    <t>05B53AA21</t>
  </si>
  <si>
    <t>UUV. 5. 3 a) 21</t>
  </si>
  <si>
    <t>05B53AA22</t>
  </si>
  <si>
    <t>UUV. 5. 3 a) 22</t>
  </si>
  <si>
    <t>05B53AA23</t>
  </si>
  <si>
    <t>UUV. 5. 3 a) 23</t>
  </si>
  <si>
    <t>05B53AA24</t>
  </si>
  <si>
    <t>UUV. 5. 3 a) 24</t>
  </si>
  <si>
    <t>05B53AA25</t>
  </si>
  <si>
    <t>UUV. 5. 3 a) 25</t>
  </si>
  <si>
    <t>05B53AA26</t>
  </si>
  <si>
    <t>UUV. 5. 3 a) 26</t>
  </si>
  <si>
    <t>05B53AA27</t>
  </si>
  <si>
    <t>UUV. 5. 3 a) 27</t>
  </si>
  <si>
    <t>05B53AA28</t>
  </si>
  <si>
    <t>UUV. 5. 3 a) 28</t>
  </si>
  <si>
    <t>05B53AA29</t>
  </si>
  <si>
    <t>UUV. 5. 3 a) 29</t>
  </si>
  <si>
    <t>05B53AA30</t>
  </si>
  <si>
    <t>UUV. 5. 3 a) 30</t>
  </si>
  <si>
    <t>05B53AA31</t>
  </si>
  <si>
    <t>UUV. 5. 3 a) 31</t>
  </si>
  <si>
    <t>05B53AA32</t>
  </si>
  <si>
    <t>UUV. 5. 3 a) 32</t>
  </si>
  <si>
    <t>05B53AA33</t>
  </si>
  <si>
    <t>UUV. 5. 3 a) 33</t>
  </si>
  <si>
    <t>05B53AA34</t>
  </si>
  <si>
    <t>UUV. 5. 3 a) 34</t>
  </si>
  <si>
    <t>05B53AA35</t>
  </si>
  <si>
    <t>UUV. 5. 3 a) 35</t>
  </si>
  <si>
    <t>05B53AA36</t>
  </si>
  <si>
    <t>UUV. 5. 3 a) 36</t>
  </si>
  <si>
    <t>05B53AA37</t>
  </si>
  <si>
    <t>UUV. 5. 3 a) 37</t>
  </si>
  <si>
    <t>05B53AA38</t>
  </si>
  <si>
    <t>UUV. 5. 3 a) 38</t>
  </si>
  <si>
    <t>05B53AA39</t>
  </si>
  <si>
    <t>UUV. 5. 3 a) 39</t>
  </si>
  <si>
    <t>05B53AA40</t>
  </si>
  <si>
    <t>UUV. 5. 3 a) 40</t>
  </si>
  <si>
    <t>05B53BA01</t>
  </si>
  <si>
    <t>UUV. 5. 3 b) 1</t>
  </si>
  <si>
    <t>05B53BA02</t>
  </si>
  <si>
    <t>UUV. 5. 3 b) 2</t>
  </si>
  <si>
    <t>05B53BA03</t>
  </si>
  <si>
    <t>UUV. 5. 3 b) 3</t>
  </si>
  <si>
    <t>05B53BA04</t>
  </si>
  <si>
    <t>UUV. 5. 3 b) 4</t>
  </si>
  <si>
    <t>05B53BA05</t>
  </si>
  <si>
    <t>UUV. 5. 3 b) 5</t>
  </si>
  <si>
    <t>05B53BA06</t>
  </si>
  <si>
    <t>UUV. 5. 3 b) 6</t>
  </si>
  <si>
    <t>05B53BA07</t>
  </si>
  <si>
    <t>UUV. 5. 3 b) 7</t>
  </si>
  <si>
    <t>05B53BA08</t>
  </si>
  <si>
    <t>UUV. 5. 3 b) 8</t>
  </si>
  <si>
    <t>05B53BA09</t>
  </si>
  <si>
    <t>UUV. 5. 3 b) 9</t>
  </si>
  <si>
    <t>05B53BA10</t>
  </si>
  <si>
    <t>UUV. 5. 3 b) 10</t>
  </si>
  <si>
    <t>05B53BA11</t>
  </si>
  <si>
    <t>UUV. 5. 3 b) 11</t>
  </si>
  <si>
    <t>05B53BA12</t>
  </si>
  <si>
    <t>UUV. 5. 3 b) 12</t>
  </si>
  <si>
    <t>05B53BA13</t>
  </si>
  <si>
    <t>UUV. 5. 3 b) 13</t>
  </si>
  <si>
    <t>05B53BA14</t>
  </si>
  <si>
    <t>UUV. 5. 3 b) 14</t>
  </si>
  <si>
    <t>05B53BA15</t>
  </si>
  <si>
    <t>UUV. 5. 3 b) 15</t>
  </si>
  <si>
    <t>05B53BA16</t>
  </si>
  <si>
    <t>UUV. 5. 3 b) 16</t>
  </si>
  <si>
    <t>05B53BA17</t>
  </si>
  <si>
    <t>UUV. 5. 3 b) 17</t>
  </si>
  <si>
    <t>05B53BA18</t>
  </si>
  <si>
    <t>UUV. 5. 3 b) 18</t>
  </si>
  <si>
    <t>05B53BA19</t>
  </si>
  <si>
    <t>UUV. 5. 3 b) 19</t>
  </si>
  <si>
    <t>05B53BA20</t>
  </si>
  <si>
    <t>UUV. 5. 3 b) 20</t>
  </si>
  <si>
    <t>05B53BA21</t>
  </si>
  <si>
    <t>UUV. 5. 3 b) 21</t>
  </si>
  <si>
    <t>05B53BA22</t>
  </si>
  <si>
    <t>UUV. 5. 3 b) 22</t>
  </si>
  <si>
    <t>05B53BA23</t>
  </si>
  <si>
    <t>UUV. 5. 3 b) 23</t>
  </si>
  <si>
    <t>05B53BA24</t>
  </si>
  <si>
    <t>UUV. 5. 3 b) 24</t>
  </si>
  <si>
    <t>05B53BA25</t>
  </si>
  <si>
    <t>UUV. 5. 3 b) 25</t>
  </si>
  <si>
    <t>05B53BA26</t>
  </si>
  <si>
    <t>UUV. 5. 3 b) 26</t>
  </si>
  <si>
    <t>05B53BA27</t>
  </si>
  <si>
    <t>UUV. 5. 3 b) 27</t>
  </si>
  <si>
    <t>05B53BA28</t>
  </si>
  <si>
    <t>UUV. 5. 3 b) 28</t>
  </si>
  <si>
    <t>05B53BA29</t>
  </si>
  <si>
    <t>UUV. 5. 3 b) 29</t>
  </si>
  <si>
    <t>05B53BA30</t>
  </si>
  <si>
    <t>UUV. 5. 3 b) 30</t>
  </si>
  <si>
    <t>05B53BA31</t>
  </si>
  <si>
    <t>UUV. 5. 3 b) 31</t>
  </si>
  <si>
    <t>05B53BA32</t>
  </si>
  <si>
    <t>UUV. 5. 3 b) 32</t>
  </si>
  <si>
    <t>05B53BA33</t>
  </si>
  <si>
    <t>UUV. 5. 3 b) 33</t>
  </si>
  <si>
    <t>05B53BA34</t>
  </si>
  <si>
    <t>UUV. 5. 3 b) 34</t>
  </si>
  <si>
    <t>05B53BA35</t>
  </si>
  <si>
    <t>UUV. 5. 3 b) 35</t>
  </si>
  <si>
    <t>05B53BA36</t>
  </si>
  <si>
    <t>UUV. 5. 3 b) 36</t>
  </si>
  <si>
    <t>05B53BA37</t>
  </si>
  <si>
    <t>UUV. 5. 3 b) 37</t>
  </si>
  <si>
    <t>05B53BA38</t>
  </si>
  <si>
    <t>UUV. 5. 3 b) 38</t>
  </si>
  <si>
    <t>05B53BA39</t>
  </si>
  <si>
    <t>UUV. 5. 3 b) 39</t>
  </si>
  <si>
    <t>05B53BA40</t>
  </si>
  <si>
    <t>UUV. 5. 3 b) 40</t>
  </si>
  <si>
    <t>05B55AB10</t>
  </si>
  <si>
    <t>UUV. 5. 5 B a)</t>
  </si>
  <si>
    <t>05B55BB10</t>
  </si>
  <si>
    <t>UUV. 5. 5 B b)</t>
  </si>
  <si>
    <t>05B55CB01</t>
  </si>
  <si>
    <t>UUV. 5. 5 B c) 1</t>
  </si>
  <si>
    <t>05B55CB02</t>
  </si>
  <si>
    <t>UUV. 5. 5 B c) 2</t>
  </si>
  <si>
    <t>05B55CB03</t>
  </si>
  <si>
    <t>UUV. 5. 5 B c) 3</t>
  </si>
  <si>
    <t>05B55CB04</t>
  </si>
  <si>
    <t>UUV. 5. 5 B c) 4</t>
  </si>
  <si>
    <t>05B55CB05</t>
  </si>
  <si>
    <t>UUV. 5. 5 B c) 5</t>
  </si>
  <si>
    <t>05B55CB06</t>
  </si>
  <si>
    <t>UUV. 5. 5 B c) 6</t>
  </si>
  <si>
    <t>05B55CB07</t>
  </si>
  <si>
    <t>UUV. 5. 5 B c) 7</t>
  </si>
  <si>
    <t>05B55CB08</t>
  </si>
  <si>
    <t>UUV. 5. 5 B c) 8</t>
  </si>
  <si>
    <t>05B55CB09</t>
  </si>
  <si>
    <t>UUV. 5. 5 B c) 9</t>
  </si>
  <si>
    <t>05B55CB10</t>
  </si>
  <si>
    <t>UUV. 5. 5 B c) 10</t>
  </si>
  <si>
    <t>05B55CB11</t>
  </si>
  <si>
    <t>UUV. 5. 5 B c) 11</t>
  </si>
  <si>
    <t>05B55CB12</t>
  </si>
  <si>
    <t>UUV. 5. 5 B c) 12</t>
  </si>
  <si>
    <t>05B55CB13</t>
  </si>
  <si>
    <t>UUV. 5. 5 B c) 13</t>
  </si>
  <si>
    <t>05B55CB14</t>
  </si>
  <si>
    <t>UUV. 5. 5 B c) 14</t>
  </si>
  <si>
    <t>05B55CB15</t>
  </si>
  <si>
    <t>UUV. 5. 5 B c) 15</t>
  </si>
  <si>
    <t>05B55CB16</t>
  </si>
  <si>
    <t>UUV. 5. 5 B c) 16</t>
  </si>
  <si>
    <t>05B55CB17</t>
  </si>
  <si>
    <t>UUV. 5. 5 B c) 17</t>
  </si>
  <si>
    <t>05B55CB18</t>
  </si>
  <si>
    <t>UUV. 5. 5 B c) 18</t>
  </si>
  <si>
    <t>05B55CB19</t>
  </si>
  <si>
    <t>UUV. 5. 5 B c) 19</t>
  </si>
  <si>
    <t>05B55CB20</t>
  </si>
  <si>
    <t>UUV. 5. 5 B c) 20</t>
  </si>
  <si>
    <t>05B55CB21</t>
  </si>
  <si>
    <t>UUV. 5. 5 B c) 21</t>
  </si>
  <si>
    <t>05B55CB22</t>
  </si>
  <si>
    <t>UUV. 5. 5 B c) 22</t>
  </si>
  <si>
    <t>05B55CB23</t>
  </si>
  <si>
    <t>UUV. 5. 5 B c) 23</t>
  </si>
  <si>
    <t>05B55CB24</t>
  </si>
  <si>
    <t>UUV. 5. 5 B c) 24</t>
  </si>
  <si>
    <t>05B55CB25</t>
  </si>
  <si>
    <t>UUV. 5. 5 B c) 25</t>
  </si>
  <si>
    <t>05B55DB01</t>
  </si>
  <si>
    <t>UUV. 5. 5 B d) 1</t>
  </si>
  <si>
    <t>05B55DB02</t>
  </si>
  <si>
    <t>UUV. 5. 5 B d) 2</t>
  </si>
  <si>
    <t>05B55DB03</t>
  </si>
  <si>
    <t>UUV. 5. 5 B d) 3</t>
  </si>
  <si>
    <t>05B55DB04</t>
  </si>
  <si>
    <t>UUV. 5. 5 B d) 4</t>
  </si>
  <si>
    <t>05B55DB05</t>
  </si>
  <si>
    <t>UUV. 5. 5 B d) 5</t>
  </si>
  <si>
    <t>05B55DB06</t>
  </si>
  <si>
    <t>UUV. 5. 5 B d) 6</t>
  </si>
  <si>
    <t>05B55DB07</t>
  </si>
  <si>
    <t>UUV. 5. 5 B d) 7</t>
  </si>
  <si>
    <t>05B55DB08</t>
  </si>
  <si>
    <t>UUV. 5. 5 B d) 8</t>
  </si>
  <si>
    <t>05B55DB09</t>
  </si>
  <si>
    <t>UUV. 5. 5 B d) 9</t>
  </si>
  <si>
    <t>05B55DB10</t>
  </si>
  <si>
    <t>UUV. 5. 5 B d) 10</t>
  </si>
  <si>
    <t>05B55DB11</t>
  </si>
  <si>
    <t>UUV. 5. 5 B d) 11</t>
  </si>
  <si>
    <t>05B55DB12</t>
  </si>
  <si>
    <t>UUV. 5. 5 B d) 12</t>
  </si>
  <si>
    <t>05B55DB13</t>
  </si>
  <si>
    <t>UUV. 5. 5 B d) 13</t>
  </si>
  <si>
    <t>05B55DB14</t>
  </si>
  <si>
    <t>UUV. 5. 5 B d) 14</t>
  </si>
  <si>
    <t>05B55DB15</t>
  </si>
  <si>
    <t>UUV. 5. 5 B d) 15</t>
  </si>
  <si>
    <t>05B55DB16</t>
  </si>
  <si>
    <t>UUV. 5. 5 B d) 16</t>
  </si>
  <si>
    <t>05B55DB17</t>
  </si>
  <si>
    <t>UUV. 5. 5 B d) 17</t>
  </si>
  <si>
    <t>05B55DB18</t>
  </si>
  <si>
    <t>UUV. 5. 5 B d) 18</t>
  </si>
  <si>
    <t>05B55DB19</t>
  </si>
  <si>
    <t>UUV. 5. 5 B d) 19</t>
  </si>
  <si>
    <t>05B55DB20</t>
  </si>
  <si>
    <t>UUV. 5. 5 B d) 20</t>
  </si>
  <si>
    <t>05B55DB21</t>
  </si>
  <si>
    <t>UUV. 5. 5 B d) 21</t>
  </si>
  <si>
    <t>05B55DB22</t>
  </si>
  <si>
    <t>UUV. 5. 5 B d) 22</t>
  </si>
  <si>
    <t>05B55DB23</t>
  </si>
  <si>
    <t>UUV. 5. 5 B d) 23</t>
  </si>
  <si>
    <t>05B55DB24</t>
  </si>
  <si>
    <t>UUV. 5. 5 B d) 24</t>
  </si>
  <si>
    <t>05B55DB25</t>
  </si>
  <si>
    <t>UUV. 5. 5 B d) 25</t>
  </si>
  <si>
    <t>P4</t>
  </si>
  <si>
    <t>PTap1</t>
  </si>
  <si>
    <t>PTap</t>
  </si>
  <si>
    <t>PIK.III.4.7</t>
  </si>
  <si>
    <t>od 12/2017 nelze doporučovat</t>
  </si>
  <si>
    <t>Nájezdové ližiny</t>
  </si>
  <si>
    <t>Nájezdové ližiny (ŠZ)</t>
  </si>
  <si>
    <t>AP ods. 4 ŠZ 0,25</t>
  </si>
  <si>
    <t>AP ods. 3 ŠZ 0,25</t>
  </si>
  <si>
    <t>AP odst.4 40 hod.</t>
  </si>
  <si>
    <t>AP odst.3 40 hod.</t>
  </si>
  <si>
    <t>od 9.3.2018 nelze doporučovat</t>
  </si>
  <si>
    <t>Šk.psycholog</t>
  </si>
  <si>
    <t>AP odst. 4 40 hod.</t>
  </si>
  <si>
    <t>AP odst. 4 35,5 hod.</t>
  </si>
  <si>
    <t>AP odst. 3 40 hod.</t>
  </si>
  <si>
    <t>AP odst. 3 35,5 hod.</t>
  </si>
  <si>
    <t>AP odst. 4 ŠZ 0,25</t>
  </si>
  <si>
    <t>AP odst.3 ŠZ 10 hod.</t>
  </si>
  <si>
    <t>a) je-li činnost realizována učitelem, včetně učitele, který získal kvalifikaci podle § 7 odst. 2, § 8 odst. 2 nebo § 9 odst. 7 zákona č. 563/2004 Sb., ve znění pozdějších předpisů (dále jen „pedagogický pracovník školy s rozšířenou kompetencí pro oblast speciální pedagogiky“)</t>
  </si>
  <si>
    <t>P4   =   PTap1  x   12   x   1,Proc   (zaokrouhleno   na   desítky   nahoru)</t>
  </si>
  <si>
    <t>podle přílohy č. 1 Vyhlášky č. 27/2016 Sb., o vzdělávání žáků se speciálními vzdělávacími potřebami a žáků nadaných, ve znění pozdějších předpisů</t>
  </si>
  <si>
    <t>Asistent pedagoga podle § 5 odst. 3 ve škole (úvazek 10 hod.)</t>
  </si>
  <si>
    <t>AP odst.3 (10 hod.)</t>
  </si>
  <si>
    <t>aktualizace, odstraněno "sdílený" z názvu</t>
  </si>
  <si>
    <t>Asistent pedagoga podle § 5 odst. 3 ve škole (úvazek 15,556 hod.)</t>
  </si>
  <si>
    <t>AP odst.3 (15,5 hod.)</t>
  </si>
  <si>
    <t>Asistent pedagoga podle § 5 odst. 3 ve škole (úvazek 20 hod.)</t>
  </si>
  <si>
    <t>AP odst.3 (20 hod.)</t>
  </si>
  <si>
    <t>Asistent pedagoga podle § 5 odst. 3 ve škole (úvazek 25,556 hod.)</t>
  </si>
  <si>
    <t>AP odst.3 (25,5 hod.)</t>
  </si>
  <si>
    <t>Asistent pedagoga podle § 5 odst. 3 ve škole (úvazek 30 hod.)</t>
  </si>
  <si>
    <t>AP odst.3 (30 hod.)</t>
  </si>
  <si>
    <t>Asistent pedagoga podle § 5 odst. 4 ve škole (úvazek 10 hod.)</t>
  </si>
  <si>
    <t>AP odst.4 (10 hod.)</t>
  </si>
  <si>
    <t>Asistent pedagoga podle § 5 odst. 4 ve škole (úvazek 15,556 hod.)</t>
  </si>
  <si>
    <t>AP odst.4 (15,5 hod.)</t>
  </si>
  <si>
    <t>Asistent pedagoga podle § 5 odst. 4 ve škole (úvazek 20 hod.)</t>
  </si>
  <si>
    <t>AP odst.4 (20 hod.)</t>
  </si>
  <si>
    <t>Asistent pedagoga podle § 5 odst. 4 ve škole (úvazek 25,556 hod.)</t>
  </si>
  <si>
    <t>AP odst.4 (25,5 hod.)</t>
  </si>
  <si>
    <t>Asistent pedagoga podle § 5 odst. 4 ve škole (úvazek 30 hod.)</t>
  </si>
  <si>
    <t>AP odst.4 (30 hod.)</t>
  </si>
  <si>
    <t>od 1.1.2020 nelze doporučovat</t>
  </si>
  <si>
    <t>04C504A05</t>
  </si>
  <si>
    <t>04C504A10</t>
  </si>
  <si>
    <t>04C504A15</t>
  </si>
  <si>
    <t>04C504A20</t>
  </si>
  <si>
    <t>04C504A25</t>
  </si>
  <si>
    <t>04C504A30</t>
  </si>
  <si>
    <t>04C504A35</t>
  </si>
  <si>
    <t>04C504A40</t>
  </si>
  <si>
    <t>04C506A40</t>
  </si>
  <si>
    <t>Další pedagogický pracovník (1,0 úvazku)</t>
  </si>
  <si>
    <t>Další ped.pr.1,00</t>
  </si>
  <si>
    <t>04C53AA05</t>
  </si>
  <si>
    <t>04C53AA10</t>
  </si>
  <si>
    <t>04C53AA15</t>
  </si>
  <si>
    <t>04C53AA20</t>
  </si>
  <si>
    <t>04C53AA25</t>
  </si>
  <si>
    <t>04C53AA30</t>
  </si>
  <si>
    <t>04C53AA35</t>
  </si>
  <si>
    <t>04C53AA40</t>
  </si>
  <si>
    <t>04C53BA05</t>
  </si>
  <si>
    <t>04C53BA10</t>
  </si>
  <si>
    <t>04C53BA15</t>
  </si>
  <si>
    <t>04C53BA20</t>
  </si>
  <si>
    <t>04C53BA25</t>
  </si>
  <si>
    <t>04C53BA30</t>
  </si>
  <si>
    <t>04C53BA35</t>
  </si>
  <si>
    <t>04C53BA40</t>
  </si>
  <si>
    <t>04C55CB05</t>
  </si>
  <si>
    <t>04C55CB10</t>
  </si>
  <si>
    <t>04C55CB15</t>
  </si>
  <si>
    <t>04C55CB20</t>
  </si>
  <si>
    <t>04C55CB25</t>
  </si>
  <si>
    <t>04C55DB05</t>
  </si>
  <si>
    <t>04C55DB10</t>
  </si>
  <si>
    <t>04C55DB15</t>
  </si>
  <si>
    <t>04C55DB20</t>
  </si>
  <si>
    <t>04C55DB25</t>
  </si>
  <si>
    <t>05C504A05</t>
  </si>
  <si>
    <t>05C504A10</t>
  </si>
  <si>
    <t>05C504A15</t>
  </si>
  <si>
    <t>05C504A20</t>
  </si>
  <si>
    <t>05C504A25</t>
  </si>
  <si>
    <t>05C504A30</t>
  </si>
  <si>
    <t>05C504A35</t>
  </si>
  <si>
    <t>05C504A40</t>
  </si>
  <si>
    <t>05C53AA05</t>
  </si>
  <si>
    <t>05C53AA10</t>
  </si>
  <si>
    <t>05C53AA15</t>
  </si>
  <si>
    <t>05C53AA20</t>
  </si>
  <si>
    <t>05C53AA25</t>
  </si>
  <si>
    <t>05C53AA30</t>
  </si>
  <si>
    <t>05C53AA35</t>
  </si>
  <si>
    <t>05C53AA40</t>
  </si>
  <si>
    <t>05C53BA05</t>
  </si>
  <si>
    <t>05C53BA10</t>
  </si>
  <si>
    <t>05C53BA15</t>
  </si>
  <si>
    <t>05C53BA20</t>
  </si>
  <si>
    <t>05C53BA25</t>
  </si>
  <si>
    <t>05C53BA30</t>
  </si>
  <si>
    <t>05C53BA35</t>
  </si>
  <si>
    <t>05C53BA40</t>
  </si>
  <si>
    <t>05C55CB05</t>
  </si>
  <si>
    <t>05C55CB10</t>
  </si>
  <si>
    <t>05C55CB15</t>
  </si>
  <si>
    <t>05C55CB20</t>
  </si>
  <si>
    <t>05C55CB25</t>
  </si>
  <si>
    <t>05C55DB05</t>
  </si>
  <si>
    <t>05C55DB10</t>
  </si>
  <si>
    <t>05C55DB15</t>
  </si>
  <si>
    <t>05C55DB20</t>
  </si>
  <si>
    <t>05C55DB25</t>
  </si>
  <si>
    <t>A2C201A01</t>
  </si>
  <si>
    <t>Logopedické zrcadlo </t>
  </si>
  <si>
    <t>Logo. zrcadlo</t>
  </si>
  <si>
    <t>nové opatření</t>
  </si>
  <si>
    <t>A2C201B01</t>
  </si>
  <si>
    <t>Logopedické zrcadlo (ŠZ)</t>
  </si>
  <si>
    <t>A2C301A01</t>
  </si>
  <si>
    <t>Software na rozvoj komunikačních schopností a smyslového vnímání</t>
  </si>
  <si>
    <t>změna NFN</t>
  </si>
  <si>
    <t>A2C301B01</t>
  </si>
  <si>
    <t>Software na rozvoj komunikačních schopností a smyslového vnímání (ŠZ)</t>
  </si>
  <si>
    <t>A4C101A01</t>
  </si>
  <si>
    <t>A4C101B01</t>
  </si>
  <si>
    <t>A4C301A01</t>
  </si>
  <si>
    <t>A4C301B01</t>
  </si>
  <si>
    <t>A5C101A01</t>
  </si>
  <si>
    <t>Pomůcky pro alternativní komunikaci</t>
  </si>
  <si>
    <t>A5C101B01</t>
  </si>
  <si>
    <t>Pomůcky pro alternativní komunikaci (ŠZ)</t>
  </si>
  <si>
    <t>B3C208A01</t>
  </si>
  <si>
    <t>B3C208B01</t>
  </si>
  <si>
    <t>B3C210A01</t>
  </si>
  <si>
    <t>Pomůcky pro nácvik sebeobsluhy</t>
  </si>
  <si>
    <t>B3C210B01</t>
  </si>
  <si>
    <t>Pomůcky pro nácvik sebeobsluhy (ŠZ)</t>
  </si>
  <si>
    <t>B3C211A01</t>
  </si>
  <si>
    <t>B3C211B01</t>
  </si>
  <si>
    <t>B3C301A01</t>
  </si>
  <si>
    <t>B3C301B01</t>
  </si>
  <si>
    <t>B3C401A01</t>
  </si>
  <si>
    <t>B3C401B01</t>
  </si>
  <si>
    <t>Pomůcky pro rozvoj augmentativní a alternativní komunikace</t>
  </si>
  <si>
    <t>Pomůcky pro rozvoj augmentativní a alternativní komunikace (ŠZ)</t>
  </si>
  <si>
    <t>B4C201A01</t>
  </si>
  <si>
    <t>B4C201B01</t>
  </si>
  <si>
    <t>B4C206A01</t>
  </si>
  <si>
    <t>Montessori pomůcky (sada)</t>
  </si>
  <si>
    <t>B4C206B01</t>
  </si>
  <si>
    <t>Montessori pomůcky (sada) (ŠZ)</t>
  </si>
  <si>
    <t>B5C301A01</t>
  </si>
  <si>
    <t>B5C301B01</t>
  </si>
  <si>
    <t>C2C301A01</t>
  </si>
  <si>
    <t>Software pro rozvoj sluchového vnímání</t>
  </si>
  <si>
    <t>C2C301B01</t>
  </si>
  <si>
    <t>Software pro rozvoj sluchového vnímání (ŠZ)</t>
  </si>
  <si>
    <t>C3C301A01</t>
  </si>
  <si>
    <t>Elektronická učebnice pro výuku českého znakového jazyka  </t>
  </si>
  <si>
    <t>Elektr.učeb.pro výuku ČZJ</t>
  </si>
  <si>
    <t>změna názvu (obsahu) opatření</t>
  </si>
  <si>
    <t>C3C301B01</t>
  </si>
  <si>
    <t>Elektronická učebnice pro výuku českého znakového jazyka (ŠZ)</t>
  </si>
  <si>
    <t>C4C201A01</t>
  </si>
  <si>
    <t>C4C201B01</t>
  </si>
  <si>
    <t>D2C102A01</t>
  </si>
  <si>
    <t>D2C102B01</t>
  </si>
  <si>
    <t>D2C103A01</t>
  </si>
  <si>
    <t>Židle s pevnou podnožkou</t>
  </si>
  <si>
    <t>D2C103B01</t>
  </si>
  <si>
    <t>Židle s pevnou podnožkou (ŠZ)</t>
  </si>
  <si>
    <t>D3C102A01</t>
  </si>
  <si>
    <t>Židle uzpůsobená fyziologickým potřebám žáka</t>
  </si>
  <si>
    <t>D3C102B01</t>
  </si>
  <si>
    <t>Židle uzpůsobená fyziologickým potřebám žáka (ŠZ)</t>
  </si>
  <si>
    <t>D3C104A01</t>
  </si>
  <si>
    <t>D3C104B01</t>
  </si>
  <si>
    <t>D3C106A01</t>
  </si>
  <si>
    <t>Pomůcky pro činnost žáka v prostoru</t>
  </si>
  <si>
    <t>Pom.činnost v prost.</t>
  </si>
  <si>
    <t>PPD.III.1.6</t>
  </si>
  <si>
    <t>D3C106B01</t>
  </si>
  <si>
    <t>Pomůcky pro činnost žáka v prostoru (ŠZ)</t>
  </si>
  <si>
    <t>D3C107A01</t>
  </si>
  <si>
    <t>Pomůcky pro pohyb a polohování v prostoru (např.schůdky, područky, gymbally aj.)</t>
  </si>
  <si>
    <t>Pomůcky pohyb</t>
  </si>
  <si>
    <t>PPD.III.1.7</t>
  </si>
  <si>
    <t>D3C107B01</t>
  </si>
  <si>
    <t>Pomůcky pro pohyb a polohov. v prostoru (např.schůdky,područ.,gymbally aj.) (ŠZ)</t>
  </si>
  <si>
    <t>D3C401A01</t>
  </si>
  <si>
    <t>D3C401B01</t>
  </si>
  <si>
    <t>D4C103A01</t>
  </si>
  <si>
    <t>Schodolez nebo jiné obdobné zařízení (investiční náklady)</t>
  </si>
  <si>
    <t>D4C103B01</t>
  </si>
  <si>
    <t>Schodolez nebo jiné obdobné zařízení (investiční náklady) (ŠZ)</t>
  </si>
  <si>
    <t>D4C106A01</t>
  </si>
  <si>
    <t>Speciální komponenty osobního počítače (alternativní myš, klávesnice aj.) </t>
  </si>
  <si>
    <t>Spec komp. PC</t>
  </si>
  <si>
    <t>D4C106B01</t>
  </si>
  <si>
    <t>Speciální komponenty osobního počítače (alternativní myš, klávesnice aj.) (ŠZ)</t>
  </si>
  <si>
    <t>D4C107A01</t>
  </si>
  <si>
    <t>PPD.IV.1.7</t>
  </si>
  <si>
    <t>D4C107B01</t>
  </si>
  <si>
    <t>D4C108A01</t>
  </si>
  <si>
    <t>PPD.IV.1.8</t>
  </si>
  <si>
    <t>D4C108B01</t>
  </si>
  <si>
    <t>D5C103A01</t>
  </si>
  <si>
    <t>Židle uzpůsobená fyziologickým potřebám žáka (investiční náklady)</t>
  </si>
  <si>
    <t>PID.V.1.3</t>
  </si>
  <si>
    <t>D5C103B01</t>
  </si>
  <si>
    <t>Židle uzpůsobená fyziologickým potřebám žáka (investiční náklady) (ŠZ)</t>
  </si>
  <si>
    <t>D5C401A01</t>
  </si>
  <si>
    <t>Držák na tablet včetně ochranného obalu</t>
  </si>
  <si>
    <t>Držák na tablet</t>
  </si>
  <si>
    <t>D5C401B01</t>
  </si>
  <si>
    <t>Držák na tablet včetně ochranného obalu (ŠZ)</t>
  </si>
  <si>
    <t>E3C101A01</t>
  </si>
  <si>
    <t>Nábytek ke strukturalizaci prostoru (policový regál, skříňky apod.)</t>
  </si>
  <si>
    <t>E3C101B01</t>
  </si>
  <si>
    <t>Nábytek ke strukturalizaci prostoru (policový regál, skříňky apod.) (ŠZ)</t>
  </si>
  <si>
    <t>E3C206A01</t>
  </si>
  <si>
    <t>Individualizované pomůcky (symboly, sešity, prac. listy, deníky apod.)</t>
  </si>
  <si>
    <t>PPE.III.2.6</t>
  </si>
  <si>
    <t>E3C206B01</t>
  </si>
  <si>
    <t>Individualizované pomůcky (symboly, sešity, prac. listy, deníky apod.) (ŠZ)</t>
  </si>
  <si>
    <t>E3C402A01</t>
  </si>
  <si>
    <t>E3C402B01</t>
  </si>
  <si>
    <t>E3C403A01</t>
  </si>
  <si>
    <t>PPE.III.4.3</t>
  </si>
  <si>
    <t>E3C403B01</t>
  </si>
  <si>
    <t>E4C103A01</t>
  </si>
  <si>
    <t>E4C103B01</t>
  </si>
  <si>
    <t>F3C101A01</t>
  </si>
  <si>
    <t>Pomůcky pro relaxaci (koberec, overball apod.)</t>
  </si>
  <si>
    <t>F3C101B01</t>
  </si>
  <si>
    <t>Pomůcky pro relaxaci (koberec, overball apod.) (ŠZ)</t>
  </si>
  <si>
    <t>F3C102A01</t>
  </si>
  <si>
    <t>Pomůcky pro organizaci času, prostoru a postupu práce </t>
  </si>
  <si>
    <t>F3C102B01</t>
  </si>
  <si>
    <t>Pomůcky pro organizaci času, prostoru a postupu práce (ŠZ)</t>
  </si>
  <si>
    <t>F3C301A01</t>
  </si>
  <si>
    <t>F3C301B01</t>
  </si>
  <si>
    <t>H2C201A01</t>
  </si>
  <si>
    <t>Pomůcky na výtvarnou/tělesnou výchovu k zapůjčení </t>
  </si>
  <si>
    <t>H2C201B01</t>
  </si>
  <si>
    <t>Pomůcky na výtvarnou/tělesnou výchovu k zapůjčení (ŠZ)</t>
  </si>
  <si>
    <t>H3C204A01</t>
  </si>
  <si>
    <t>H3C204B01</t>
  </si>
  <si>
    <t>Pomůcky pro výuku tělesné výchovy (ozvučené míče apod.)</t>
  </si>
  <si>
    <t>Pomůcky pro výuku tělesné výchovy (ozvučené míče apod.) (ŠZ)</t>
  </si>
  <si>
    <t>I2C104A01</t>
  </si>
  <si>
    <t>I2C104B01</t>
  </si>
  <si>
    <t>I3C204A01</t>
  </si>
  <si>
    <t>Pomůcky k rýsování slabozrakých</t>
  </si>
  <si>
    <t>I3C204B01</t>
  </si>
  <si>
    <t>Pomůcky k rýsování slabozrakých (ŠZ)</t>
  </si>
  <si>
    <t>Zápisník pro nevidomé a slabozraké (investiční náklady)</t>
  </si>
  <si>
    <t>Zápisník pro nevidomé a slabozraké (investiční náklady) (ŠZ)</t>
  </si>
  <si>
    <t>Učebnice v Braill. písmu, alikv. částka na přepis do Braill. pís. (1000s.) (ŠZ)</t>
  </si>
  <si>
    <t>Učebnice v Braill. písmu, alikv. částka na přepis do Braill. pís. (2000s.) (ŠZ)</t>
  </si>
  <si>
    <t>Fuser - příprava názorných edukačních materiálů</t>
  </si>
  <si>
    <t>Fuser - příprava názorných edukačních materiálů (ŠZ)</t>
  </si>
  <si>
    <t>I4C104A01</t>
  </si>
  <si>
    <t>I4C104B01</t>
  </si>
  <si>
    <t>I4C108A01</t>
  </si>
  <si>
    <t>I4C108B01</t>
  </si>
  <si>
    <t>I4C109A01</t>
  </si>
  <si>
    <t>Televizní lupa (investiční náklady)</t>
  </si>
  <si>
    <t>Televizní lupa</t>
  </si>
  <si>
    <t>PII.IV.1.9</t>
  </si>
  <si>
    <t>I4C109B01</t>
  </si>
  <si>
    <t>Televizní lupa (investiční náklady) (ŠZ)</t>
  </si>
  <si>
    <t>I4C110A01</t>
  </si>
  <si>
    <t>Zvětšovací/čtecí zařízení pro slabozraké a nevidomé (investiční náklady)</t>
  </si>
  <si>
    <t>Zvětš./čtecí zařízení</t>
  </si>
  <si>
    <t>PII.IV.1.10</t>
  </si>
  <si>
    <t>I4C110B01</t>
  </si>
  <si>
    <t>Zvětšovací/čtecí zařízení pro slabozraké a nevidomé (investiční náklady) (ŠZ)</t>
  </si>
  <si>
    <t>I4C204A01</t>
  </si>
  <si>
    <t>I4C204B01</t>
  </si>
  <si>
    <t>Kopírovací karta (např. do knihovny)</t>
  </si>
  <si>
    <t>Kopírovací karta (např. do knihovny) (ŠZ)</t>
  </si>
  <si>
    <t>K2C201A01</t>
  </si>
  <si>
    <t>Základní mater. vybav. pro nadaného či mimoř. nad. žáka (vč. spotř. materiálu)</t>
  </si>
  <si>
    <t>Zákl. vybavení nad.</t>
  </si>
  <si>
    <t>K2C201B01</t>
  </si>
  <si>
    <t>Základní mater. vybav. pro nadaného či mimoř. nad. žáka (vč.spotř.mater.) (ŠZ)</t>
  </si>
  <si>
    <t>Zákl. vybav. pro nadaného</t>
  </si>
  <si>
    <t>K2C202A01</t>
  </si>
  <si>
    <t>K2C202B01</t>
  </si>
  <si>
    <t>K2C217A01</t>
  </si>
  <si>
    <t>Soubor pomůcek/publikací pro rozvoj nadání</t>
  </si>
  <si>
    <t>Pom. pro rozvoj nadání</t>
  </si>
  <si>
    <t>PPK.II.2.17</t>
  </si>
  <si>
    <t>K2C217B01</t>
  </si>
  <si>
    <t>Soubor pomůcek/publikací pro rozvoj nadání (ŠZ)</t>
  </si>
  <si>
    <t>K2C218A01</t>
  </si>
  <si>
    <t>Sada materiálového vybavení pro zpracování (soutěžních) projektů </t>
  </si>
  <si>
    <t>Sada pro projekty</t>
  </si>
  <si>
    <t>K2C218B01</t>
  </si>
  <si>
    <t>Sada materiálového vybavení pro zpracování (soutěžních) projektů (ŠZ)</t>
  </si>
  <si>
    <t>K2C401A01</t>
  </si>
  <si>
    <t>K2C401B01</t>
  </si>
  <si>
    <t>K3C201A01</t>
  </si>
  <si>
    <t>K3C201B01</t>
  </si>
  <si>
    <t>K3C209A01</t>
  </si>
  <si>
    <t>K3C209B01</t>
  </si>
  <si>
    <t>K3C210A01</t>
  </si>
  <si>
    <t>PPK.III.2.10</t>
  </si>
  <si>
    <t>K3C210B01</t>
  </si>
  <si>
    <t>K3C211A01</t>
  </si>
  <si>
    <t>Sada materiálového vybavení pro zpracování (soutěžních) projektů</t>
  </si>
  <si>
    <t>PPK.III.2.11</t>
  </si>
  <si>
    <t>K3C211B01</t>
  </si>
  <si>
    <t>Sada materiálového vybavení pro zpracování (soutěžních) projektů (ŠZ)</t>
  </si>
  <si>
    <t>K3C301A01</t>
  </si>
  <si>
    <t>K3C301B01</t>
  </si>
  <si>
    <t>K3C401A01</t>
  </si>
  <si>
    <t>Počítač/notebook/tablet (dle potřeby žáka)</t>
  </si>
  <si>
    <t>Počítač/notebook/tablet</t>
  </si>
  <si>
    <t>K3C401B01</t>
  </si>
  <si>
    <t>Počítač/notebook/tablet (dle potřeby žáka) (ŠZ)</t>
  </si>
  <si>
    <t>U2C101A01</t>
  </si>
  <si>
    <t>Úprava a strukturace prostoru (nábytek,podoba prac.místa,osvětl.,odhluč. apod.) </t>
  </si>
  <si>
    <t>PPU.II.1.1</t>
  </si>
  <si>
    <t>U2C101B01</t>
  </si>
  <si>
    <t>Úprava a strukturace prostoru (nábytek,prac.místo,osvětlení,odhluč. apod.) (ŠZ)</t>
  </si>
  <si>
    <t>U2C201A01</t>
  </si>
  <si>
    <t>Základní mater. a didaktické vybavení pro žáka se SVP (vč. spotřeb. materiálu) </t>
  </si>
  <si>
    <t>Zákl. vybavení SVP</t>
  </si>
  <si>
    <t>PPU.II.2.1</t>
  </si>
  <si>
    <t>U2C201B01</t>
  </si>
  <si>
    <t>Základní mater. a didakt. vybavení pro žáka se SVP (vč. spotřeb. materiálu) (ŠZ)</t>
  </si>
  <si>
    <t>Zákl. vybavení pro SVP</t>
  </si>
  <si>
    <t>U2C202A01</t>
  </si>
  <si>
    <t>Pomůcky pro rozvoj dílčích funkcí</t>
  </si>
  <si>
    <t>Pom.-dílčí funkce</t>
  </si>
  <si>
    <t>PPU.II.2.2</t>
  </si>
  <si>
    <t>U2C202B01</t>
  </si>
  <si>
    <t>Pomůcky pro rozvoj dílčích funkcí (ŠZ)</t>
  </si>
  <si>
    <t>U2C203A01</t>
  </si>
  <si>
    <t>Pomůcky pro rozvoj vybraných smyslových funkcí a vnímání (sluch, zrak, hmat)</t>
  </si>
  <si>
    <t>Pom.-smysl.funkce vnim.</t>
  </si>
  <si>
    <t>PPU.II.2.3</t>
  </si>
  <si>
    <t>U2C203B01</t>
  </si>
  <si>
    <t>Pomůcky pro rozvoj vybraných smyslových funkcí a vnímání (sluch,zrak,hmat) (ŠZ)</t>
  </si>
  <si>
    <t>U2C204A01</t>
  </si>
  <si>
    <t>Pomůcky pro rozvoj vybraných kognitivních funkcí (paměť, pozornost, myšlení) </t>
  </si>
  <si>
    <t>Pom.-kogn.funkce</t>
  </si>
  <si>
    <t>PPU.II.2.4</t>
  </si>
  <si>
    <t>U2C204B01</t>
  </si>
  <si>
    <t>Pomůcky pro rozvoj vybraných kognitivních funkcí (paměť,pozornost,myšlení) (ŠZ)</t>
  </si>
  <si>
    <t>U2C205A01</t>
  </si>
  <si>
    <t>Pomůcky pro rozvoj hrubé motoriky vč. pohybu v prostoru </t>
  </si>
  <si>
    <t>Pom.-hrub. motorika</t>
  </si>
  <si>
    <t>PPU.II.2.5</t>
  </si>
  <si>
    <t>U2C205B01</t>
  </si>
  <si>
    <t>Pomůcky pro rozvoj hrubé motoriky vč. pohybu v prostoru (ŠZ)</t>
  </si>
  <si>
    <t>U2C206A01</t>
  </si>
  <si>
    <t>Pomůcky pro rozvoj jemné motoriky či grafomotoriky</t>
  </si>
  <si>
    <t>Pom.-jemná motorika</t>
  </si>
  <si>
    <t>PPU.II.2.6</t>
  </si>
  <si>
    <t>U2C206B01</t>
  </si>
  <si>
    <t>Pomůcky pro rozvoj jemné motoriky či grafomotoriky (ŠZ)</t>
  </si>
  <si>
    <t>U2C207A01</t>
  </si>
  <si>
    <t>Pomůcky pro rozvoj řeči, komunik. schop. a logoped. podporu (dle potřeby žáka)</t>
  </si>
  <si>
    <t>Pomůcky-řeč,logoped.podp.</t>
  </si>
  <si>
    <t>PPU.II.2.7</t>
  </si>
  <si>
    <t>U2C207B01</t>
  </si>
  <si>
    <t>Pomůcky pro rozvoj řeči, komunik. schop. a logop. podp. (dle potřeby žáka) (ŠZ)</t>
  </si>
  <si>
    <t>Pom.- řeč</t>
  </si>
  <si>
    <t>U2C208A01</t>
  </si>
  <si>
    <t>Pomůcky pro rozvoj čtení a psaní (v libovolné rovině dle potřeby žáka)</t>
  </si>
  <si>
    <t>Pom. čtení psaní</t>
  </si>
  <si>
    <t>PPU.II.2.8</t>
  </si>
  <si>
    <t>U2C208B01</t>
  </si>
  <si>
    <t>Pomůcky pro rozvoj čtení a psaní (v libovolné rovině dle potřeby žáka) (ŠZ)</t>
  </si>
  <si>
    <t>U2C209A01</t>
  </si>
  <si>
    <t>Pomůcky pro učení se českému jazyku nebo do výuky českého jazyka</t>
  </si>
  <si>
    <t>Pom. čj</t>
  </si>
  <si>
    <t>PPU.II.2.9</t>
  </si>
  <si>
    <t>U2C209B01</t>
  </si>
  <si>
    <t>Pomůcky pro učení se českému jazyku nebo do výuky českého jazyka (ŠZ)</t>
  </si>
  <si>
    <t>U2C210A01</t>
  </si>
  <si>
    <t>Pomůcky pro učení se matematice nebo do výuky matematiky</t>
  </si>
  <si>
    <t>Pom. mat</t>
  </si>
  <si>
    <t>PPU.II.2.10</t>
  </si>
  <si>
    <t>U2C210B01</t>
  </si>
  <si>
    <t>Pomůcky pro učení se matematice nebo do výuky matematiky (ŠZ)</t>
  </si>
  <si>
    <t>U2C211A01</t>
  </si>
  <si>
    <t>Sada názorných či manipulačních učebních/didaktických pomůcek</t>
  </si>
  <si>
    <t>Nazorne manip. pomuc.</t>
  </si>
  <si>
    <t>PPU.II.2.11</t>
  </si>
  <si>
    <t>U2C211B01</t>
  </si>
  <si>
    <t>Sada názorných či manipulačních učebních/didaktických pomůcek (ŠZ)</t>
  </si>
  <si>
    <t>U2C212A01</t>
  </si>
  <si>
    <t>Pomůcky pro učení se nebo do výuky ostatních nauk. předmětů dle povahy SVP žáka</t>
  </si>
  <si>
    <t>Pom. nauk. předm.</t>
  </si>
  <si>
    <t>PPU.II.2.12</t>
  </si>
  <si>
    <t>U2C212B01</t>
  </si>
  <si>
    <t>Pomůcky pro učení se nebo do výuky ostatních nauk. předmětů dle SVP žáka (ŠZ)</t>
  </si>
  <si>
    <t>U2C213A01</t>
  </si>
  <si>
    <t>Pomůcky pro učení se cizímu jazyku nebo do výuky cizího jazyka </t>
  </si>
  <si>
    <t>Pom. cizi jazyk</t>
  </si>
  <si>
    <t>PPU.II.2.13</t>
  </si>
  <si>
    <t>U2C213B01</t>
  </si>
  <si>
    <t>Pomůcky pro učení se cizímu jazyku nebo do výuky cizího jazyka (ŠZ)</t>
  </si>
  <si>
    <t>U2C214A01</t>
  </si>
  <si>
    <t>Pomůcky pro rozvoj orientace v čase</t>
  </si>
  <si>
    <t>Pom. čas</t>
  </si>
  <si>
    <t>PPU.II.2.14</t>
  </si>
  <si>
    <t>U2C214B01</t>
  </si>
  <si>
    <t>Pomůcky pro rozvoj orientace v čase (ŠZ)</t>
  </si>
  <si>
    <t>U2C215A01</t>
  </si>
  <si>
    <t>Pomůcky pro rozvoj prostorové a pravolevé orientace </t>
  </si>
  <si>
    <t>Pom. pravolev. orient.</t>
  </si>
  <si>
    <t>PPU.II.2.15</t>
  </si>
  <si>
    <t>U2C215B01</t>
  </si>
  <si>
    <t>Pomůcky pro rozvoj prostorové a pravolevé orientace (ŠZ)</t>
  </si>
  <si>
    <t>U2C216A01</t>
  </si>
  <si>
    <t>Pomůcky pro rozvoj sociálních dovedností a seberegulace</t>
  </si>
  <si>
    <t>Pom. soc. doved.</t>
  </si>
  <si>
    <t>PPU.II.2.16</t>
  </si>
  <si>
    <t>U2C216B01</t>
  </si>
  <si>
    <t>Pomůcky pro rozvoj sociálních dovedností a seberegulace (ŠZ)</t>
  </si>
  <si>
    <t>U2C217A01</t>
  </si>
  <si>
    <t>Pomůcky pro podporu dovednosti učení se a využití různých učebních stylů</t>
  </si>
  <si>
    <t>Pom. dov. učení</t>
  </si>
  <si>
    <t>PPU.II.2.17</t>
  </si>
  <si>
    <t>U2C217B01</t>
  </si>
  <si>
    <t>Pomůcky pro podporu dovednosti učení se a využití různých učebních stylů (ŠZ)</t>
  </si>
  <si>
    <t>U2C301A01</t>
  </si>
  <si>
    <t>Výukový, kompenzační či na rozvoj funkce zaměřený software</t>
  </si>
  <si>
    <t>PPU.II.3.1</t>
  </si>
  <si>
    <t>U2C301B01</t>
  </si>
  <si>
    <t>Výukový, kompenzační či na rozvoj funkce zaměřený software (ŠZ)</t>
  </si>
  <si>
    <t>U2C401A01</t>
  </si>
  <si>
    <t>Počítač/notebook/tablet (podle potřeb žáka)</t>
  </si>
  <si>
    <t>PPU.II.4.1</t>
  </si>
  <si>
    <t>U2C401B01</t>
  </si>
  <si>
    <t>Počítač/notebook/tablet (podle potřeb žáka) (ŠZ)</t>
  </si>
  <si>
    <t>U3C101A01</t>
  </si>
  <si>
    <t>Úprava a strukturace prostoru (nábytek,podoba prac.místa,osvětl.,odhluč. apod.)</t>
  </si>
  <si>
    <t>PPU.III.1.1</t>
  </si>
  <si>
    <t>U3C101B01</t>
  </si>
  <si>
    <t>U3C201A01</t>
  </si>
  <si>
    <t>PPU.III.2.1</t>
  </si>
  <si>
    <t>U3C201B01</t>
  </si>
  <si>
    <t>U3C202A01</t>
  </si>
  <si>
    <t>PPU.III.2.2</t>
  </si>
  <si>
    <t>U3C202B01</t>
  </si>
  <si>
    <t>U3C203A01</t>
  </si>
  <si>
    <t>PPU.III.2.3</t>
  </si>
  <si>
    <t>U3C203B01</t>
  </si>
  <si>
    <t>U3C204A01</t>
  </si>
  <si>
    <t>Pomůcky pro rozvoj vybraných kognitivních funkcí (paměť, pozornost, myšlení)</t>
  </si>
  <si>
    <t>PPU.III.2.4</t>
  </si>
  <si>
    <t>U3C204B01</t>
  </si>
  <si>
    <t>Pomůcky pro rozvoj vybraných kognitivních funkcí (paměť,pozornost,myšlení) (ŠZ)</t>
  </si>
  <si>
    <t>U3C205A01</t>
  </si>
  <si>
    <t>Pomůcky pro rozvoj hrubé motoriky vč. pohybu v prostoru</t>
  </si>
  <si>
    <t>PPU.III.2.5</t>
  </si>
  <si>
    <t>U3C205B01</t>
  </si>
  <si>
    <t>Pomůcky pro rozvoj hrubé motoriky vč. pohybu v prostoru (ŠZ)</t>
  </si>
  <si>
    <t>U3C206A01</t>
  </si>
  <si>
    <t>PPU.III.2.6</t>
  </si>
  <si>
    <t>U3C206B01</t>
  </si>
  <si>
    <t>U3C207A01</t>
  </si>
  <si>
    <t>PPU.III.2.7</t>
  </si>
  <si>
    <t>U3C207B01</t>
  </si>
  <si>
    <t>U3C208A01</t>
  </si>
  <si>
    <t>PPU.III.2.8</t>
  </si>
  <si>
    <t>U3C208B01</t>
  </si>
  <si>
    <t>U3C209A01</t>
  </si>
  <si>
    <t>PPU.III.2.9</t>
  </si>
  <si>
    <t>U3C209B01</t>
  </si>
  <si>
    <t>U3C210A01</t>
  </si>
  <si>
    <t>PPU.III.2.10</t>
  </si>
  <si>
    <t>U3C210B01</t>
  </si>
  <si>
    <t>U3C211A01</t>
  </si>
  <si>
    <t>PPU.III.2.11</t>
  </si>
  <si>
    <t>U3C211B01</t>
  </si>
  <si>
    <t>U3C212A01</t>
  </si>
  <si>
    <t>PPU.III.2.12</t>
  </si>
  <si>
    <t>U3C212B01</t>
  </si>
  <si>
    <t>U3C213A01</t>
  </si>
  <si>
    <t>PPU.III.2.13</t>
  </si>
  <si>
    <t>U3C213B01</t>
  </si>
  <si>
    <t>U3C214A01</t>
  </si>
  <si>
    <t>PPU.III.2.14</t>
  </si>
  <si>
    <t>U3C214B02</t>
  </si>
  <si>
    <t>U3C215A01</t>
  </si>
  <si>
    <t>PPU.III.2.15</t>
  </si>
  <si>
    <t>U3C215B01</t>
  </si>
  <si>
    <t>U3C301A01</t>
  </si>
  <si>
    <t>Výukový, kompenzační či na rozvoj funkcí zaměřený software</t>
  </si>
  <si>
    <t>Vyuk. software</t>
  </si>
  <si>
    <t>PPU.III.3.1</t>
  </si>
  <si>
    <t>U3C301B01</t>
  </si>
  <si>
    <t>Výukový, kompenzační či na rozvoj funkcí zaměřený software (ŠZ)</t>
  </si>
  <si>
    <t>U3C302A01</t>
  </si>
  <si>
    <t>Komunikační programy pro alternativní a augmentativní komunikaci</t>
  </si>
  <si>
    <t>Komunik. programy</t>
  </si>
  <si>
    <t>PPU.III.3.2</t>
  </si>
  <si>
    <t>U3C302B01</t>
  </si>
  <si>
    <t>Komunikační programy pro alternativní a augmentativní komunikaci (ŠZ)</t>
  </si>
  <si>
    <t>U3C401A01</t>
  </si>
  <si>
    <t>Počítač /notebook/tablet (podle potřeb žáka)</t>
  </si>
  <si>
    <t>PPU.III.4.1</t>
  </si>
  <si>
    <t>U3C401B01</t>
  </si>
  <si>
    <t>Počítač /notebook/tablet (podle potřeb žáka) (ŠZ)</t>
  </si>
  <si>
    <t>U3C402A01</t>
  </si>
  <si>
    <t>PPU.III.4.2</t>
  </si>
  <si>
    <t>U3C402B01</t>
  </si>
  <si>
    <t>U4C101A01</t>
  </si>
  <si>
    <t>PPU.IV.1.1</t>
  </si>
  <si>
    <t>U4C101B01</t>
  </si>
  <si>
    <t>U4C201A01</t>
  </si>
  <si>
    <t>PPU.IV.2.1</t>
  </si>
  <si>
    <t>U4C201B01</t>
  </si>
  <si>
    <t>U4C202A01</t>
  </si>
  <si>
    <t>PPU.IV.2.2</t>
  </si>
  <si>
    <t>U4C202B01</t>
  </si>
  <si>
    <t>U4C203A01</t>
  </si>
  <si>
    <t>PPU.IV.2.3</t>
  </si>
  <si>
    <t>U4C203B01</t>
  </si>
  <si>
    <t>U4C204A01</t>
  </si>
  <si>
    <t>PPU.IV.2.4</t>
  </si>
  <si>
    <t>U4C204B01</t>
  </si>
  <si>
    <t>U4C205A01</t>
  </si>
  <si>
    <t>PPU.IV.2.5</t>
  </si>
  <si>
    <t>U4C205B01</t>
  </si>
  <si>
    <t>U4C206A01</t>
  </si>
  <si>
    <t>PPU.IV.2.6</t>
  </si>
  <si>
    <t>U4C206B01</t>
  </si>
  <si>
    <t>U4C207A01</t>
  </si>
  <si>
    <t>PPU.IV.2.7</t>
  </si>
  <si>
    <t>U4C207B01</t>
  </si>
  <si>
    <t>Pom.-řeč</t>
  </si>
  <si>
    <t>U4C208A01</t>
  </si>
  <si>
    <t>PPU.IV.2.8</t>
  </si>
  <si>
    <t>U4C208B01</t>
  </si>
  <si>
    <t>U4C209A01</t>
  </si>
  <si>
    <t>PPU.IV.2.9</t>
  </si>
  <si>
    <t>U4C209B01</t>
  </si>
  <si>
    <t>U4C210A01</t>
  </si>
  <si>
    <t>Alternativní podoba výukových materiálů nebo převod učebnic (např. audiopodoba) </t>
  </si>
  <si>
    <t>Alternativ. pod. mat.</t>
  </si>
  <si>
    <t>PPU.IV.2.10</t>
  </si>
  <si>
    <t>U4C210B01</t>
  </si>
  <si>
    <t>Alternativní podoba výuk. materiálů nebo převod učebnic (např. audiopodoba) (ŠZ)</t>
  </si>
  <si>
    <t>U4C211A01</t>
  </si>
  <si>
    <t>PPU.IV.2.11</t>
  </si>
  <si>
    <t>U4C211B01</t>
  </si>
  <si>
    <t>U4C301A01</t>
  </si>
  <si>
    <t>PPU.IV.3.1</t>
  </si>
  <si>
    <t>U4C301B01</t>
  </si>
  <si>
    <t>U4C302A01</t>
  </si>
  <si>
    <t>PPU.IV.3.2</t>
  </si>
  <si>
    <t>U4C302B01</t>
  </si>
  <si>
    <t>U5C101A01</t>
  </si>
  <si>
    <t>PPU.V.1.1</t>
  </si>
  <si>
    <t>U5C101B01</t>
  </si>
  <si>
    <t>U5C201A01</t>
  </si>
  <si>
    <t>Alternativní podoba výukových materiálů nebo převod učebnic (např. audiopodoba)</t>
  </si>
  <si>
    <t>PPU.V.2.1</t>
  </si>
  <si>
    <t>U5C201B01</t>
  </si>
  <si>
    <t>Alternativní podoba výuk. materiálů nebo převod učebnic (např. audiopodoba) (ŠZ)</t>
  </si>
  <si>
    <t>U5C202A01</t>
  </si>
  <si>
    <t>PPU.V.2.2</t>
  </si>
  <si>
    <t>U5C202B01</t>
  </si>
  <si>
    <t>U5C301A01</t>
  </si>
  <si>
    <t>PPU.V.3.1</t>
  </si>
  <si>
    <t>U5C301B01</t>
  </si>
  <si>
    <t>U5C401A01</t>
  </si>
  <si>
    <t>PPU.V.4.1</t>
  </si>
  <si>
    <t>U5C401B01</t>
  </si>
  <si>
    <t>MŠMT, Odbor finančního řízení kapitoly</t>
  </si>
  <si>
    <t>PPK.II.2.18</t>
  </si>
  <si>
    <t>PPC.IV.2.1</t>
  </si>
  <si>
    <t>b) je-li činnost realizována učitelem, včetně učitele s rozšířenou kompetencí pro oblast speciální pedagogiky v mateřské škole:</t>
  </si>
  <si>
    <t>c) je-li činnost realizována asistentem pedagoga podle § 5 odst. 3</t>
  </si>
  <si>
    <t>d) je-li činnost realizována asistentem pedagoga podle § 5 odst. 4</t>
  </si>
  <si>
    <t>e) je-li činnost realizována školním psychologem nebo se jedná o metodickou podporu zaměstnance školského poradenského zařízení</t>
  </si>
  <si>
    <t>P5</t>
  </si>
  <si>
    <t>PTp1</t>
  </si>
  <si>
    <t>P5   =   PTp1   x   12   x   1,Proc</t>
  </si>
  <si>
    <t>02D601A01</t>
  </si>
  <si>
    <t xml:space="preserve">UUII. 6 </t>
  </si>
  <si>
    <t>03D53AA20</t>
  </si>
  <si>
    <t>Další pedagogický pracovník v předškolním vzdělávání (úvazek 0,50)</t>
  </si>
  <si>
    <t>03D53BA20</t>
  </si>
  <si>
    <t>Další pedagogický pracovník v základním vzdělávání (úvazek 0,50)</t>
  </si>
  <si>
    <t>03D53CA20</t>
  </si>
  <si>
    <t>Další pedagogický pracovník ve středním vzdělávání (úvazek 0,50)</t>
  </si>
  <si>
    <t>UUIII. 5. 3 A a)</t>
  </si>
  <si>
    <t>UUIII. 5. 3 A b)</t>
  </si>
  <si>
    <t>UUIII. 5. 3 A c)</t>
  </si>
  <si>
    <t>03D701A02</t>
  </si>
  <si>
    <t>UUIII. 7</t>
  </si>
  <si>
    <t>04D701A03</t>
  </si>
  <si>
    <t>UUIV. 7</t>
  </si>
  <si>
    <t>04D56AA40</t>
  </si>
  <si>
    <t>Další pedagogický pracovník v předškolním vzdělávání (1,0 úvazku)</t>
  </si>
  <si>
    <t>04D56BA40</t>
  </si>
  <si>
    <t>Další pedagogický pracovník v základním vzdělávání (1,0 úvazku)</t>
  </si>
  <si>
    <t>04D56CA40</t>
  </si>
  <si>
    <t>Další pedagogický pracovník ve středním vzdělávání (1,0 úvazku)</t>
  </si>
  <si>
    <t>05D56AA40</t>
  </si>
  <si>
    <t>05D56BA40</t>
  </si>
  <si>
    <t>05D56CA40</t>
  </si>
  <si>
    <t>UUV. 5. 6 a)</t>
  </si>
  <si>
    <t>UUV. 5. 6 b)</t>
  </si>
  <si>
    <t>UUV. 5. 6 c)</t>
  </si>
  <si>
    <t>UUIV. 5. 6 a)</t>
  </si>
  <si>
    <t>UUIV. 5. 6 b)</t>
  </si>
  <si>
    <t>UUIV. 5. 6 c)</t>
  </si>
  <si>
    <t>05D701A04</t>
  </si>
  <si>
    <t>Předmět speciálně pedagogické péče (4 hodiny)</t>
  </si>
  <si>
    <t>UUV. 7</t>
  </si>
  <si>
    <t>idc</t>
  </si>
  <si>
    <t>kod</t>
  </si>
  <si>
    <t>txt</t>
  </si>
  <si>
    <t>zkr</t>
  </si>
  <si>
    <t>spc</t>
  </si>
  <si>
    <t>datzp</t>
  </si>
  <si>
    <t>datakt</t>
  </si>
  <si>
    <t>datkp</t>
  </si>
  <si>
    <t>pozn</t>
  </si>
  <si>
    <t>RAPP</t>
  </si>
  <si>
    <t xml:space="preserve">  -   -</t>
  </si>
  <si>
    <t/>
  </si>
  <si>
    <t>od 1.1.2021 nelze doporučovat</t>
  </si>
  <si>
    <t>Ped.interv.–met.podp. ŠPZ</t>
  </si>
  <si>
    <t>Přepisovatel pro neslyšící ve škole  (4 hodiny)</t>
  </si>
  <si>
    <t>Přepisovatel pro neslyšící ve škole  (5 hodin)</t>
  </si>
  <si>
    <t>Přepisovatel pro neslyšící ve škole  (6 hodin)</t>
  </si>
  <si>
    <t>Přepisovatel pro neslyšící ve škole  (7 hodin)</t>
  </si>
  <si>
    <t>Přepisovatel pro neslyšící ve škole  (8 hodin)</t>
  </si>
  <si>
    <t>Přepisovatel pro neslyšící ve škole  (9 hodin)</t>
  </si>
  <si>
    <t>Přepisovatel pro neslyšící ve škole  (10 hodin)</t>
  </si>
  <si>
    <t>Přepisovatel pro neslyšící ve škole  (11 hodin)</t>
  </si>
  <si>
    <t>Přepisovatel pro neslyšící ve škole  (12 hodin)</t>
  </si>
  <si>
    <t>Přepisovatel pro neslyšící ve škole  (13 hodin)</t>
  </si>
  <si>
    <t>Přepisovatel pro neslyšící ve škole  (14 hodin)</t>
  </si>
  <si>
    <t>Přepisovatel pro neslyšící ve škole  (15 hodin)</t>
  </si>
  <si>
    <t>Přepisovatel pro neslyšící ve škole  (16 hodin)</t>
  </si>
  <si>
    <t>Přepisovatel pro neslyšící ve škole  (17 hodin)</t>
  </si>
  <si>
    <t>Přepisovatel pro neslyšící ve škole  (18 hodin)</t>
  </si>
  <si>
    <t>Přepisovatel pro neslyšící ve škole  (19 hodin)</t>
  </si>
  <si>
    <t>Přepisovatel pro neslyšící ve škole  (20 hodin)</t>
  </si>
  <si>
    <t>Přepisovatel pro neslyšící ve škole  (21 hodin)</t>
  </si>
  <si>
    <t>Přepisovatel pro neslyšící ve škole  (22 hodin)</t>
  </si>
  <si>
    <t>Přepisovatel pro neslyšící ve škole  (23 hodin)</t>
  </si>
  <si>
    <t>Přepisovatel pro neslyšící ve škole  (24 hodin)</t>
  </si>
  <si>
    <t>Přepisovatel pro neslyšící ve škole  (25 hodin)</t>
  </si>
  <si>
    <t>Přepisovatel pro neslyšící ve škole  (26 hodin)</t>
  </si>
  <si>
    <t>Přepisovatel pro neslyšící ve škole  (27 hodin)</t>
  </si>
  <si>
    <t>Přepisovatel pro neslyšící ve škole  (28 hodin)</t>
  </si>
  <si>
    <t>Přepisovatel pro neslyšící ve škole  (29 hodin)</t>
  </si>
  <si>
    <t>Přepisovatel pro neslyšící ve škole  (30 hodin)</t>
  </si>
  <si>
    <t>Přepisovatel pro neslyšící ve škole  (31 hodin)</t>
  </si>
  <si>
    <t>Přepisovatel pro neslyšící ve škole  (32 hodin)</t>
  </si>
  <si>
    <t>Přepisovatel pro neslyšící ve škole  (33 hodin)</t>
  </si>
  <si>
    <t>Přepisovatel pro neslyšící ve škole  (34 hodin)</t>
  </si>
  <si>
    <t>Přepisovatel pro neslyšící ve škole  (35 hodin)</t>
  </si>
  <si>
    <t>Přepisovatel pro neslyšící ve škole  (36 hodin)</t>
  </si>
  <si>
    <t>Přepisovatel pro neslyšící ve škole  (37 hodin)</t>
  </si>
  <si>
    <t>Přepisovatel pro neslyšící ve škole  (38 hodin)</t>
  </si>
  <si>
    <t>Přepisovatel pro neslyšící ve škole  (39 hodin)</t>
  </si>
  <si>
    <t>Přepisovatel pro neslyšící ve škole  (40 hodin)</t>
  </si>
  <si>
    <t>Tlumočník českého znakového jazyka ve škole (ČZJ preferován)  (1 hodina)</t>
  </si>
  <si>
    <t>Tlumočník českého znakového jazyka ve škole (ČZJ preferován)  (2 hodiny)</t>
  </si>
  <si>
    <t>Tlumočník českého znakového jazyka ve škole (ČZJ preferován)  (3 hodiny)</t>
  </si>
  <si>
    <t>Tlumočník českého znakového jazyka ve škole (ČZJ preferován)  (4 hodiny)</t>
  </si>
  <si>
    <t>Tlumočník českého znakového jazyka ve škole (ČZJ preferován)  (5 hodin)</t>
  </si>
  <si>
    <t>Tlumočník českého znakového jazyka ve škole (ČZJ preferován)  (6 hodin)</t>
  </si>
  <si>
    <t>Tlumočník českého znakového jazyka ve škole (ČZJ preferován)  (7 hodin)</t>
  </si>
  <si>
    <t>Tlumočník českého znakového jazyka ve škole (ČZJ preferován)  (8 hodin)</t>
  </si>
  <si>
    <t>Tlumočník českého znakového jazyka ve škole (ČZJ preferován)  (9 hodin)</t>
  </si>
  <si>
    <t>Tlumočník českého znakového jazyka ve škole (ČZJ preferován)  (10 hodin)</t>
  </si>
  <si>
    <t>Tlumočník českého znakového jazyka ve škole (ČZJ preferován)  (11 hodin)</t>
  </si>
  <si>
    <t>Tlumočník českého znakového jazyka ve škole (ČZJ preferován)  (12 hodin)</t>
  </si>
  <si>
    <t>Tlumočník českého znakového jazyka ve škole (ČZJ preferován)  (13 hodin)</t>
  </si>
  <si>
    <t>Tlumočník českého znakového jazyka ve škole (ČZJ preferován)  (14 hodin)</t>
  </si>
  <si>
    <t>Tlumočník českého znakového jazyka ve škole (ČZJ preferován)  (15 hodin)</t>
  </si>
  <si>
    <t>Tlumočník českého znakového jazyka ve škole (ČZJ preferován)  (16 hodin)</t>
  </si>
  <si>
    <t>Tlumočník českého znakového jazyka ve škole (ČZJ preferován)  (17 hodin)</t>
  </si>
  <si>
    <t>Tlumočník českého znakového jazyka ve škole (ČZJ preferován)  (18 hodin)</t>
  </si>
  <si>
    <t>Tlumočník českého znakového jazyka ve škole (ČZJ preferován)  (19 hodin)</t>
  </si>
  <si>
    <t>Tlumočník českého znakového jazyka ve škole (ČZJ preferován)  (20 hodin)</t>
  </si>
  <si>
    <t>Tlumočník českého znakového jazyka ve škole (ČZJ preferován)  (21 hodin)</t>
  </si>
  <si>
    <t>Tlumočník českého znakového jazyka ve škole (ČZJ preferován)  (22 hodin)</t>
  </si>
  <si>
    <t>Tlumočník českého znakového jazyka ve škole (ČZJ preferován)  (23 hodin)</t>
  </si>
  <si>
    <t>Tlumočník českého znakového jazyka ve škole (ČZJ preferován)  (24 hodin)</t>
  </si>
  <si>
    <t>Tlumočník českého znakového jazyka ve škole (ČZJ preferován)  (25 hodin)</t>
  </si>
  <si>
    <t>Tlumočník českého znakového jazyka ve škole (ČZJ preferován)  (26 hodin)</t>
  </si>
  <si>
    <t>Tlumočník českého znakového jazyka ve škole (ČZJ preferován)  (27 hodin)</t>
  </si>
  <si>
    <t>Tlumočník českého znakového jazyka ve škole (ČZJ preferován)  (28 hodin)</t>
  </si>
  <si>
    <t>Tlumočník českého znakového jazyka ve škole (ČZJ preferován)  (29 hodin)</t>
  </si>
  <si>
    <t>Tlumočník českého znakového jazyka ve škole (ČZJ preferován)  (30 hodin)</t>
  </si>
  <si>
    <t>Tlumočník českého znakového jazyka ve škole (ČZJ preferován)  (31 hodin)</t>
  </si>
  <si>
    <t>Tlumočník českého znakového jazyka ve škole (ČZJ preferován)  (32 hodin)</t>
  </si>
  <si>
    <t>Tlumočník českého znakového jazyka ve škole (ČZJ preferován)  (33 hodin)</t>
  </si>
  <si>
    <t>Tlumočník českého znakového jazyka ve škole (ČZJ preferován)  (34 hodin)</t>
  </si>
  <si>
    <t>Tlumočník českého znakového jazyka ve škole (ČZJ preferován)  (35 hodin)</t>
  </si>
  <si>
    <t>Tlumočník českého znakového jazyka ve škole (ČZJ preferován)  (36 hodin)</t>
  </si>
  <si>
    <t>Tlumočník českého znakového jazyka ve škole (ČZJ preferován)  (37 hodin)</t>
  </si>
  <si>
    <t>Tlumočník českého znakového jazyka ve škole (ČZJ preferován)  (38 hodin)</t>
  </si>
  <si>
    <t>Tlumočník českého znakového jazyka ve škole (ČZJ preferován)  (39 hodin)</t>
  </si>
  <si>
    <t>Tlumočník českého znakového jazyka ve škole (ČZJ nepreferován)  (1 hodina)</t>
  </si>
  <si>
    <t>Tlumočník českého znakového jazyka ve škole (ČZJ nepreferován)  (2 hodiny)</t>
  </si>
  <si>
    <t>Tlumočník českého znakového jazyka ve škole (ČZJ nepreferován)  (3 hodiny)</t>
  </si>
  <si>
    <t>Tlumočník českého znakového jazyka ve škole (ČZJ nepreferován)  (4 hodiny)</t>
  </si>
  <si>
    <t>Tlumočník českého znakového jazyka ve škole (ČZJ nepreferován)  (5 hodin)</t>
  </si>
  <si>
    <t>Tlumočník českého znakového jazyka ve škole (ČZJ nepreferován)  (6 hodin)</t>
  </si>
  <si>
    <t>Tlumočník českého znakového jazyka ve škole (ČZJ nepreferován)  (7 hodin)</t>
  </si>
  <si>
    <t>Tlumočník českého znakového jazyka ve škole (ČZJ nepreferován)  (8 hodin)</t>
  </si>
  <si>
    <t>Tlumočník českého znakového jazyka ve škole (ČZJ nepreferován)  (9 hodin)</t>
  </si>
  <si>
    <t>Tlumočník českého znakového jazyka ve škole (ČZJ nepreferován)  (10 hodin)</t>
  </si>
  <si>
    <t>Tlumočník českého znakového jazyka ve škole (ČZJ nepreferován)  (11 hodin)</t>
  </si>
  <si>
    <t>Tlumočník českého znakového jazyka ve škole (ČZJ nepreferován)  (12 hodin)</t>
  </si>
  <si>
    <t>Tlumočník českého znakového jazyka ve škole (ČZJ nepreferován)  (13 hodin)</t>
  </si>
  <si>
    <t>Tlumočník českého znakového jazyka ve škole (ČZJ nepreferován)  (14 hodin)</t>
  </si>
  <si>
    <t>Tlumočník českého znakového jazyka ve škole (ČZJ nepreferován)  (15 hodin)</t>
  </si>
  <si>
    <t>Tlumočník českého znakového jazyka ve škole (ČZJ nepreferován)  (16 hodin)</t>
  </si>
  <si>
    <t>Tlumočník českého znakového jazyka ve škole (ČZJ nepreferován)  (17 hodin)</t>
  </si>
  <si>
    <t>Tlumočník českého znakového jazyka ve škole (ČZJ nepreferován)  (18 hodin)</t>
  </si>
  <si>
    <t>Tlumočník českého znakového jazyka ve škole (ČZJ nepreferován)  (19 hodin)</t>
  </si>
  <si>
    <t>Tlumočník českého znakového jazyka ve škole (ČZJ nepreferován)  (20 hodin)</t>
  </si>
  <si>
    <t>Tlumočník českého znakového jazyka ve škole (ČZJ nepreferován)  (21 hodin)</t>
  </si>
  <si>
    <t>Tlumočník českého znakového jazyka ve škole (ČZJ nepreferován)  (22 hodin)</t>
  </si>
  <si>
    <t>Tlumočník českého znakového jazyka ve škole (ČZJ nepreferován)  (23 hodin)</t>
  </si>
  <si>
    <t>Tlumočník českého znakového jazyka ve škole (ČZJ nepreferován)  (24 hodin)</t>
  </si>
  <si>
    <t>Tlumočník českého znakového jazyka ve škole (ČZJ nepreferován)  (25 hodin)</t>
  </si>
  <si>
    <t>Tlumočník českého znakového jazyka ve škole (ČZJ nepreferován)  (26 hodin)</t>
  </si>
  <si>
    <t>Tlumočník českého znakového jazyka ve škole (ČZJ nepreferován)  (27 hodin)</t>
  </si>
  <si>
    <t>Tlumočník českého znakového jazyka ve škole (ČZJ nepreferován)  (28 hodin)</t>
  </si>
  <si>
    <t>Tlumočník českého znakového jazyka ve škole (ČZJ nepreferován)  (29 hodin)</t>
  </si>
  <si>
    <t>Tlumočník českého znakového jazyka ve škole (ČZJ nepreferován)  (30 hodin)</t>
  </si>
  <si>
    <t>Tlumočník českého znakového jazyka ve škole (ČZJ nepreferován)  (31 hodin)</t>
  </si>
  <si>
    <t>Tlumočník českého znakového jazyka ve škole (ČZJ nepreferován)  (32 hodin)</t>
  </si>
  <si>
    <t>Tlumočník českého znakového jazyka ve škole (ČZJ nepreferován)  (33 hodin)</t>
  </si>
  <si>
    <t>Tlumočník českého znakového jazyka ve škole (ČZJ nepreferován)  (34 hodin)</t>
  </si>
  <si>
    <t>Tlumočník českého znakového jazyka ve škole (ČZJ nepreferován)  (35 hodin)</t>
  </si>
  <si>
    <t>Tlumočník českého znakového jazyka ve škole (ČZJ nepreferován)  (36 hodin)</t>
  </si>
  <si>
    <t>Tlumočník českého znakového jazyka ve škole (ČZJ nepreferován)  (37 hodin)</t>
  </si>
  <si>
    <t>Tlumočník českého znakového jazyka ve škole (ČZJ nepreferován)  (38 hodin)</t>
  </si>
  <si>
    <t>Tlumočník českého znakového jazyka ve škole (ČZJ nepreferován)  (39 hodin)</t>
  </si>
  <si>
    <t>Snížení počtu žáků ve třídě (4–6 žáků /třídu) (1,0 úvazku)</t>
  </si>
  <si>
    <t>Org.výuky–4–6ž./tř.</t>
  </si>
  <si>
    <t>Přepisovatel pro nesl.–1</t>
  </si>
  <si>
    <t>UUV. 5. 3  1</t>
  </si>
  <si>
    <t>Přepisovatel pro nesl.–2</t>
  </si>
  <si>
    <t>UUV. 5. 3  2</t>
  </si>
  <si>
    <t>Přepisovatel pro nesl.–3</t>
  </si>
  <si>
    <t>UUV. 5. 3  3</t>
  </si>
  <si>
    <t>Přepisovatel pro nesl.–4</t>
  </si>
  <si>
    <t>UUV. 5. 3  4</t>
  </si>
  <si>
    <t>Přepisovatel pro nesl.–5</t>
  </si>
  <si>
    <t>UUV. 5. 3  5</t>
  </si>
  <si>
    <t>Přepisovatel pro nesl.–6</t>
  </si>
  <si>
    <t>UUV. 5. 3  6</t>
  </si>
  <si>
    <t>Přepisovatel pro nesl.–7</t>
  </si>
  <si>
    <t>UUV. 5. 3  7</t>
  </si>
  <si>
    <t>Přepisovatel pro nesl.–8</t>
  </si>
  <si>
    <t>UUV. 5. 3  8</t>
  </si>
  <si>
    <t>Přepisovatel pro nesl.–9</t>
  </si>
  <si>
    <t>UUV. 5. 3  9</t>
  </si>
  <si>
    <t>Přepisovatel pro nesl.–10</t>
  </si>
  <si>
    <t>UUV. 5. 3  10</t>
  </si>
  <si>
    <t>Přepisovatel pro nesl.–11</t>
  </si>
  <si>
    <t>UUV. 5. 3  11</t>
  </si>
  <si>
    <t>Přepisovatel pro nesl.–12</t>
  </si>
  <si>
    <t>UUV. 5. 3  12</t>
  </si>
  <si>
    <t>Přepisovatel pro nesl.–13</t>
  </si>
  <si>
    <t>UUV. 5. 3  13</t>
  </si>
  <si>
    <t>Přepisovatel pro nesl.–14</t>
  </si>
  <si>
    <t>UUV. 5. 3  14</t>
  </si>
  <si>
    <t>Přepisovatel pro nesl.–15</t>
  </si>
  <si>
    <t>UUV. 5. 3  15</t>
  </si>
  <si>
    <t>Přepisovatel pro nesl.–16</t>
  </si>
  <si>
    <t>UUV. 5. 3  16</t>
  </si>
  <si>
    <t>Přepisovatel pro nesl.–17</t>
  </si>
  <si>
    <t>UUV. 5. 3  17</t>
  </si>
  <si>
    <t>Přepisovatel pro nesl.–18</t>
  </si>
  <si>
    <t>UUV. 5. 3  18</t>
  </si>
  <si>
    <t>Přepisovatel pro nesl.–19</t>
  </si>
  <si>
    <t>UUV. 5. 3  19</t>
  </si>
  <si>
    <t>Přepisovatel pro nesl.–20</t>
  </si>
  <si>
    <t>UUV. 5. 3  20</t>
  </si>
  <si>
    <t>Přepisovatel pro nesl.–21</t>
  </si>
  <si>
    <t>UUV. 5. 3  21</t>
  </si>
  <si>
    <t>Přepisovatel pro nesl.–22</t>
  </si>
  <si>
    <t>UUV. 5. 3  22</t>
  </si>
  <si>
    <t>Přepisovatel pro nesl.–23</t>
  </si>
  <si>
    <t>UUV. 5. 3  23</t>
  </si>
  <si>
    <t>Přepisovatel pro nesl.–24</t>
  </si>
  <si>
    <t>UUV. 5. 3  24</t>
  </si>
  <si>
    <t>Přepisovatel pro nesl.–25</t>
  </si>
  <si>
    <t>UUV. 5. 3  25</t>
  </si>
  <si>
    <t>Přepisovatel pro nesl.–26</t>
  </si>
  <si>
    <t>UUV. 5. 3  26</t>
  </si>
  <si>
    <t>Přepisovatel pro nesl.–27</t>
  </si>
  <si>
    <t>UUV. 5. 3  27</t>
  </si>
  <si>
    <t>Přepisovatel pro nesl.–28</t>
  </si>
  <si>
    <t>UUV. 5. 3  28</t>
  </si>
  <si>
    <t>Přepisovatel pro nesl.–29</t>
  </si>
  <si>
    <t>UUV. 5. 3  29</t>
  </si>
  <si>
    <t>Přepisovatel pro nesl.–30</t>
  </si>
  <si>
    <t>UUV. 5. 3  30</t>
  </si>
  <si>
    <t>Přepisovatel pro nesl.–31</t>
  </si>
  <si>
    <t>UUV. 5. 3  31</t>
  </si>
  <si>
    <t>Přepisovatel pro nesl.–32</t>
  </si>
  <si>
    <t>UUV. 5. 3  32</t>
  </si>
  <si>
    <t>Přepisovatel pro nesl.–33</t>
  </si>
  <si>
    <t>UUV. 5. 3  33</t>
  </si>
  <si>
    <t>Přepisovatel pro nesl.–34</t>
  </si>
  <si>
    <t>UUV. 5. 3  34</t>
  </si>
  <si>
    <t>Přepisovatel pro nesl.–35</t>
  </si>
  <si>
    <t>UUV. 5. 3  35</t>
  </si>
  <si>
    <t>Přepisovatel pro nesl.–36</t>
  </si>
  <si>
    <t>UUV. 5. 3  36</t>
  </si>
  <si>
    <t>Přepisovatel pro nesl.–37</t>
  </si>
  <si>
    <t>UUV. 5. 3  37</t>
  </si>
  <si>
    <t>Přepisovatel pro nesl.–38</t>
  </si>
  <si>
    <t>UUV. 5. 3  38</t>
  </si>
  <si>
    <t>Přepisovatel pro nesl.–39</t>
  </si>
  <si>
    <t>UUV. 5. 3  39</t>
  </si>
  <si>
    <t>Přepisovatel pro nesl.–40</t>
  </si>
  <si>
    <t>UUV. 5. 3  40</t>
  </si>
  <si>
    <t>Tlumočník českého znakového jazyka ve škole (ČZJ preferován)  (40 hodin)</t>
  </si>
  <si>
    <t>UUV. 5. 4  1</t>
  </si>
  <si>
    <t>UUV. 5. 4  2</t>
  </si>
  <si>
    <t>UUV. 5. 4  3</t>
  </si>
  <si>
    <t>UUV. 5. 4  4</t>
  </si>
  <si>
    <t>UUV. 5. 4  5</t>
  </si>
  <si>
    <t>UUV. 5. 4  6</t>
  </si>
  <si>
    <t>UUV. 5. 4  7</t>
  </si>
  <si>
    <t>UUV. 5. 4  8</t>
  </si>
  <si>
    <t>UUV. 5. 4  9</t>
  </si>
  <si>
    <t>UUV. 5. 4  10</t>
  </si>
  <si>
    <t>UUV. 5. 4  11</t>
  </si>
  <si>
    <t>UUV. 5. 4  12</t>
  </si>
  <si>
    <t>UUV. 5. 4  13</t>
  </si>
  <si>
    <t>UUV. 5. 4  14</t>
  </si>
  <si>
    <t>UUV. 5. 4  15</t>
  </si>
  <si>
    <t>UUV. 5. 4  16</t>
  </si>
  <si>
    <t>UUV. 5. 4  17</t>
  </si>
  <si>
    <t>UUV. 5. 4  18</t>
  </si>
  <si>
    <t>UUV. 5. 4  19</t>
  </si>
  <si>
    <t>UUV. 5. 4  20</t>
  </si>
  <si>
    <t>UUV. 5. 4  21</t>
  </si>
  <si>
    <t>UUV. 5. 4  22</t>
  </si>
  <si>
    <t>UUV. 5. 4  23</t>
  </si>
  <si>
    <t>UUV. 5. 4  24</t>
  </si>
  <si>
    <t>UUV. 5. 4  25</t>
  </si>
  <si>
    <t>UUV. 5. 4  26</t>
  </si>
  <si>
    <t>UUV. 5. 4  27</t>
  </si>
  <si>
    <t>UUV. 5. 4  28</t>
  </si>
  <si>
    <t>UUV. 5. 4  29</t>
  </si>
  <si>
    <t>UUV. 5. 4  30</t>
  </si>
  <si>
    <t>UUV. 5. 4  31</t>
  </si>
  <si>
    <t>UUV. 5. 4  32</t>
  </si>
  <si>
    <t>UUV. 5. 4  33</t>
  </si>
  <si>
    <t>UUV. 5. 4  34</t>
  </si>
  <si>
    <t>UUV. 5. 4  35</t>
  </si>
  <si>
    <t>UUV. 5. 4  36</t>
  </si>
  <si>
    <t>UUV. 5. 4  37</t>
  </si>
  <si>
    <t>UUV. 5. 4  38</t>
  </si>
  <si>
    <t>UUV. 5. 4  39</t>
  </si>
  <si>
    <t>UUV. 5. 4  40</t>
  </si>
  <si>
    <t>Pom.–podp.sl.vním.,rozl.</t>
  </si>
  <si>
    <t>Pom.–rozv.řeč.funkcí</t>
  </si>
  <si>
    <t>Pom.–rozv.myšl.,pam.,poz.</t>
  </si>
  <si>
    <t>Spec.uč.mater.–rozv.čtení</t>
  </si>
  <si>
    <t>Spec.uč.mat.–roz.smysl.v.</t>
  </si>
  <si>
    <t>SW–rozv.komun.schop.</t>
  </si>
  <si>
    <t>Pom.–roz.myšl.,pam.a poz.</t>
  </si>
  <si>
    <t>Spec.učeb.mat.–rozv.čtení</t>
  </si>
  <si>
    <t>Poč.prog.–alter.,aug.kom.</t>
  </si>
  <si>
    <t>Software pro rozvoj českého jazyka – slovní zásoby, pravopisu, syntaxe</t>
  </si>
  <si>
    <t>SW–rozv.ČJ</t>
  </si>
  <si>
    <t>Software pro rozvoj českého jazyka – slovní zásoby, pravopisu, syntaxe (ŠZ)</t>
  </si>
  <si>
    <t>SW–rozv.kom.schop.,sm.vn.</t>
  </si>
  <si>
    <t>Pom.–alternativ.komunik.</t>
  </si>
  <si>
    <t>Spec.uč.mat.–rozv.čtení</t>
  </si>
  <si>
    <t>Spec.pom.–roz.kom.f.</t>
  </si>
  <si>
    <t>Spec.pom.–roz.myšl.,pam.</t>
  </si>
  <si>
    <t>SW–přep.psané ř.do hl.v.</t>
  </si>
  <si>
    <t>SW–alternativ.komun.</t>
  </si>
  <si>
    <t>Pom.–myof.t.,orofac.stim.</t>
  </si>
  <si>
    <t>Názor.did.pom.–čtení,psan</t>
  </si>
  <si>
    <t>Názor.did.pom.–matem.</t>
  </si>
  <si>
    <t>Názor.did.man.pom.–nauky</t>
  </si>
  <si>
    <t>Didakt.pom.–činnost učení</t>
  </si>
  <si>
    <t>Spec.did.pom.–roz.j.mot.</t>
  </si>
  <si>
    <t>Spec.did.pom.–roz.hr.mot.</t>
  </si>
  <si>
    <t>Spec.učeb.–ž.mentál.p.</t>
  </si>
  <si>
    <t>Názor.did.man.pom–d.f.</t>
  </si>
  <si>
    <t>Pom.–nácvik sebeobsluhy</t>
  </si>
  <si>
    <t>Úprava pracovního prostředí – strukturace (Paravan, barevné pásky, koberce aj.)</t>
  </si>
  <si>
    <t>Úpr.prac.pr.–struktur.</t>
  </si>
  <si>
    <t>Úprava prac. prostředí – strukturace (Paravan, barevné pásky, koberce aj.) (ŠZ)</t>
  </si>
  <si>
    <t>Pom.–rozv.aug.,alter.kom.</t>
  </si>
  <si>
    <t>Spec.učeb.–ž.ZŠ spec.</t>
  </si>
  <si>
    <t>Soub.pom.–nácvik soc.dov.</t>
  </si>
  <si>
    <t>Pom.–senzomotor.stim.</t>
  </si>
  <si>
    <t>Pom.–rozv.hr.,jem.motor.</t>
  </si>
  <si>
    <t>SW–altern.,aug.kom.</t>
  </si>
  <si>
    <t>Úprava prostředí – odhlučnění místnosti (koberce, závěsy)</t>
  </si>
  <si>
    <t>Úprava prostř.–odhl.míst.</t>
  </si>
  <si>
    <t>Úprava prostředí – odhlučnění místnosti (koberce, závěsy) (ŠZ)</t>
  </si>
  <si>
    <t>Vhodné osvětlení – žaluzie, světlo</t>
  </si>
  <si>
    <t>Vhod.osvětl.–žaluz.,svět.</t>
  </si>
  <si>
    <t>Vhodné osvětlení – žaluzie, světlo (ŠZ)</t>
  </si>
  <si>
    <t>Softw.–rozvoj sluch.vním.</t>
  </si>
  <si>
    <t>Pom.–rozv.řeči</t>
  </si>
  <si>
    <t>Spec.učeb.–jazyk.komp.ČJ</t>
  </si>
  <si>
    <t>Did.mater.–rozv.sl.vním. </t>
  </si>
  <si>
    <t>Spec.učeb.–ž.sluch.p.</t>
  </si>
  <si>
    <t>Software – podpora učebnic formou českého znakového jazyka</t>
  </si>
  <si>
    <t>SW–podp.učebnic ČZJ</t>
  </si>
  <si>
    <t>Software – podpora učebnic formou českého znakového jazyka (ŠZ)</t>
  </si>
  <si>
    <t>Pom.–podp.dal.komunik.s.</t>
  </si>
  <si>
    <t>SW,HW–autom.přep.mluv.ř.</t>
  </si>
  <si>
    <t>Spotřeb.mat.–výr.pom.</t>
  </si>
  <si>
    <t>Kom.program–altern.kom.</t>
  </si>
  <si>
    <t>Přenos.stoj.–pr.na lavici</t>
  </si>
  <si>
    <t>Speciální židle s područkami – pro žáky, kteří mají bezpečný sed</t>
  </si>
  <si>
    <t>Speciální židle s područkami – pro žáky, kteří mají bezpečný sed (ŠZ)</t>
  </si>
  <si>
    <t>Man.pom.–rozv.grafomotor.</t>
  </si>
  <si>
    <t>Prac.listy–rozv.grafomot.</t>
  </si>
  <si>
    <t>Židle–ž.potřeb.podp.sedu</t>
  </si>
  <si>
    <t>Pomůcky pro výuku TV – rovnovážné a balanční pom. pro senzomotorickou simulaci</t>
  </si>
  <si>
    <t>Pom.TV–rovnov.,balanční</t>
  </si>
  <si>
    <t>Pom. pro výuku TV – rovnovážné a balanční pom. pro senzomotorickou simulaci (ŠZ)</t>
  </si>
  <si>
    <t>Židle–uzp.fyz.potř.</t>
  </si>
  <si>
    <t>Speciální hardware – myš, klávesnice</t>
  </si>
  <si>
    <t>Spec.HW – myš,kláves.</t>
  </si>
  <si>
    <t>Speciální hardware – myš, klávesnice (ŠZ)</t>
  </si>
  <si>
    <t>Pom.–rozv.motoriky</t>
  </si>
  <si>
    <t>Kamery–sním.pohyb.(i SW)</t>
  </si>
  <si>
    <t>SW–aug.,altern.kom.</t>
  </si>
  <si>
    <t>Joystick–altern.ovl.tabl.</t>
  </si>
  <si>
    <t>PC prac.–ž.s nejtěž.post.</t>
  </si>
  <si>
    <t>Listy–výr.den.rež.,rozvr.</t>
  </si>
  <si>
    <t>Nábytek–struktur.prostoru</t>
  </si>
  <si>
    <t>Kom.programy–altern.kom.</t>
  </si>
  <si>
    <t>Prog.–altern.komunikace</t>
  </si>
  <si>
    <t>Úprava pracovního prostředí (strukturace) – Paravan, barevné pásky , koberceapod</t>
  </si>
  <si>
    <t>Úprava prac.prostředí (strukturace) – Paravan, barevné pásky, koberce apod. (ŠZ)</t>
  </si>
  <si>
    <t>Man.pom.–podpor.pozor.</t>
  </si>
  <si>
    <t>Úprava pracovního prostředí (nábytku) – zarážky proti houpání</t>
  </si>
  <si>
    <t>Úpr.prac.pr.–nábytku</t>
  </si>
  <si>
    <t>Úprava pracovního prostředí (nábytku) – zarážky proti houpání (ŠZ)</t>
  </si>
  <si>
    <t>Prac.seš.–nácvik pozorn.</t>
  </si>
  <si>
    <t>Pom.–org.času,prostoru…</t>
  </si>
  <si>
    <t>Pom.–nácvik soc.kompet.</t>
  </si>
  <si>
    <t>Spec.did.(man.)pom.–MA</t>
  </si>
  <si>
    <t>Spec.pom.–správný úchop</t>
  </si>
  <si>
    <t>Spec.did.(man.)pom.–ČJ</t>
  </si>
  <si>
    <t>Prac.seš.–výuka nauk.př.</t>
  </si>
  <si>
    <t>Spec.učeb.–čtení</t>
  </si>
  <si>
    <t>Spec.učeb.–matem.</t>
  </si>
  <si>
    <t>Prac.mat.–rozv.koncentr.</t>
  </si>
  <si>
    <t>Pomůcky na VV/TV–zapůjč.</t>
  </si>
  <si>
    <t>Spec.učeb.–čtení,ČJ</t>
  </si>
  <si>
    <t>Knihy,encykl.–přehled</t>
  </si>
  <si>
    <t>Pom.–rozv.soc.dovedností</t>
  </si>
  <si>
    <t>Prac.seš.–rozv.dílčích f.</t>
  </si>
  <si>
    <t>Didakt.man.pom.–čt.,ČJ,MA</t>
  </si>
  <si>
    <t>Knihy,encykl.–rozhled</t>
  </si>
  <si>
    <t>Spec.učeb.–ČJ</t>
  </si>
  <si>
    <t>Did.man.pom.–čt.,df.,ČJ,M</t>
  </si>
  <si>
    <t>Prog.,aplik.–pleoptika MŠ</t>
  </si>
  <si>
    <t>Mechanické zvětšovací zařízení – lupa</t>
  </si>
  <si>
    <t>Mech.zvětš.zař.–lupa</t>
  </si>
  <si>
    <t>Mechanické zvětšovací zařízení – lupa (ŠZ)</t>
  </si>
  <si>
    <t>Pom.–roz.sm.,vizuom.koor.</t>
  </si>
  <si>
    <t>Pom.TV–ozvuč.míče</t>
  </si>
  <si>
    <t>HW,SW.–kompenz.zrak.f.</t>
  </si>
  <si>
    <t>Did.pom.–nauk.p.,slabozr.</t>
  </si>
  <si>
    <t>Kalk.–vel.displ.,hlas.v.</t>
  </si>
  <si>
    <t>Zápisník pro nevidomé (investiční náklady)</t>
  </si>
  <si>
    <t>Zápisník pro nevidomé (investiční náklady) (ŠZ)</t>
  </si>
  <si>
    <t>Fuser – příprava názorných edukačních materiálů</t>
  </si>
  <si>
    <t>Fuser–příprava eduk.mat.</t>
  </si>
  <si>
    <t>Fuser – příprava názorných edukačních materiálů (ŠZ)</t>
  </si>
  <si>
    <t>Pom.–rozv.sm.vním.,prost.</t>
  </si>
  <si>
    <t>Průkazy–knih.s on-line p.</t>
  </si>
  <si>
    <t>Urč.klíče–biolog.,geol.</t>
  </si>
  <si>
    <t>Odbor.knihy–rozšiř.učivo</t>
  </si>
  <si>
    <t>Odb.progr.–sb.,ev.,zp.dat</t>
  </si>
  <si>
    <t>Přehráv., rekord.–CD,DVD</t>
  </si>
  <si>
    <t>UUII. 6</t>
  </si>
  <si>
    <t>změna reference do vyhlášky</t>
  </si>
  <si>
    <t>Další PP PV 0,50</t>
  </si>
  <si>
    <t>nově zavedeno</t>
  </si>
  <si>
    <t>Další PP ZV 0,50</t>
  </si>
  <si>
    <t>Další PP SV 0,50</t>
  </si>
  <si>
    <t>Další ped.pr. PV 1,00</t>
  </si>
  <si>
    <t>Další ped.pr. ZV 1,00</t>
  </si>
  <si>
    <t>Další ped.pr. SV 1,00</t>
  </si>
  <si>
    <t>Další ped.pr. PV</t>
  </si>
  <si>
    <t>Další ped.pr. ZV</t>
  </si>
  <si>
    <t>Další ped.pr. SV</t>
  </si>
  <si>
    <t>NFN
v Kč</t>
  </si>
  <si>
    <r>
      <t>výpočet NIV celkem v</t>
    </r>
    <r>
      <rPr>
        <b/>
        <sz val="10.5"/>
        <rFont val="Calibri"/>
        <family val="2"/>
        <charset val="238"/>
      </rPr>
      <t> </t>
    </r>
    <r>
      <rPr>
        <b/>
        <sz val="10.5"/>
        <rFont val="Calibri"/>
        <family val="2"/>
        <charset val="238"/>
        <scheme val="minor"/>
      </rPr>
      <t>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</si>
</sst>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color theme="3" tint="0.39997558519241921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b/>
      <sz val="10.5"/>
      <name val="Calibri"/>
      <family val="2"/>
      <charset val="238"/>
    </font>
    <font>
      <b/>
      <sz val="10.5"/>
      <color rgb="FFFF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3" fillId="0" borderId="0" xfId="0" applyFont="1"/>
    <xf numFmtId="3" fontId="4" fillId="0" borderId="0" xfId="0" applyNumberFormat="1" applyFont="1"/>
    <xf numFmtId="0" fontId="0" fillId="0" borderId="0" xfId="0" applyFont="1"/>
    <xf numFmtId="0" fontId="5" fillId="0" borderId="0" xfId="0" applyFont="1"/>
    <xf numFmtId="0" fontId="3" fillId="0" borderId="17" xfId="0" applyFont="1" applyBorder="1" applyAlignment="1">
      <alignment horizontal="left"/>
    </xf>
    <xf numFmtId="0" fontId="0" fillId="0" borderId="18" xfId="0" applyBorder="1"/>
    <xf numFmtId="0" fontId="3" fillId="0" borderId="19" xfId="0" applyFont="1" applyBorder="1"/>
    <xf numFmtId="3" fontId="4" fillId="0" borderId="20" xfId="0" applyNumberFormat="1" applyFont="1" applyBorder="1"/>
    <xf numFmtId="0" fontId="3" fillId="0" borderId="21" xfId="0" applyFont="1" applyBorder="1"/>
    <xf numFmtId="3" fontId="4" fillId="0" borderId="22" xfId="0" applyNumberFormat="1" applyFont="1" applyBorder="1"/>
    <xf numFmtId="0" fontId="3" fillId="0" borderId="0" xfId="0" applyFont="1" applyBorder="1"/>
    <xf numFmtId="3" fontId="4" fillId="0" borderId="0" xfId="0" applyNumberFormat="1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17" xfId="0" applyFont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3" fontId="4" fillId="0" borderId="22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4" fontId="0" fillId="0" borderId="0" xfId="0" applyNumberFormat="1" applyFont="1"/>
    <xf numFmtId="0" fontId="0" fillId="4" borderId="0" xfId="0" applyFont="1" applyFill="1"/>
    <xf numFmtId="14" fontId="0" fillId="4" borderId="0" xfId="0" applyNumberFormat="1" applyFont="1" applyFill="1"/>
    <xf numFmtId="0" fontId="0" fillId="6" borderId="0" xfId="0" applyFont="1" applyFill="1"/>
    <xf numFmtId="14" fontId="0" fillId="6" borderId="0" xfId="0" applyNumberFormat="1" applyFont="1" applyFill="1"/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3" fontId="11" fillId="0" borderId="6" xfId="1" applyNumberFormat="1" applyFont="1" applyFill="1" applyBorder="1" applyAlignment="1">
      <alignment horizontal="right" vertical="center" wrapText="1"/>
    </xf>
    <xf numFmtId="0" fontId="12" fillId="0" borderId="0" xfId="0" applyFont="1"/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3" fontId="11" fillId="0" borderId="12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vertical="center"/>
    </xf>
    <xf numFmtId="0" fontId="11" fillId="2" borderId="12" xfId="1" applyFont="1" applyFill="1" applyBorder="1" applyAlignment="1">
      <alignment horizontal="left" vertical="center"/>
    </xf>
    <xf numFmtId="3" fontId="11" fillId="2" borderId="12" xfId="1" applyNumberFormat="1" applyFont="1" applyFill="1" applyBorder="1" applyAlignment="1">
      <alignment horizontal="right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left" vertical="center"/>
    </xf>
    <xf numFmtId="0" fontId="11" fillId="0" borderId="32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vertical="center"/>
    </xf>
    <xf numFmtId="0" fontId="11" fillId="0" borderId="8" xfId="1" applyFont="1" applyFill="1" applyBorder="1" applyAlignment="1">
      <alignment horizontal="left" vertical="center" shrinkToFit="1"/>
    </xf>
    <xf numFmtId="0" fontId="11" fillId="0" borderId="9" xfId="1" applyFont="1" applyFill="1" applyBorder="1" applyAlignment="1">
      <alignment vertical="center" shrinkToFit="1"/>
    </xf>
    <xf numFmtId="3" fontId="11" fillId="0" borderId="9" xfId="1" applyNumberFormat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3" fontId="13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3" fontId="9" fillId="0" borderId="1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3" fontId="9" fillId="0" borderId="16" xfId="1" applyNumberFormat="1" applyFont="1" applyFill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 wrapText="1"/>
    </xf>
    <xf numFmtId="3" fontId="9" fillId="3" borderId="16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3" fontId="11" fillId="0" borderId="4" xfId="1" applyNumberFormat="1" applyFont="1" applyFill="1" applyBorder="1" applyAlignment="1">
      <alignment horizontal="right" vertical="center" wrapText="1"/>
    </xf>
    <xf numFmtId="3" fontId="11" fillId="0" borderId="13" xfId="1" applyNumberFormat="1" applyFont="1" applyFill="1" applyBorder="1" applyAlignment="1">
      <alignment horizontal="right" vertical="center" wrapText="1"/>
    </xf>
    <xf numFmtId="165" fontId="12" fillId="0" borderId="28" xfId="0" applyNumberFormat="1" applyFont="1" applyBorder="1"/>
    <xf numFmtId="3" fontId="11" fillId="0" borderId="0" xfId="1" applyNumberFormat="1" applyFont="1" applyFill="1" applyBorder="1" applyAlignment="1">
      <alignment horizontal="right" vertical="center" wrapText="1"/>
    </xf>
    <xf numFmtId="4" fontId="11" fillId="3" borderId="16" xfId="1" applyNumberFormat="1" applyFont="1" applyFill="1" applyBorder="1" applyAlignment="1">
      <alignment horizontal="right" vertical="center"/>
    </xf>
    <xf numFmtId="0" fontId="17" fillId="0" borderId="0" xfId="0" applyFont="1"/>
    <xf numFmtId="0" fontId="11" fillId="5" borderId="10" xfId="1" applyFont="1" applyFill="1" applyBorder="1" applyAlignment="1">
      <alignment horizontal="center" vertical="center" wrapText="1"/>
    </xf>
    <xf numFmtId="3" fontId="11" fillId="0" borderId="10" xfId="1" applyNumberFormat="1" applyFont="1" applyFill="1" applyBorder="1" applyAlignment="1">
      <alignment vertical="center" wrapText="1"/>
    </xf>
    <xf numFmtId="3" fontId="11" fillId="0" borderId="14" xfId="1" applyNumberFormat="1" applyFont="1" applyFill="1" applyBorder="1" applyAlignment="1">
      <alignment vertical="center" wrapText="1"/>
    </xf>
    <xf numFmtId="165" fontId="12" fillId="0" borderId="26" xfId="0" applyNumberFormat="1" applyFont="1" applyBorder="1"/>
    <xf numFmtId="4" fontId="11" fillId="3" borderId="16" xfId="1" applyNumberFormat="1" applyFont="1" applyFill="1" applyBorder="1" applyAlignment="1">
      <alignment vertical="center"/>
    </xf>
    <xf numFmtId="0" fontId="17" fillId="0" borderId="0" xfId="0" applyFont="1" applyFill="1"/>
    <xf numFmtId="165" fontId="12" fillId="0" borderId="26" xfId="0" applyNumberFormat="1" applyFont="1" applyFill="1" applyBorder="1"/>
    <xf numFmtId="165" fontId="12" fillId="0" borderId="30" xfId="0" applyNumberFormat="1" applyFont="1" applyBorder="1"/>
    <xf numFmtId="0" fontId="11" fillId="5" borderId="31" xfId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vertical="center" wrapText="1"/>
    </xf>
    <xf numFmtId="3" fontId="11" fillId="0" borderId="33" xfId="1" applyNumberFormat="1" applyFont="1" applyFill="1" applyBorder="1" applyAlignment="1">
      <alignment vertical="center" wrapText="1"/>
    </xf>
    <xf numFmtId="3" fontId="11" fillId="0" borderId="32" xfId="1" applyNumberFormat="1" applyFont="1" applyFill="1" applyBorder="1" applyAlignment="1">
      <alignment horizontal="right" vertical="center" wrapText="1"/>
    </xf>
    <xf numFmtId="3" fontId="11" fillId="0" borderId="7" xfId="1" applyNumberFormat="1" applyFont="1" applyFill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5" fontId="12" fillId="0" borderId="29" xfId="0" applyNumberFormat="1" applyFont="1" applyBorder="1"/>
    <xf numFmtId="3" fontId="11" fillId="0" borderId="0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164" fontId="12" fillId="0" borderId="0" xfId="0" applyNumberFormat="1" applyFont="1"/>
    <xf numFmtId="165" fontId="12" fillId="0" borderId="0" xfId="0" applyNumberFormat="1" applyFont="1" applyBorder="1"/>
    <xf numFmtId="3" fontId="14" fillId="0" borderId="0" xfId="0" applyNumberFormat="1" applyFont="1"/>
    <xf numFmtId="164" fontId="17" fillId="0" borderId="0" xfId="0" applyNumberFormat="1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4" xr:uid="{00000000-0005-0000-0000-000003000000}"/>
    <cellStyle name="Normální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476250</xdr:colOff>
      <xdr:row>2</xdr:row>
      <xdr:rowOff>133350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77550" y="51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16</xdr:col>
      <xdr:colOff>0</xdr:colOff>
      <xdr:row>1</xdr:row>
      <xdr:rowOff>0</xdr:rowOff>
    </xdr:from>
    <xdr:to>
      <xdr:col>27</xdr:col>
      <xdr:colOff>581025</xdr:colOff>
      <xdr:row>15</xdr:row>
      <xdr:rowOff>106680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928860" y="182880"/>
          <a:ext cx="7286625" cy="2849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PTp</a:t>
          </a:r>
          <a:r>
            <a:rPr lang="cs-CZ" sz="1100"/>
            <a:t>      je platový tarif v 5. platovém stupni v 12. platové třídě stanovený podle jiného právního předpisu </a:t>
          </a:r>
          <a:r>
            <a:rPr lang="cs-CZ" sz="1100" baseline="30000"/>
            <a:t>4)</a:t>
          </a:r>
          <a:r>
            <a:rPr lang="cs-CZ" sz="11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PTap</a:t>
          </a:r>
          <a:r>
            <a:rPr lang="cs-CZ" sz="1100"/>
            <a:t>    je platový tarif v 5. platovém stupni v 8.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/>
            <a:t>PTpm</a:t>
          </a:r>
          <a:r>
            <a:rPr lang="cs-CZ" sz="1100"/>
            <a:t>   je platový tarif v 5. platovém stupni ve 13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PTap1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 platový tarif v 5. platovém stupni v 5.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="1">
              <a:effectLst/>
            </a:rPr>
            <a:t>PTp1</a:t>
          </a:r>
          <a:r>
            <a:rPr lang="cs-CZ">
              <a:effectLst/>
            </a:rPr>
            <a:t>    je platový tarif v 5. platovém stupni v 9. platové třídě stanovený podle jiného právního předpisu </a:t>
          </a:r>
          <a:r>
            <a:rPr lang="cs-CZ" baseline="30000">
              <a:effectLst/>
            </a:rPr>
            <a:t>4)</a:t>
          </a:r>
        </a:p>
        <a:p>
          <a:r>
            <a:rPr lang="cs-CZ" sz="1100" b="1"/>
            <a:t>PTtp</a:t>
          </a:r>
          <a:r>
            <a:rPr lang="cs-CZ" sz="1100"/>
            <a:t>     je platový tarif v 7. platovém stupni v 11.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platové třídě stanovený podle jiného právního předpisu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 sz="1100"/>
        </a:p>
        <a:p>
          <a:endParaRPr lang="cs-CZ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součtem procent sazby pojistného na sociální zabezpečení a příspěvku na státní politiku zaměstnanosti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jehož poplatníkem je zaměstnavatel, procent sazby pojistného na veřejné zdravotní pojištění, které platí zaměstnavatel za své zaměstnance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procent, v jejichž výši se stanoví základní příděl, kterým je tvořen fond kulturních a sociálních potřeb 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/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§ 5 odst. 5 nařízení vlády č. 341/2017 Sb., o platových poměrech zaměstnanců ve veřejných službách a správě.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 Zákon č. 589/1992 Sb., o pojistném na sociální zabezpečení a příspěvku na státní politiku zaměstnanosti,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 Zákon č. 592/1992 Sb., o pojistném na veřejné zdravotní pojištění,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 Vyhláška č. 114/2002 Sb., o fondu kulturních a sociálních potřeb, ve znění pozdějších předpisů.</a:t>
          </a:r>
        </a:p>
        <a:p>
          <a:r>
            <a:rPr lang="cs-CZ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 § 5 odst. 1 nařízení vlády č. 341/2017 Sb., o platových poměrech zaměstnanců ve veřejných službách a správě.</a:t>
          </a:r>
          <a:endParaRPr lang="cs-CZ" sz="10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/>
  </sheetViews>
  <sheetFormatPr defaultColWidth="9.140625" defaultRowHeight="15" x14ac:dyDescent="0.25"/>
  <cols>
    <col min="1" max="2" width="9.140625" style="20"/>
    <col min="3" max="3" width="14.28515625" style="20" bestFit="1" customWidth="1"/>
    <col min="4" max="5" width="9.140625" style="20"/>
    <col min="6" max="6" width="10.140625" style="20" bestFit="1" customWidth="1"/>
    <col min="7" max="16384" width="9.140625" style="20"/>
  </cols>
  <sheetData>
    <row r="1" spans="1:9" ht="18" customHeight="1" x14ac:dyDescent="0.25">
      <c r="A1" s="19" t="s">
        <v>1456</v>
      </c>
    </row>
    <row r="2" spans="1:9" ht="18" customHeight="1" x14ac:dyDescent="0.25"/>
    <row r="3" spans="1:9" ht="18" customHeight="1" x14ac:dyDescent="0.25">
      <c r="A3" s="19" t="s">
        <v>1466</v>
      </c>
      <c r="B3" s="21"/>
      <c r="C3" s="22">
        <v>44562</v>
      </c>
      <c r="E3" s="23"/>
      <c r="F3" s="23"/>
      <c r="G3" s="23"/>
      <c r="H3" s="23"/>
    </row>
    <row r="4" spans="1:9" ht="15" customHeight="1" x14ac:dyDescent="0.25"/>
    <row r="5" spans="1:9" ht="33.75" customHeight="1" x14ac:dyDescent="0.25">
      <c r="A5" s="102" t="s">
        <v>3452</v>
      </c>
      <c r="B5" s="102"/>
      <c r="C5" s="102"/>
      <c r="D5" s="102"/>
      <c r="E5" s="102"/>
      <c r="F5" s="102"/>
      <c r="G5" s="102"/>
      <c r="H5" s="102"/>
      <c r="I5" s="102"/>
    </row>
    <row r="6" spans="1:9" ht="15" customHeight="1" x14ac:dyDescent="0.25"/>
    <row r="7" spans="1:9" ht="15" customHeight="1" x14ac:dyDescent="0.25">
      <c r="A7" s="23"/>
      <c r="C7" s="24"/>
      <c r="D7" s="24"/>
      <c r="E7" s="24"/>
      <c r="F7" s="24"/>
      <c r="G7" s="24"/>
      <c r="H7" s="24"/>
    </row>
    <row r="8" spans="1:9" ht="15" customHeight="1" x14ac:dyDescent="0.25">
      <c r="A8" s="23"/>
      <c r="C8" s="23"/>
      <c r="D8" s="23"/>
      <c r="E8" s="23"/>
      <c r="F8" s="23"/>
      <c r="G8" s="23"/>
      <c r="H8" s="23"/>
    </row>
    <row r="9" spans="1:9" ht="15" customHeight="1" x14ac:dyDescent="0.25">
      <c r="C9" s="18"/>
      <c r="D9" s="18"/>
      <c r="E9" s="18"/>
      <c r="H9" s="24"/>
    </row>
    <row r="10" spans="1:9" ht="15" customHeight="1" x14ac:dyDescent="0.25">
      <c r="A10" s="20" t="s">
        <v>4011</v>
      </c>
      <c r="C10" s="23"/>
      <c r="D10" s="23"/>
      <c r="E10" s="23"/>
      <c r="F10" s="23"/>
      <c r="G10" s="23"/>
      <c r="H10" s="23"/>
    </row>
    <row r="11" spans="1:9" ht="15" customHeight="1" x14ac:dyDescent="0.25">
      <c r="A11" s="29" t="s">
        <v>1467</v>
      </c>
      <c r="B11" s="29"/>
      <c r="C11" s="30"/>
      <c r="D11" s="30"/>
      <c r="E11" s="23"/>
      <c r="F11" s="28">
        <v>44560</v>
      </c>
      <c r="G11" s="23"/>
      <c r="H11" s="23"/>
    </row>
    <row r="12" spans="1:9" ht="15" customHeight="1" x14ac:dyDescent="0.25">
      <c r="C12" s="23"/>
      <c r="D12" s="23"/>
      <c r="E12" s="23"/>
      <c r="F12" s="23"/>
      <c r="G12" s="23"/>
      <c r="H12" s="23"/>
    </row>
    <row r="13" spans="1:9" ht="15" customHeight="1" x14ac:dyDescent="0.25">
      <c r="C13" s="23"/>
      <c r="D13" s="23"/>
      <c r="E13" s="23"/>
      <c r="F13" s="23"/>
      <c r="G13" s="23"/>
      <c r="H13" s="23"/>
    </row>
    <row r="14" spans="1:9" ht="15" customHeight="1" x14ac:dyDescent="0.25"/>
    <row r="16" spans="1:9" ht="15" customHeight="1" x14ac:dyDescent="0.25"/>
    <row r="17" ht="15" customHeight="1" x14ac:dyDescent="0.25"/>
  </sheetData>
  <mergeCells count="1">
    <mergeCell ref="A5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8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4.25" x14ac:dyDescent="0.25"/>
  <cols>
    <col min="1" max="1" width="13.42578125" style="46" bestFit="1" customWidth="1"/>
    <col min="2" max="2" width="77.42578125" style="63" bestFit="1" customWidth="1"/>
    <col min="3" max="3" width="19" style="46" bestFit="1" customWidth="1"/>
    <col min="4" max="8" width="12.42578125" style="46" customWidth="1"/>
    <col min="9" max="9" width="12.42578125" style="99" customWidth="1"/>
    <col min="10" max="10" width="18.7109375" style="46" hidden="1" customWidth="1"/>
    <col min="11" max="12" width="12.42578125" style="46" hidden="1" customWidth="1"/>
    <col min="13" max="13" width="12.42578125" style="80" hidden="1" customWidth="1"/>
    <col min="14" max="16384" width="9.140625" style="46"/>
  </cols>
  <sheetData>
    <row r="1" spans="1:13" s="41" customFormat="1" ht="63.75" customHeight="1" thickBot="1" x14ac:dyDescent="0.3">
      <c r="A1" s="36" t="s">
        <v>0</v>
      </c>
      <c r="B1" s="37" t="s">
        <v>658</v>
      </c>
      <c r="C1" s="38" t="s">
        <v>1469</v>
      </c>
      <c r="D1" s="67" t="s">
        <v>1448</v>
      </c>
      <c r="E1" s="68" t="s">
        <v>1449</v>
      </c>
      <c r="F1" s="69" t="s">
        <v>1451</v>
      </c>
      <c r="G1" s="69" t="s">
        <v>1452</v>
      </c>
      <c r="H1" s="39" t="s">
        <v>1450</v>
      </c>
      <c r="I1" s="70" t="s">
        <v>1468</v>
      </c>
      <c r="J1" s="71"/>
      <c r="K1" s="72" t="s">
        <v>4442</v>
      </c>
      <c r="L1" s="73" t="s">
        <v>1453</v>
      </c>
      <c r="M1" s="73" t="s">
        <v>1454</v>
      </c>
    </row>
    <row r="2" spans="1:13" x14ac:dyDescent="0.25">
      <c r="A2" s="74" t="s">
        <v>11</v>
      </c>
      <c r="B2" s="43" t="s">
        <v>12</v>
      </c>
      <c r="C2" s="44" t="s">
        <v>1471</v>
      </c>
      <c r="D2" s="75">
        <f t="shared" ref="D2:D65" si="0">ROUND(K2,0)</f>
        <v>31419</v>
      </c>
      <c r="E2" s="76">
        <f>ROUND($D2*100/135.8,0)</f>
        <v>23136</v>
      </c>
      <c r="F2" s="76">
        <f>D2-E2-G2</f>
        <v>7820</v>
      </c>
      <c r="G2" s="76">
        <f>ROUND($D2*2/135.8,0)</f>
        <v>463</v>
      </c>
      <c r="H2" s="45">
        <v>0</v>
      </c>
      <c r="I2" s="77">
        <v>0.05</v>
      </c>
      <c r="J2" s="78"/>
      <c r="K2" s="79">
        <f>0.05*P1_</f>
        <v>31419</v>
      </c>
    </row>
    <row r="3" spans="1:13" x14ac:dyDescent="0.25">
      <c r="A3" s="81" t="s">
        <v>13</v>
      </c>
      <c r="B3" s="48" t="s">
        <v>14</v>
      </c>
      <c r="C3" s="49" t="s">
        <v>1473</v>
      </c>
      <c r="D3" s="82">
        <f t="shared" si="0"/>
        <v>94257</v>
      </c>
      <c r="E3" s="83">
        <f t="shared" ref="E3:E71" si="1">ROUND($D3*100/135.8,0)</f>
        <v>69409</v>
      </c>
      <c r="F3" s="83">
        <f t="shared" ref="F3:F71" si="2">D3-E3-G3</f>
        <v>23460</v>
      </c>
      <c r="G3" s="83">
        <f t="shared" ref="G3:G71" si="3">ROUND($D3*2/135.8,0)</f>
        <v>1388</v>
      </c>
      <c r="H3" s="50">
        <v>0</v>
      </c>
      <c r="I3" s="84">
        <v>0.15</v>
      </c>
      <c r="J3" s="78"/>
      <c r="K3" s="85">
        <f>0.15*P1_</f>
        <v>94257</v>
      </c>
    </row>
    <row r="4" spans="1:13" x14ac:dyDescent="0.25">
      <c r="A4" s="81" t="s">
        <v>15</v>
      </c>
      <c r="B4" s="48" t="s">
        <v>16</v>
      </c>
      <c r="C4" s="49" t="s">
        <v>1475</v>
      </c>
      <c r="D4" s="82">
        <f t="shared" si="0"/>
        <v>94257</v>
      </c>
      <c r="E4" s="83">
        <f t="shared" si="1"/>
        <v>69409</v>
      </c>
      <c r="F4" s="83">
        <f t="shared" si="2"/>
        <v>23460</v>
      </c>
      <c r="G4" s="83">
        <f t="shared" si="3"/>
        <v>1388</v>
      </c>
      <c r="H4" s="50">
        <v>0</v>
      </c>
      <c r="I4" s="84">
        <v>0.15</v>
      </c>
      <c r="J4" s="78"/>
      <c r="K4" s="85">
        <f>0.15*P1_</f>
        <v>94257</v>
      </c>
    </row>
    <row r="5" spans="1:13" x14ac:dyDescent="0.25">
      <c r="A5" s="81" t="s">
        <v>17</v>
      </c>
      <c r="B5" s="48" t="s">
        <v>18</v>
      </c>
      <c r="C5" s="49" t="s">
        <v>1477</v>
      </c>
      <c r="D5" s="82">
        <f t="shared" si="0"/>
        <v>31419</v>
      </c>
      <c r="E5" s="83">
        <f t="shared" si="1"/>
        <v>23136</v>
      </c>
      <c r="F5" s="83">
        <f t="shared" si="2"/>
        <v>7820</v>
      </c>
      <c r="G5" s="83">
        <f t="shared" si="3"/>
        <v>463</v>
      </c>
      <c r="H5" s="50">
        <v>0</v>
      </c>
      <c r="I5" s="84">
        <v>0.05</v>
      </c>
      <c r="J5" s="78"/>
      <c r="K5" s="85">
        <f>0.05*P1_</f>
        <v>31419</v>
      </c>
    </row>
    <row r="6" spans="1:13" x14ac:dyDescent="0.25">
      <c r="A6" s="81" t="s">
        <v>19</v>
      </c>
      <c r="B6" s="48" t="s">
        <v>20</v>
      </c>
      <c r="C6" s="49" t="s">
        <v>1479</v>
      </c>
      <c r="D6" s="82">
        <f t="shared" si="0"/>
        <v>31419</v>
      </c>
      <c r="E6" s="83">
        <f t="shared" si="1"/>
        <v>23136</v>
      </c>
      <c r="F6" s="83">
        <f t="shared" si="2"/>
        <v>7820</v>
      </c>
      <c r="G6" s="83">
        <f t="shared" si="3"/>
        <v>463</v>
      </c>
      <c r="H6" s="50">
        <v>0</v>
      </c>
      <c r="I6" s="84">
        <v>0.05</v>
      </c>
      <c r="J6" s="78"/>
      <c r="K6" s="85">
        <f>0.05*P1_</f>
        <v>31419</v>
      </c>
    </row>
    <row r="7" spans="1:13" x14ac:dyDescent="0.25">
      <c r="A7" s="81" t="s">
        <v>21</v>
      </c>
      <c r="B7" s="48" t="s">
        <v>22</v>
      </c>
      <c r="C7" s="49" t="s">
        <v>1481</v>
      </c>
      <c r="D7" s="82">
        <f t="shared" si="0"/>
        <v>31419</v>
      </c>
      <c r="E7" s="83">
        <f t="shared" si="1"/>
        <v>23136</v>
      </c>
      <c r="F7" s="83">
        <f t="shared" si="2"/>
        <v>7820</v>
      </c>
      <c r="G7" s="83">
        <f t="shared" si="3"/>
        <v>463</v>
      </c>
      <c r="H7" s="50">
        <v>0</v>
      </c>
      <c r="I7" s="84">
        <v>0.05</v>
      </c>
      <c r="J7" s="78"/>
      <c r="K7" s="85">
        <f>0.05*P1_</f>
        <v>31419</v>
      </c>
    </row>
    <row r="8" spans="1:13" x14ac:dyDescent="0.25">
      <c r="A8" s="81" t="s">
        <v>4021</v>
      </c>
      <c r="B8" s="48" t="s">
        <v>22</v>
      </c>
      <c r="C8" s="49" t="s">
        <v>4022</v>
      </c>
      <c r="D8" s="82">
        <f t="shared" si="0"/>
        <v>31419</v>
      </c>
      <c r="E8" s="83">
        <f>ROUND($D8*100/135.8,0)</f>
        <v>23136</v>
      </c>
      <c r="F8" s="83">
        <f t="shared" ref="F8" si="4">D8-E8-G8</f>
        <v>7820</v>
      </c>
      <c r="G8" s="83">
        <f>ROUND($D8*2/135.8,0)</f>
        <v>463</v>
      </c>
      <c r="H8" s="50">
        <v>0</v>
      </c>
      <c r="I8" s="84">
        <v>0.05</v>
      </c>
      <c r="J8" s="78"/>
      <c r="K8" s="85">
        <f>0.05*P1_</f>
        <v>31419</v>
      </c>
    </row>
    <row r="9" spans="1:13" x14ac:dyDescent="0.25">
      <c r="A9" s="81" t="s">
        <v>23</v>
      </c>
      <c r="B9" s="48" t="s">
        <v>24</v>
      </c>
      <c r="C9" s="49" t="s">
        <v>1483</v>
      </c>
      <c r="D9" s="82">
        <f t="shared" si="0"/>
        <v>4247</v>
      </c>
      <c r="E9" s="83">
        <f t="shared" si="1"/>
        <v>3127</v>
      </c>
      <c r="F9" s="83">
        <f t="shared" si="2"/>
        <v>1057</v>
      </c>
      <c r="G9" s="83">
        <f t="shared" si="3"/>
        <v>63</v>
      </c>
      <c r="H9" s="50">
        <v>0</v>
      </c>
      <c r="I9" s="84">
        <v>6.2500000000000003E-3</v>
      </c>
      <c r="J9" s="78"/>
      <c r="K9" s="85">
        <f>0.00625*P3_</f>
        <v>4247.1875</v>
      </c>
    </row>
    <row r="10" spans="1:13" x14ac:dyDescent="0.25">
      <c r="A10" s="81" t="s">
        <v>25</v>
      </c>
      <c r="B10" s="48" t="s">
        <v>26</v>
      </c>
      <c r="C10" s="49" t="s">
        <v>1483</v>
      </c>
      <c r="D10" s="82">
        <f t="shared" si="0"/>
        <v>4247</v>
      </c>
      <c r="E10" s="83">
        <f t="shared" si="1"/>
        <v>3127</v>
      </c>
      <c r="F10" s="83">
        <f t="shared" si="2"/>
        <v>1057</v>
      </c>
      <c r="G10" s="83">
        <f t="shared" si="3"/>
        <v>63</v>
      </c>
      <c r="H10" s="50">
        <v>0</v>
      </c>
      <c r="I10" s="84">
        <v>6.2500000000000003E-3</v>
      </c>
      <c r="J10" s="78"/>
      <c r="K10" s="85">
        <f>0.00625*P3_</f>
        <v>4247.1875</v>
      </c>
    </row>
    <row r="11" spans="1:13" x14ac:dyDescent="0.25">
      <c r="A11" s="81" t="s">
        <v>27</v>
      </c>
      <c r="B11" s="48" t="s">
        <v>12</v>
      </c>
      <c r="C11" s="49" t="s">
        <v>1484</v>
      </c>
      <c r="D11" s="82">
        <f t="shared" si="0"/>
        <v>31419</v>
      </c>
      <c r="E11" s="83">
        <f t="shared" si="1"/>
        <v>23136</v>
      </c>
      <c r="F11" s="83">
        <f t="shared" si="2"/>
        <v>7820</v>
      </c>
      <c r="G11" s="83">
        <f t="shared" si="3"/>
        <v>463</v>
      </c>
      <c r="H11" s="50">
        <v>0</v>
      </c>
      <c r="I11" s="84">
        <v>0.05</v>
      </c>
      <c r="J11" s="78"/>
      <c r="K11" s="85">
        <f>0.05*P1_</f>
        <v>31419</v>
      </c>
    </row>
    <row r="12" spans="1:13" x14ac:dyDescent="0.25">
      <c r="A12" s="81" t="s">
        <v>28</v>
      </c>
      <c r="B12" s="48" t="s">
        <v>14</v>
      </c>
      <c r="C12" s="49" t="s">
        <v>1485</v>
      </c>
      <c r="D12" s="82">
        <f t="shared" si="0"/>
        <v>94257</v>
      </c>
      <c r="E12" s="83">
        <f t="shared" si="1"/>
        <v>69409</v>
      </c>
      <c r="F12" s="83">
        <f t="shared" si="2"/>
        <v>23460</v>
      </c>
      <c r="G12" s="83">
        <f t="shared" si="3"/>
        <v>1388</v>
      </c>
      <c r="H12" s="50">
        <v>0</v>
      </c>
      <c r="I12" s="84">
        <v>0.15</v>
      </c>
      <c r="J12" s="78"/>
      <c r="K12" s="85">
        <f>0.15*P1_</f>
        <v>94257</v>
      </c>
    </row>
    <row r="13" spans="1:13" x14ac:dyDescent="0.25">
      <c r="A13" s="81" t="s">
        <v>29</v>
      </c>
      <c r="B13" s="48" t="s">
        <v>30</v>
      </c>
      <c r="C13" s="49" t="s">
        <v>1486</v>
      </c>
      <c r="D13" s="82">
        <f t="shared" si="0"/>
        <v>94257</v>
      </c>
      <c r="E13" s="83">
        <f t="shared" si="1"/>
        <v>69409</v>
      </c>
      <c r="F13" s="83">
        <f t="shared" si="2"/>
        <v>23460</v>
      </c>
      <c r="G13" s="83">
        <f t="shared" si="3"/>
        <v>1388</v>
      </c>
      <c r="H13" s="50">
        <v>0</v>
      </c>
      <c r="I13" s="84">
        <v>0.15</v>
      </c>
      <c r="J13" s="78"/>
      <c r="K13" s="85">
        <f>0.15*P1_</f>
        <v>94257</v>
      </c>
    </row>
    <row r="14" spans="1:13" x14ac:dyDescent="0.25">
      <c r="A14" s="81" t="s">
        <v>31</v>
      </c>
      <c r="B14" s="48" t="s">
        <v>32</v>
      </c>
      <c r="C14" s="49" t="s">
        <v>1488</v>
      </c>
      <c r="D14" s="82">
        <f t="shared" si="0"/>
        <v>117618</v>
      </c>
      <c r="E14" s="83">
        <f t="shared" si="1"/>
        <v>86611</v>
      </c>
      <c r="F14" s="83">
        <f t="shared" si="2"/>
        <v>29275</v>
      </c>
      <c r="G14" s="83">
        <f t="shared" si="3"/>
        <v>1732</v>
      </c>
      <c r="H14" s="50">
        <v>0</v>
      </c>
      <c r="I14" s="84">
        <v>0.25</v>
      </c>
      <c r="J14" s="78"/>
      <c r="K14" s="85">
        <f>0.25*P2_</f>
        <v>117617.5</v>
      </c>
    </row>
    <row r="15" spans="1:13" x14ac:dyDescent="0.25">
      <c r="A15" s="81" t="s">
        <v>33</v>
      </c>
      <c r="B15" s="48" t="s">
        <v>34</v>
      </c>
      <c r="C15" s="49" t="s">
        <v>1490</v>
      </c>
      <c r="D15" s="82">
        <f t="shared" si="0"/>
        <v>117618</v>
      </c>
      <c r="E15" s="83">
        <f t="shared" si="1"/>
        <v>86611</v>
      </c>
      <c r="F15" s="83">
        <f t="shared" si="2"/>
        <v>29275</v>
      </c>
      <c r="G15" s="83">
        <f t="shared" si="3"/>
        <v>1732</v>
      </c>
      <c r="H15" s="50">
        <v>0</v>
      </c>
      <c r="I15" s="84">
        <v>0.25</v>
      </c>
      <c r="J15" s="78"/>
      <c r="K15" s="85">
        <f>0.25*P2_</f>
        <v>117617.5</v>
      </c>
    </row>
    <row r="16" spans="1:13" x14ac:dyDescent="0.25">
      <c r="A16" s="81" t="s">
        <v>35</v>
      </c>
      <c r="B16" s="48" t="s">
        <v>36</v>
      </c>
      <c r="C16" s="49" t="s">
        <v>1492</v>
      </c>
      <c r="D16" s="82">
        <f t="shared" si="0"/>
        <v>235235</v>
      </c>
      <c r="E16" s="83">
        <f t="shared" si="1"/>
        <v>173222</v>
      </c>
      <c r="F16" s="83">
        <f t="shared" si="2"/>
        <v>58549</v>
      </c>
      <c r="G16" s="83">
        <f t="shared" si="3"/>
        <v>3464</v>
      </c>
      <c r="H16" s="50">
        <v>0</v>
      </c>
      <c r="I16" s="84">
        <v>0.5</v>
      </c>
      <c r="J16" s="78"/>
      <c r="K16" s="85">
        <f>0.5*P2_</f>
        <v>235235</v>
      </c>
    </row>
    <row r="17" spans="1:13" x14ac:dyDescent="0.25">
      <c r="A17" s="81" t="s">
        <v>37</v>
      </c>
      <c r="B17" s="48" t="s">
        <v>38</v>
      </c>
      <c r="C17" s="49" t="s">
        <v>1494</v>
      </c>
      <c r="D17" s="82">
        <f t="shared" si="0"/>
        <v>352853</v>
      </c>
      <c r="E17" s="83">
        <f t="shared" si="1"/>
        <v>259833</v>
      </c>
      <c r="F17" s="83">
        <f t="shared" si="2"/>
        <v>87823</v>
      </c>
      <c r="G17" s="83">
        <f t="shared" si="3"/>
        <v>5197</v>
      </c>
      <c r="H17" s="50">
        <v>0</v>
      </c>
      <c r="I17" s="84">
        <v>0.75</v>
      </c>
      <c r="J17" s="78"/>
      <c r="K17" s="85">
        <f>0.75*P2_</f>
        <v>352852.5</v>
      </c>
    </row>
    <row r="18" spans="1:13" x14ac:dyDescent="0.25">
      <c r="A18" s="81" t="s">
        <v>39</v>
      </c>
      <c r="B18" s="48" t="s">
        <v>40</v>
      </c>
      <c r="C18" s="49" t="s">
        <v>1496</v>
      </c>
      <c r="D18" s="82">
        <f t="shared" si="0"/>
        <v>117618</v>
      </c>
      <c r="E18" s="83">
        <f t="shared" si="1"/>
        <v>86611</v>
      </c>
      <c r="F18" s="83">
        <f t="shared" si="2"/>
        <v>29275</v>
      </c>
      <c r="G18" s="83">
        <f t="shared" si="3"/>
        <v>1732</v>
      </c>
      <c r="H18" s="50">
        <v>0</v>
      </c>
      <c r="I18" s="84">
        <v>0.25</v>
      </c>
      <c r="J18" s="78"/>
      <c r="K18" s="85">
        <f>0.25*P2_</f>
        <v>117617.5</v>
      </c>
    </row>
    <row r="19" spans="1:13" x14ac:dyDescent="0.25">
      <c r="A19" s="81" t="s">
        <v>41</v>
      </c>
      <c r="B19" s="48" t="s">
        <v>42</v>
      </c>
      <c r="C19" s="49" t="s">
        <v>1498</v>
      </c>
      <c r="D19" s="82">
        <f t="shared" si="0"/>
        <v>314190</v>
      </c>
      <c r="E19" s="83">
        <f t="shared" si="1"/>
        <v>231362</v>
      </c>
      <c r="F19" s="83">
        <f t="shared" si="2"/>
        <v>78201</v>
      </c>
      <c r="G19" s="83">
        <f t="shared" si="3"/>
        <v>4627</v>
      </c>
      <c r="H19" s="50">
        <v>0</v>
      </c>
      <c r="I19" s="84">
        <v>0.5</v>
      </c>
      <c r="J19" s="78"/>
      <c r="K19" s="85">
        <f>0.5*P1_</f>
        <v>314190</v>
      </c>
    </row>
    <row r="20" spans="1:13" x14ac:dyDescent="0.25">
      <c r="A20" s="81" t="s">
        <v>4023</v>
      </c>
      <c r="B20" s="48" t="s">
        <v>4024</v>
      </c>
      <c r="C20" s="49" t="s">
        <v>4029</v>
      </c>
      <c r="D20" s="82">
        <f t="shared" si="0"/>
        <v>273775</v>
      </c>
      <c r="E20" s="83">
        <f t="shared" si="1"/>
        <v>201602</v>
      </c>
      <c r="F20" s="83">
        <f t="shared" ref="F20:F22" si="5">D20-E20-G20</f>
        <v>68141</v>
      </c>
      <c r="G20" s="83">
        <f t="shared" si="3"/>
        <v>4032</v>
      </c>
      <c r="H20" s="50">
        <v>0</v>
      </c>
      <c r="I20" s="84">
        <v>0.5</v>
      </c>
      <c r="J20" s="78"/>
      <c r="K20" s="85">
        <f>0.5*P5_</f>
        <v>273775</v>
      </c>
    </row>
    <row r="21" spans="1:13" x14ac:dyDescent="0.25">
      <c r="A21" s="81" t="s">
        <v>4025</v>
      </c>
      <c r="B21" s="48" t="s">
        <v>4026</v>
      </c>
      <c r="C21" s="49" t="s">
        <v>4030</v>
      </c>
      <c r="D21" s="82">
        <f t="shared" si="0"/>
        <v>314190</v>
      </c>
      <c r="E21" s="83">
        <f t="shared" si="1"/>
        <v>231362</v>
      </c>
      <c r="F21" s="83">
        <f t="shared" si="5"/>
        <v>78201</v>
      </c>
      <c r="G21" s="83">
        <f t="shared" si="3"/>
        <v>4627</v>
      </c>
      <c r="H21" s="50">
        <v>0</v>
      </c>
      <c r="I21" s="84">
        <v>0.5</v>
      </c>
      <c r="J21" s="78"/>
      <c r="K21" s="85">
        <f>0.5*P1_</f>
        <v>314190</v>
      </c>
    </row>
    <row r="22" spans="1:13" x14ac:dyDescent="0.25">
      <c r="A22" s="81" t="s">
        <v>4027</v>
      </c>
      <c r="B22" s="48" t="s">
        <v>4028</v>
      </c>
      <c r="C22" s="49" t="s">
        <v>4031</v>
      </c>
      <c r="D22" s="82">
        <f t="shared" si="0"/>
        <v>314190</v>
      </c>
      <c r="E22" s="83">
        <f t="shared" si="1"/>
        <v>231362</v>
      </c>
      <c r="F22" s="83">
        <f t="shared" si="5"/>
        <v>78201</v>
      </c>
      <c r="G22" s="83">
        <f t="shared" si="3"/>
        <v>4627</v>
      </c>
      <c r="H22" s="50">
        <v>0</v>
      </c>
      <c r="I22" s="84">
        <v>0.5</v>
      </c>
      <c r="J22" s="78"/>
      <c r="K22" s="85">
        <f>0.5*P1_</f>
        <v>314190</v>
      </c>
    </row>
    <row r="23" spans="1:13" x14ac:dyDescent="0.25">
      <c r="A23" s="81" t="s">
        <v>43</v>
      </c>
      <c r="B23" s="48" t="s">
        <v>44</v>
      </c>
      <c r="C23" s="49" t="s">
        <v>1500</v>
      </c>
      <c r="D23" s="82">
        <f t="shared" si="0"/>
        <v>339775</v>
      </c>
      <c r="E23" s="83">
        <f t="shared" si="1"/>
        <v>250203</v>
      </c>
      <c r="F23" s="83">
        <f t="shared" si="2"/>
        <v>84568</v>
      </c>
      <c r="G23" s="83">
        <f t="shared" si="3"/>
        <v>5004</v>
      </c>
      <c r="H23" s="50">
        <v>0</v>
      </c>
      <c r="I23" s="84">
        <v>0.5</v>
      </c>
      <c r="J23" s="78"/>
      <c r="K23" s="85">
        <f>0.5*P3_</f>
        <v>339775</v>
      </c>
    </row>
    <row r="24" spans="1:13" x14ac:dyDescent="0.25">
      <c r="A24" s="81" t="s">
        <v>45</v>
      </c>
      <c r="B24" s="48" t="s">
        <v>46</v>
      </c>
      <c r="C24" s="49" t="s">
        <v>1500</v>
      </c>
      <c r="D24" s="82">
        <f t="shared" si="0"/>
        <v>339775</v>
      </c>
      <c r="E24" s="83">
        <f t="shared" si="1"/>
        <v>250203</v>
      </c>
      <c r="F24" s="83">
        <f t="shared" si="2"/>
        <v>84568</v>
      </c>
      <c r="G24" s="83">
        <f t="shared" si="3"/>
        <v>5004</v>
      </c>
      <c r="H24" s="50">
        <v>0</v>
      </c>
      <c r="I24" s="84">
        <v>0.5</v>
      </c>
      <c r="J24" s="78"/>
      <c r="K24" s="85">
        <f>0.5*P3_</f>
        <v>339775</v>
      </c>
    </row>
    <row r="25" spans="1:13" s="51" customFormat="1" x14ac:dyDescent="0.25">
      <c r="A25" s="81" t="s">
        <v>47</v>
      </c>
      <c r="B25" s="48" t="s">
        <v>1502</v>
      </c>
      <c r="C25" s="49" t="s">
        <v>1504</v>
      </c>
      <c r="D25" s="82">
        <f t="shared" si="0"/>
        <v>94257</v>
      </c>
      <c r="E25" s="83">
        <f t="shared" si="1"/>
        <v>69409</v>
      </c>
      <c r="F25" s="83">
        <f t="shared" si="2"/>
        <v>23460</v>
      </c>
      <c r="G25" s="83">
        <f t="shared" si="3"/>
        <v>1388</v>
      </c>
      <c r="H25" s="50">
        <v>0</v>
      </c>
      <c r="I25" s="84">
        <v>0.15</v>
      </c>
      <c r="J25" s="78"/>
      <c r="K25" s="85">
        <f>0.15*P1_</f>
        <v>94257</v>
      </c>
      <c r="M25" s="86"/>
    </row>
    <row r="26" spans="1:13" s="51" customFormat="1" x14ac:dyDescent="0.25">
      <c r="A26" s="81" t="s">
        <v>49</v>
      </c>
      <c r="B26" s="48" t="s">
        <v>50</v>
      </c>
      <c r="C26" s="49" t="s">
        <v>1504</v>
      </c>
      <c r="D26" s="82">
        <f t="shared" si="0"/>
        <v>94257</v>
      </c>
      <c r="E26" s="83">
        <f t="shared" si="1"/>
        <v>69409</v>
      </c>
      <c r="F26" s="83">
        <f t="shared" si="2"/>
        <v>23460</v>
      </c>
      <c r="G26" s="83">
        <f t="shared" si="3"/>
        <v>1388</v>
      </c>
      <c r="H26" s="50">
        <v>0</v>
      </c>
      <c r="I26" s="84">
        <v>0.15</v>
      </c>
      <c r="J26" s="78"/>
      <c r="K26" s="85">
        <f>0.15*P1_</f>
        <v>94257</v>
      </c>
      <c r="M26" s="86"/>
    </row>
    <row r="27" spans="1:13" s="51" customFormat="1" ht="15.75" customHeight="1" x14ac:dyDescent="0.25">
      <c r="A27" s="81" t="s">
        <v>51</v>
      </c>
      <c r="B27" s="48" t="s">
        <v>1505</v>
      </c>
      <c r="C27" s="49" t="s">
        <v>1506</v>
      </c>
      <c r="D27" s="82">
        <f t="shared" si="0"/>
        <v>94257</v>
      </c>
      <c r="E27" s="83">
        <f t="shared" si="1"/>
        <v>69409</v>
      </c>
      <c r="F27" s="83">
        <f t="shared" si="2"/>
        <v>23460</v>
      </c>
      <c r="G27" s="83">
        <f t="shared" si="3"/>
        <v>1388</v>
      </c>
      <c r="H27" s="50">
        <v>0</v>
      </c>
      <c r="I27" s="84">
        <v>0.15</v>
      </c>
      <c r="J27" s="78"/>
      <c r="K27" s="85">
        <f>0.15*P1_</f>
        <v>94257</v>
      </c>
      <c r="M27" s="86"/>
    </row>
    <row r="28" spans="1:13" s="51" customFormat="1" ht="15.75" customHeight="1" x14ac:dyDescent="0.25">
      <c r="A28" s="81" t="s">
        <v>53</v>
      </c>
      <c r="B28" s="48" t="s">
        <v>54</v>
      </c>
      <c r="C28" s="49" t="s">
        <v>1506</v>
      </c>
      <c r="D28" s="82">
        <f t="shared" si="0"/>
        <v>94257</v>
      </c>
      <c r="E28" s="83">
        <f t="shared" si="1"/>
        <v>69409</v>
      </c>
      <c r="F28" s="83">
        <f t="shared" si="2"/>
        <v>23460</v>
      </c>
      <c r="G28" s="83">
        <f t="shared" si="3"/>
        <v>1388</v>
      </c>
      <c r="H28" s="50">
        <v>0</v>
      </c>
      <c r="I28" s="84">
        <v>0.15</v>
      </c>
      <c r="J28" s="78"/>
      <c r="K28" s="85">
        <f>0.15*P1_</f>
        <v>94257</v>
      </c>
      <c r="M28" s="86"/>
    </row>
    <row r="29" spans="1:13" x14ac:dyDescent="0.25">
      <c r="A29" s="81" t="s">
        <v>55</v>
      </c>
      <c r="B29" s="48" t="s">
        <v>20</v>
      </c>
      <c r="C29" s="49" t="s">
        <v>1507</v>
      </c>
      <c r="D29" s="82">
        <f t="shared" si="0"/>
        <v>31419</v>
      </c>
      <c r="E29" s="83">
        <f t="shared" si="1"/>
        <v>23136</v>
      </c>
      <c r="F29" s="83">
        <f t="shared" si="2"/>
        <v>7820</v>
      </c>
      <c r="G29" s="83">
        <f t="shared" si="3"/>
        <v>463</v>
      </c>
      <c r="H29" s="50">
        <v>0</v>
      </c>
      <c r="I29" s="84">
        <v>0.05</v>
      </c>
      <c r="J29" s="78"/>
      <c r="K29" s="85">
        <f>0.05*P1_</f>
        <v>31419</v>
      </c>
    </row>
    <row r="30" spans="1:13" x14ac:dyDescent="0.25">
      <c r="A30" s="81" t="s">
        <v>56</v>
      </c>
      <c r="B30" s="48" t="s">
        <v>24</v>
      </c>
      <c r="C30" s="49" t="s">
        <v>1508</v>
      </c>
      <c r="D30" s="82">
        <f t="shared" si="0"/>
        <v>6371</v>
      </c>
      <c r="E30" s="83">
        <f t="shared" si="1"/>
        <v>4691</v>
      </c>
      <c r="F30" s="83">
        <f t="shared" si="2"/>
        <v>1586</v>
      </c>
      <c r="G30" s="83">
        <f t="shared" si="3"/>
        <v>94</v>
      </c>
      <c r="H30" s="50">
        <v>0</v>
      </c>
      <c r="I30" s="84">
        <v>9.3749999999999997E-3</v>
      </c>
      <c r="J30" s="78"/>
      <c r="K30" s="85">
        <f>0.009375*P3_</f>
        <v>6370.78125</v>
      </c>
    </row>
    <row r="31" spans="1:13" x14ac:dyDescent="0.25">
      <c r="A31" s="81" t="s">
        <v>57</v>
      </c>
      <c r="B31" s="48" t="s">
        <v>26</v>
      </c>
      <c r="C31" s="49" t="s">
        <v>1508</v>
      </c>
      <c r="D31" s="82">
        <f t="shared" si="0"/>
        <v>6371</v>
      </c>
      <c r="E31" s="83">
        <f t="shared" si="1"/>
        <v>4691</v>
      </c>
      <c r="F31" s="83">
        <f t="shared" si="2"/>
        <v>1586</v>
      </c>
      <c r="G31" s="83">
        <f t="shared" si="3"/>
        <v>94</v>
      </c>
      <c r="H31" s="50">
        <v>0</v>
      </c>
      <c r="I31" s="84">
        <v>9.3749999999999997E-3</v>
      </c>
      <c r="J31" s="78"/>
      <c r="K31" s="85">
        <f>0.009375*P3_</f>
        <v>6370.78125</v>
      </c>
    </row>
    <row r="32" spans="1:13" s="51" customFormat="1" x14ac:dyDescent="0.25">
      <c r="A32" s="81" t="s">
        <v>1509</v>
      </c>
      <c r="B32" s="48" t="s">
        <v>1510</v>
      </c>
      <c r="C32" s="49" t="s">
        <v>1511</v>
      </c>
      <c r="D32" s="82">
        <f t="shared" si="0"/>
        <v>62838</v>
      </c>
      <c r="E32" s="83">
        <f t="shared" si="1"/>
        <v>46272</v>
      </c>
      <c r="F32" s="83">
        <f t="shared" si="2"/>
        <v>15641</v>
      </c>
      <c r="G32" s="83">
        <f t="shared" si="3"/>
        <v>925</v>
      </c>
      <c r="H32" s="50">
        <v>0</v>
      </c>
      <c r="I32" s="87">
        <v>0.1</v>
      </c>
      <c r="J32" s="78"/>
      <c r="K32" s="85">
        <f>0.1*P1_</f>
        <v>62838</v>
      </c>
      <c r="M32" s="86"/>
    </row>
    <row r="33" spans="1:13" s="51" customFormat="1" x14ac:dyDescent="0.25">
      <c r="A33" s="81" t="s">
        <v>4032</v>
      </c>
      <c r="B33" s="48" t="s">
        <v>48</v>
      </c>
      <c r="C33" s="49" t="s">
        <v>4033</v>
      </c>
      <c r="D33" s="82">
        <f t="shared" si="0"/>
        <v>62838</v>
      </c>
      <c r="E33" s="83">
        <f t="shared" si="1"/>
        <v>46272</v>
      </c>
      <c r="F33" s="83">
        <f t="shared" ref="F33" si="6">D33-E33-G33</f>
        <v>15641</v>
      </c>
      <c r="G33" s="83">
        <f t="shared" si="3"/>
        <v>925</v>
      </c>
      <c r="H33" s="50">
        <v>0</v>
      </c>
      <c r="I33" s="87">
        <v>0.1</v>
      </c>
      <c r="J33" s="78"/>
      <c r="K33" s="85">
        <f>0.1*P1_</f>
        <v>62838</v>
      </c>
      <c r="M33" s="86"/>
    </row>
    <row r="34" spans="1:13" s="51" customFormat="1" x14ac:dyDescent="0.25">
      <c r="A34" s="81" t="s">
        <v>1512</v>
      </c>
      <c r="B34" s="48" t="s">
        <v>1513</v>
      </c>
      <c r="C34" s="49" t="s">
        <v>1514</v>
      </c>
      <c r="D34" s="82">
        <f t="shared" si="0"/>
        <v>62838</v>
      </c>
      <c r="E34" s="83">
        <f t="shared" si="1"/>
        <v>46272</v>
      </c>
      <c r="F34" s="83">
        <f t="shared" si="2"/>
        <v>15641</v>
      </c>
      <c r="G34" s="83">
        <f t="shared" si="3"/>
        <v>925</v>
      </c>
      <c r="H34" s="50">
        <v>0</v>
      </c>
      <c r="I34" s="87">
        <v>0.1</v>
      </c>
      <c r="J34" s="78"/>
      <c r="K34" s="85">
        <f>0.1*P1_</f>
        <v>62838</v>
      </c>
      <c r="M34" s="86"/>
    </row>
    <row r="35" spans="1:13" x14ac:dyDescent="0.25">
      <c r="A35" s="81" t="s">
        <v>2691</v>
      </c>
      <c r="B35" s="48" t="s">
        <v>3453</v>
      </c>
      <c r="C35" s="49" t="s">
        <v>1490</v>
      </c>
      <c r="D35" s="82">
        <f t="shared" si="0"/>
        <v>117618</v>
      </c>
      <c r="E35" s="83">
        <f t="shared" si="1"/>
        <v>86611</v>
      </c>
      <c r="F35" s="83">
        <f t="shared" si="2"/>
        <v>29275</v>
      </c>
      <c r="G35" s="83">
        <f t="shared" si="3"/>
        <v>1732</v>
      </c>
      <c r="H35" s="50">
        <v>0</v>
      </c>
      <c r="I35" s="87">
        <v>0.25</v>
      </c>
      <c r="J35" s="78"/>
      <c r="K35" s="85">
        <f>0.25*P2_</f>
        <v>117617.5</v>
      </c>
      <c r="L35" s="51"/>
      <c r="M35" s="86"/>
    </row>
    <row r="36" spans="1:13" x14ac:dyDescent="0.25">
      <c r="A36" s="81" t="s">
        <v>2692</v>
      </c>
      <c r="B36" s="48" t="s">
        <v>3456</v>
      </c>
      <c r="C36" s="49" t="s">
        <v>1492</v>
      </c>
      <c r="D36" s="82">
        <f t="shared" si="0"/>
        <v>182966</v>
      </c>
      <c r="E36" s="83">
        <f t="shared" si="1"/>
        <v>134732</v>
      </c>
      <c r="F36" s="83">
        <f t="shared" si="2"/>
        <v>45539</v>
      </c>
      <c r="G36" s="83">
        <f t="shared" si="3"/>
        <v>2695</v>
      </c>
      <c r="H36" s="50">
        <v>0</v>
      </c>
      <c r="I36" s="87">
        <v>0.38890000000000002</v>
      </c>
      <c r="J36" s="78"/>
      <c r="K36" s="85">
        <f>0.3889*P2_</f>
        <v>182965.78300000002</v>
      </c>
      <c r="L36" s="51"/>
      <c r="M36" s="86"/>
    </row>
    <row r="37" spans="1:13" x14ac:dyDescent="0.25">
      <c r="A37" s="81" t="s">
        <v>2693</v>
      </c>
      <c r="B37" s="48" t="s">
        <v>3458</v>
      </c>
      <c r="C37" s="49" t="s">
        <v>1494</v>
      </c>
      <c r="D37" s="82">
        <f t="shared" si="0"/>
        <v>235235</v>
      </c>
      <c r="E37" s="83">
        <f t="shared" si="1"/>
        <v>173222</v>
      </c>
      <c r="F37" s="83">
        <f t="shared" si="2"/>
        <v>58549</v>
      </c>
      <c r="G37" s="83">
        <f t="shared" si="3"/>
        <v>3464</v>
      </c>
      <c r="H37" s="50">
        <v>0</v>
      </c>
      <c r="I37" s="87">
        <v>0.5</v>
      </c>
      <c r="J37" s="78"/>
      <c r="K37" s="85">
        <f>0.5*P2_</f>
        <v>235235</v>
      </c>
      <c r="L37" s="51"/>
      <c r="M37" s="86"/>
    </row>
    <row r="38" spans="1:13" x14ac:dyDescent="0.25">
      <c r="A38" s="81" t="s">
        <v>2694</v>
      </c>
      <c r="B38" s="48" t="s">
        <v>3460</v>
      </c>
      <c r="C38" s="49" t="s">
        <v>2695</v>
      </c>
      <c r="D38" s="82">
        <f t="shared" si="0"/>
        <v>300583</v>
      </c>
      <c r="E38" s="83">
        <f t="shared" si="1"/>
        <v>221342</v>
      </c>
      <c r="F38" s="83">
        <f t="shared" si="2"/>
        <v>74814</v>
      </c>
      <c r="G38" s="83">
        <f t="shared" si="3"/>
        <v>4427</v>
      </c>
      <c r="H38" s="50">
        <v>0</v>
      </c>
      <c r="I38" s="87">
        <v>0.63890000000000002</v>
      </c>
      <c r="J38" s="78"/>
      <c r="K38" s="85">
        <f>0.6389*P2_</f>
        <v>300583.283</v>
      </c>
      <c r="L38" s="51"/>
      <c r="M38" s="86"/>
    </row>
    <row r="39" spans="1:13" x14ac:dyDescent="0.25">
      <c r="A39" s="81" t="s">
        <v>2696</v>
      </c>
      <c r="B39" s="48" t="s">
        <v>3462</v>
      </c>
      <c r="C39" s="49" t="s">
        <v>2697</v>
      </c>
      <c r="D39" s="82">
        <f t="shared" si="0"/>
        <v>352853</v>
      </c>
      <c r="E39" s="83">
        <f t="shared" si="1"/>
        <v>259833</v>
      </c>
      <c r="F39" s="83">
        <f t="shared" si="2"/>
        <v>87823</v>
      </c>
      <c r="G39" s="83">
        <f t="shared" si="3"/>
        <v>5197</v>
      </c>
      <c r="H39" s="50">
        <v>0</v>
      </c>
      <c r="I39" s="87">
        <v>0.75</v>
      </c>
      <c r="J39" s="78"/>
      <c r="K39" s="85">
        <f>0.75*P2_</f>
        <v>352852.5</v>
      </c>
      <c r="L39" s="51"/>
      <c r="M39" s="86"/>
    </row>
    <row r="40" spans="1:13" x14ac:dyDescent="0.25">
      <c r="A40" s="81" t="s">
        <v>2698</v>
      </c>
      <c r="B40" s="48" t="s">
        <v>2699</v>
      </c>
      <c r="C40" s="49" t="s">
        <v>1496</v>
      </c>
      <c r="D40" s="82">
        <f t="shared" si="0"/>
        <v>117618</v>
      </c>
      <c r="E40" s="83">
        <f t="shared" si="1"/>
        <v>86611</v>
      </c>
      <c r="F40" s="83">
        <f t="shared" si="2"/>
        <v>29275</v>
      </c>
      <c r="G40" s="83">
        <f t="shared" si="3"/>
        <v>1732</v>
      </c>
      <c r="H40" s="50">
        <v>0</v>
      </c>
      <c r="I40" s="87">
        <v>0.25</v>
      </c>
      <c r="J40" s="78"/>
      <c r="K40" s="85">
        <f>0.25*P2_</f>
        <v>117617.5</v>
      </c>
      <c r="L40" s="51"/>
      <c r="M40" s="86"/>
    </row>
    <row r="41" spans="1:13" x14ac:dyDescent="0.25">
      <c r="A41" s="81" t="s">
        <v>2700</v>
      </c>
      <c r="B41" s="48" t="s">
        <v>3464</v>
      </c>
      <c r="C41" s="49" t="s">
        <v>2701</v>
      </c>
      <c r="D41" s="82">
        <f t="shared" si="0"/>
        <v>86248</v>
      </c>
      <c r="E41" s="83">
        <f t="shared" si="1"/>
        <v>63511</v>
      </c>
      <c r="F41" s="83">
        <f t="shared" si="2"/>
        <v>21467</v>
      </c>
      <c r="G41" s="83">
        <f t="shared" si="3"/>
        <v>1270</v>
      </c>
      <c r="H41" s="50">
        <v>0</v>
      </c>
      <c r="I41" s="87">
        <v>0.25</v>
      </c>
      <c r="J41" s="78"/>
      <c r="K41" s="85">
        <f>0.25*P4_</f>
        <v>86247.5</v>
      </c>
      <c r="L41" s="51"/>
      <c r="M41" s="86"/>
    </row>
    <row r="42" spans="1:13" x14ac:dyDescent="0.25">
      <c r="A42" s="81" t="s">
        <v>2702</v>
      </c>
      <c r="B42" s="48" t="s">
        <v>3466</v>
      </c>
      <c r="C42" s="49" t="s">
        <v>2703</v>
      </c>
      <c r="D42" s="82">
        <f t="shared" si="0"/>
        <v>134167</v>
      </c>
      <c r="E42" s="83">
        <f t="shared" si="1"/>
        <v>98797</v>
      </c>
      <c r="F42" s="83">
        <f t="shared" si="2"/>
        <v>33394</v>
      </c>
      <c r="G42" s="83">
        <f t="shared" si="3"/>
        <v>1976</v>
      </c>
      <c r="H42" s="50">
        <v>0</v>
      </c>
      <c r="I42" s="87">
        <v>0.38890000000000002</v>
      </c>
      <c r="J42" s="78"/>
      <c r="K42" s="85">
        <f>0.3889*P4_</f>
        <v>134166.611</v>
      </c>
      <c r="L42" s="51"/>
      <c r="M42" s="86"/>
    </row>
    <row r="43" spans="1:13" x14ac:dyDescent="0.25">
      <c r="A43" s="81" t="s">
        <v>2704</v>
      </c>
      <c r="B43" s="48" t="s">
        <v>3468</v>
      </c>
      <c r="C43" s="49" t="s">
        <v>2705</v>
      </c>
      <c r="D43" s="82">
        <f t="shared" si="0"/>
        <v>172495</v>
      </c>
      <c r="E43" s="83">
        <f t="shared" si="1"/>
        <v>127021</v>
      </c>
      <c r="F43" s="83">
        <f t="shared" si="2"/>
        <v>42934</v>
      </c>
      <c r="G43" s="83">
        <f t="shared" si="3"/>
        <v>2540</v>
      </c>
      <c r="H43" s="50">
        <v>0</v>
      </c>
      <c r="I43" s="87">
        <v>0.5</v>
      </c>
      <c r="J43" s="78"/>
      <c r="K43" s="85">
        <f>0.5*P4_</f>
        <v>172495</v>
      </c>
      <c r="L43" s="51"/>
      <c r="M43" s="86"/>
    </row>
    <row r="44" spans="1:13" x14ac:dyDescent="0.25">
      <c r="A44" s="81" t="s">
        <v>2706</v>
      </c>
      <c r="B44" s="48" t="s">
        <v>3470</v>
      </c>
      <c r="C44" s="49" t="s">
        <v>2707</v>
      </c>
      <c r="D44" s="82">
        <f t="shared" si="0"/>
        <v>220414</v>
      </c>
      <c r="E44" s="83">
        <f t="shared" si="1"/>
        <v>162308</v>
      </c>
      <c r="F44" s="83">
        <f t="shared" si="2"/>
        <v>54860</v>
      </c>
      <c r="G44" s="83">
        <f t="shared" si="3"/>
        <v>3246</v>
      </c>
      <c r="H44" s="50">
        <v>0</v>
      </c>
      <c r="I44" s="87">
        <v>0.63890000000000002</v>
      </c>
      <c r="J44" s="78"/>
      <c r="K44" s="85">
        <f>0.6389*P4_</f>
        <v>220414.111</v>
      </c>
      <c r="L44" s="51"/>
      <c r="M44" s="86"/>
    </row>
    <row r="45" spans="1:13" x14ac:dyDescent="0.25">
      <c r="A45" s="81" t="s">
        <v>2708</v>
      </c>
      <c r="B45" s="48" t="s">
        <v>3472</v>
      </c>
      <c r="C45" s="49" t="s">
        <v>2709</v>
      </c>
      <c r="D45" s="82">
        <f t="shared" si="0"/>
        <v>258743</v>
      </c>
      <c r="E45" s="83">
        <f t="shared" si="1"/>
        <v>190532</v>
      </c>
      <c r="F45" s="83">
        <f t="shared" si="2"/>
        <v>64400</v>
      </c>
      <c r="G45" s="83">
        <f t="shared" si="3"/>
        <v>3811</v>
      </c>
      <c r="H45" s="50">
        <v>0</v>
      </c>
      <c r="I45" s="87">
        <v>0.75</v>
      </c>
      <c r="J45" s="78"/>
      <c r="K45" s="85">
        <f>0.75*P4_</f>
        <v>258742.5</v>
      </c>
      <c r="L45" s="51"/>
      <c r="M45" s="86"/>
    </row>
    <row r="46" spans="1:13" x14ac:dyDescent="0.25">
      <c r="A46" s="81" t="s">
        <v>2710</v>
      </c>
      <c r="B46" s="48" t="s">
        <v>2711</v>
      </c>
      <c r="C46" s="49" t="s">
        <v>2712</v>
      </c>
      <c r="D46" s="82">
        <f t="shared" si="0"/>
        <v>86248</v>
      </c>
      <c r="E46" s="83">
        <f t="shared" si="1"/>
        <v>63511</v>
      </c>
      <c r="F46" s="83">
        <f t="shared" si="2"/>
        <v>21467</v>
      </c>
      <c r="G46" s="83">
        <f t="shared" si="3"/>
        <v>1270</v>
      </c>
      <c r="H46" s="50">
        <v>0</v>
      </c>
      <c r="I46" s="87">
        <v>0.25</v>
      </c>
      <c r="J46" s="78"/>
      <c r="K46" s="85">
        <f>0.25*P4_</f>
        <v>86247.5</v>
      </c>
      <c r="L46" s="51"/>
      <c r="M46" s="86"/>
    </row>
    <row r="47" spans="1:13" x14ac:dyDescent="0.25">
      <c r="A47" s="81" t="s">
        <v>2713</v>
      </c>
      <c r="B47" s="48" t="s">
        <v>42</v>
      </c>
      <c r="C47" s="49" t="s">
        <v>1500</v>
      </c>
      <c r="D47" s="82">
        <f t="shared" si="0"/>
        <v>314190</v>
      </c>
      <c r="E47" s="83">
        <f t="shared" si="1"/>
        <v>231362</v>
      </c>
      <c r="F47" s="83">
        <f t="shared" si="2"/>
        <v>78201</v>
      </c>
      <c r="G47" s="83">
        <f t="shared" si="3"/>
        <v>4627</v>
      </c>
      <c r="H47" s="50">
        <v>0</v>
      </c>
      <c r="I47" s="87">
        <v>0.5</v>
      </c>
      <c r="J47" s="78"/>
      <c r="K47" s="85">
        <f>0.5*P1_</f>
        <v>314190</v>
      </c>
      <c r="L47" s="51"/>
      <c r="M47" s="86"/>
    </row>
    <row r="48" spans="1:13" x14ac:dyDescent="0.25">
      <c r="A48" s="81" t="s">
        <v>2714</v>
      </c>
      <c r="B48" s="48" t="s">
        <v>44</v>
      </c>
      <c r="C48" s="49" t="s">
        <v>2715</v>
      </c>
      <c r="D48" s="82">
        <f t="shared" si="0"/>
        <v>339775</v>
      </c>
      <c r="E48" s="83">
        <f t="shared" si="1"/>
        <v>250203</v>
      </c>
      <c r="F48" s="83">
        <f t="shared" si="2"/>
        <v>84568</v>
      </c>
      <c r="G48" s="83">
        <f t="shared" si="3"/>
        <v>5004</v>
      </c>
      <c r="H48" s="50">
        <v>0</v>
      </c>
      <c r="I48" s="87">
        <v>0.5</v>
      </c>
      <c r="J48" s="78"/>
      <c r="K48" s="85">
        <f>0.5*P3_</f>
        <v>339775</v>
      </c>
      <c r="L48" s="51"/>
      <c r="M48" s="86"/>
    </row>
    <row r="49" spans="1:13" x14ac:dyDescent="0.25">
      <c r="A49" s="81" t="s">
        <v>2716</v>
      </c>
      <c r="B49" s="48" t="s">
        <v>46</v>
      </c>
      <c r="C49" s="49" t="s">
        <v>2717</v>
      </c>
      <c r="D49" s="82">
        <f t="shared" si="0"/>
        <v>339775</v>
      </c>
      <c r="E49" s="83">
        <f t="shared" si="1"/>
        <v>250203</v>
      </c>
      <c r="F49" s="83">
        <f t="shared" si="2"/>
        <v>84568</v>
      </c>
      <c r="G49" s="83">
        <f t="shared" si="3"/>
        <v>5004</v>
      </c>
      <c r="H49" s="50">
        <v>0</v>
      </c>
      <c r="I49" s="87">
        <v>0.5</v>
      </c>
      <c r="J49" s="78"/>
      <c r="K49" s="85">
        <f>0.5*P3_</f>
        <v>339775</v>
      </c>
      <c r="L49" s="51"/>
      <c r="M49" s="86"/>
    </row>
    <row r="50" spans="1:13" x14ac:dyDescent="0.25">
      <c r="A50" s="81" t="s">
        <v>58</v>
      </c>
      <c r="B50" s="48" t="s">
        <v>59</v>
      </c>
      <c r="C50" s="49" t="s">
        <v>1516</v>
      </c>
      <c r="D50" s="82">
        <f t="shared" si="0"/>
        <v>470470</v>
      </c>
      <c r="E50" s="83">
        <f t="shared" si="1"/>
        <v>346443</v>
      </c>
      <c r="F50" s="83">
        <f t="shared" si="2"/>
        <v>117098</v>
      </c>
      <c r="G50" s="83">
        <f t="shared" si="3"/>
        <v>6929</v>
      </c>
      <c r="H50" s="50">
        <v>0</v>
      </c>
      <c r="I50" s="84">
        <v>1</v>
      </c>
      <c r="J50" s="78"/>
      <c r="K50" s="85">
        <f>P2_</f>
        <v>470470</v>
      </c>
    </row>
    <row r="51" spans="1:13" x14ac:dyDescent="0.25">
      <c r="A51" s="81" t="s">
        <v>60</v>
      </c>
      <c r="B51" s="48" t="s">
        <v>61</v>
      </c>
      <c r="C51" s="49" t="s">
        <v>1518</v>
      </c>
      <c r="D51" s="82">
        <f t="shared" si="0"/>
        <v>9640</v>
      </c>
      <c r="E51" s="83">
        <f t="shared" si="1"/>
        <v>7099</v>
      </c>
      <c r="F51" s="83">
        <f t="shared" si="2"/>
        <v>2399</v>
      </c>
      <c r="G51" s="83">
        <f t="shared" si="3"/>
        <v>142</v>
      </c>
      <c r="H51" s="50">
        <v>0</v>
      </c>
      <c r="I51" s="84">
        <f t="shared" ref="I51:I82" si="7">L51/40</f>
        <v>2.5000000000000001E-2</v>
      </c>
      <c r="J51" s="78"/>
      <c r="K51" s="85">
        <f t="shared" ref="K51:K82" si="8">M51*N1_</f>
        <v>9640</v>
      </c>
      <c r="L51" s="80">
        <v>1</v>
      </c>
      <c r="M51" s="80">
        <f>L51*40</f>
        <v>40</v>
      </c>
    </row>
    <row r="52" spans="1:13" x14ac:dyDescent="0.25">
      <c r="A52" s="81" t="s">
        <v>62</v>
      </c>
      <c r="B52" s="48" t="s">
        <v>63</v>
      </c>
      <c r="C52" s="49" t="s">
        <v>1520</v>
      </c>
      <c r="D52" s="82">
        <f t="shared" si="0"/>
        <v>19280</v>
      </c>
      <c r="E52" s="83">
        <f t="shared" si="1"/>
        <v>14197</v>
      </c>
      <c r="F52" s="83">
        <f t="shared" si="2"/>
        <v>4799</v>
      </c>
      <c r="G52" s="83">
        <f t="shared" si="3"/>
        <v>284</v>
      </c>
      <c r="H52" s="50">
        <v>0</v>
      </c>
      <c r="I52" s="84">
        <f t="shared" si="7"/>
        <v>0.05</v>
      </c>
      <c r="J52" s="78"/>
      <c r="K52" s="85">
        <f t="shared" si="8"/>
        <v>19280</v>
      </c>
      <c r="L52" s="80">
        <v>2</v>
      </c>
      <c r="M52" s="80">
        <f t="shared" ref="M52:M115" si="9">L52*40</f>
        <v>80</v>
      </c>
    </row>
    <row r="53" spans="1:13" x14ac:dyDescent="0.25">
      <c r="A53" s="81" t="s">
        <v>64</v>
      </c>
      <c r="B53" s="48" t="s">
        <v>65</v>
      </c>
      <c r="C53" s="49" t="s">
        <v>1522</v>
      </c>
      <c r="D53" s="82">
        <f t="shared" si="0"/>
        <v>28920</v>
      </c>
      <c r="E53" s="83">
        <f t="shared" si="1"/>
        <v>21296</v>
      </c>
      <c r="F53" s="83">
        <f t="shared" si="2"/>
        <v>7198</v>
      </c>
      <c r="G53" s="83">
        <f t="shared" si="3"/>
        <v>426</v>
      </c>
      <c r="H53" s="50">
        <v>0</v>
      </c>
      <c r="I53" s="84">
        <f t="shared" si="7"/>
        <v>7.4999999999999997E-2</v>
      </c>
      <c r="J53" s="78"/>
      <c r="K53" s="85">
        <f t="shared" si="8"/>
        <v>28920</v>
      </c>
      <c r="L53" s="80">
        <v>3</v>
      </c>
      <c r="M53" s="80">
        <f t="shared" si="9"/>
        <v>120</v>
      </c>
    </row>
    <row r="54" spans="1:13" x14ac:dyDescent="0.25">
      <c r="A54" s="81" t="s">
        <v>66</v>
      </c>
      <c r="B54" s="48" t="s">
        <v>379</v>
      </c>
      <c r="C54" s="49" t="s">
        <v>1524</v>
      </c>
      <c r="D54" s="82">
        <f t="shared" si="0"/>
        <v>38560</v>
      </c>
      <c r="E54" s="83">
        <f t="shared" si="1"/>
        <v>28395</v>
      </c>
      <c r="F54" s="83">
        <f t="shared" si="2"/>
        <v>9597</v>
      </c>
      <c r="G54" s="83">
        <f t="shared" si="3"/>
        <v>568</v>
      </c>
      <c r="H54" s="50">
        <v>0</v>
      </c>
      <c r="I54" s="84">
        <f t="shared" si="7"/>
        <v>0.1</v>
      </c>
      <c r="J54" s="78"/>
      <c r="K54" s="85">
        <f t="shared" si="8"/>
        <v>38560</v>
      </c>
      <c r="L54" s="80">
        <v>4</v>
      </c>
      <c r="M54" s="80">
        <f t="shared" si="9"/>
        <v>160</v>
      </c>
    </row>
    <row r="55" spans="1:13" x14ac:dyDescent="0.25">
      <c r="A55" s="81" t="s">
        <v>67</v>
      </c>
      <c r="B55" s="48" t="s">
        <v>381</v>
      </c>
      <c r="C55" s="49" t="s">
        <v>1526</v>
      </c>
      <c r="D55" s="82">
        <f t="shared" si="0"/>
        <v>48200</v>
      </c>
      <c r="E55" s="83">
        <f t="shared" si="1"/>
        <v>35493</v>
      </c>
      <c r="F55" s="83">
        <f t="shared" si="2"/>
        <v>11997</v>
      </c>
      <c r="G55" s="83">
        <f t="shared" si="3"/>
        <v>710</v>
      </c>
      <c r="H55" s="50">
        <v>0</v>
      </c>
      <c r="I55" s="84">
        <f t="shared" si="7"/>
        <v>0.125</v>
      </c>
      <c r="J55" s="78"/>
      <c r="K55" s="85">
        <f t="shared" si="8"/>
        <v>48200</v>
      </c>
      <c r="L55" s="80">
        <v>5</v>
      </c>
      <c r="M55" s="80">
        <f t="shared" si="9"/>
        <v>200</v>
      </c>
    </row>
    <row r="56" spans="1:13" x14ac:dyDescent="0.25">
      <c r="A56" s="81" t="s">
        <v>68</v>
      </c>
      <c r="B56" s="48" t="s">
        <v>383</v>
      </c>
      <c r="C56" s="49" t="s">
        <v>1528</v>
      </c>
      <c r="D56" s="82">
        <f t="shared" si="0"/>
        <v>57840</v>
      </c>
      <c r="E56" s="83">
        <f t="shared" si="1"/>
        <v>42592</v>
      </c>
      <c r="F56" s="83">
        <f t="shared" si="2"/>
        <v>14396</v>
      </c>
      <c r="G56" s="83">
        <f t="shared" si="3"/>
        <v>852</v>
      </c>
      <c r="H56" s="50">
        <v>0</v>
      </c>
      <c r="I56" s="84">
        <f t="shared" si="7"/>
        <v>0.15</v>
      </c>
      <c r="J56" s="78"/>
      <c r="K56" s="85">
        <f t="shared" si="8"/>
        <v>57840</v>
      </c>
      <c r="L56" s="80">
        <v>6</v>
      </c>
      <c r="M56" s="80">
        <f t="shared" si="9"/>
        <v>240</v>
      </c>
    </row>
    <row r="57" spans="1:13" x14ac:dyDescent="0.25">
      <c r="A57" s="81" t="s">
        <v>69</v>
      </c>
      <c r="B57" s="48" t="s">
        <v>385</v>
      </c>
      <c r="C57" s="49" t="s">
        <v>1530</v>
      </c>
      <c r="D57" s="82">
        <f t="shared" si="0"/>
        <v>67480</v>
      </c>
      <c r="E57" s="83">
        <f t="shared" si="1"/>
        <v>49691</v>
      </c>
      <c r="F57" s="83">
        <f t="shared" si="2"/>
        <v>16795</v>
      </c>
      <c r="G57" s="83">
        <f t="shared" si="3"/>
        <v>994</v>
      </c>
      <c r="H57" s="50">
        <v>0</v>
      </c>
      <c r="I57" s="84">
        <f t="shared" si="7"/>
        <v>0.17499999999999999</v>
      </c>
      <c r="J57" s="78"/>
      <c r="K57" s="85">
        <f t="shared" si="8"/>
        <v>67480</v>
      </c>
      <c r="L57" s="80">
        <v>7</v>
      </c>
      <c r="M57" s="80">
        <f t="shared" si="9"/>
        <v>280</v>
      </c>
    </row>
    <row r="58" spans="1:13" x14ac:dyDescent="0.25">
      <c r="A58" s="81" t="s">
        <v>70</v>
      </c>
      <c r="B58" s="48" t="s">
        <v>387</v>
      </c>
      <c r="C58" s="49" t="s">
        <v>1532</v>
      </c>
      <c r="D58" s="82">
        <f t="shared" si="0"/>
        <v>77120</v>
      </c>
      <c r="E58" s="83">
        <f t="shared" si="1"/>
        <v>56789</v>
      </c>
      <c r="F58" s="83">
        <f t="shared" si="2"/>
        <v>19195</v>
      </c>
      <c r="G58" s="83">
        <f t="shared" si="3"/>
        <v>1136</v>
      </c>
      <c r="H58" s="50">
        <v>0</v>
      </c>
      <c r="I58" s="84">
        <f t="shared" si="7"/>
        <v>0.2</v>
      </c>
      <c r="J58" s="78"/>
      <c r="K58" s="85">
        <f t="shared" si="8"/>
        <v>77120</v>
      </c>
      <c r="L58" s="80">
        <v>8</v>
      </c>
      <c r="M58" s="80">
        <f t="shared" si="9"/>
        <v>320</v>
      </c>
    </row>
    <row r="59" spans="1:13" x14ac:dyDescent="0.25">
      <c r="A59" s="81" t="s">
        <v>71</v>
      </c>
      <c r="B59" s="48" t="s">
        <v>389</v>
      </c>
      <c r="C59" s="49" t="s">
        <v>1534</v>
      </c>
      <c r="D59" s="82">
        <f t="shared" si="0"/>
        <v>86760</v>
      </c>
      <c r="E59" s="83">
        <f t="shared" si="1"/>
        <v>63888</v>
      </c>
      <c r="F59" s="83">
        <f t="shared" si="2"/>
        <v>21594</v>
      </c>
      <c r="G59" s="83">
        <f t="shared" si="3"/>
        <v>1278</v>
      </c>
      <c r="H59" s="50">
        <v>0</v>
      </c>
      <c r="I59" s="84">
        <f t="shared" si="7"/>
        <v>0.22500000000000001</v>
      </c>
      <c r="J59" s="78"/>
      <c r="K59" s="85">
        <f t="shared" si="8"/>
        <v>86760</v>
      </c>
      <c r="L59" s="80">
        <v>9</v>
      </c>
      <c r="M59" s="80">
        <f t="shared" si="9"/>
        <v>360</v>
      </c>
    </row>
    <row r="60" spans="1:13" x14ac:dyDescent="0.25">
      <c r="A60" s="81" t="s">
        <v>72</v>
      </c>
      <c r="B60" s="48" t="s">
        <v>391</v>
      </c>
      <c r="C60" s="49" t="s">
        <v>1536</v>
      </c>
      <c r="D60" s="82">
        <f t="shared" si="0"/>
        <v>96400</v>
      </c>
      <c r="E60" s="83">
        <f t="shared" si="1"/>
        <v>70987</v>
      </c>
      <c r="F60" s="83">
        <f t="shared" si="2"/>
        <v>23993</v>
      </c>
      <c r="G60" s="83">
        <f t="shared" si="3"/>
        <v>1420</v>
      </c>
      <c r="H60" s="50">
        <v>0</v>
      </c>
      <c r="I60" s="84">
        <f t="shared" si="7"/>
        <v>0.25</v>
      </c>
      <c r="J60" s="78"/>
      <c r="K60" s="85">
        <f t="shared" si="8"/>
        <v>96400</v>
      </c>
      <c r="L60" s="80">
        <v>10</v>
      </c>
      <c r="M60" s="80">
        <f t="shared" si="9"/>
        <v>400</v>
      </c>
    </row>
    <row r="61" spans="1:13" x14ac:dyDescent="0.25">
      <c r="A61" s="81" t="s">
        <v>73</v>
      </c>
      <c r="B61" s="48" t="s">
        <v>393</v>
      </c>
      <c r="C61" s="49" t="s">
        <v>1538</v>
      </c>
      <c r="D61" s="82">
        <f t="shared" si="0"/>
        <v>106040</v>
      </c>
      <c r="E61" s="83">
        <f t="shared" si="1"/>
        <v>78085</v>
      </c>
      <c r="F61" s="83">
        <f t="shared" si="2"/>
        <v>26393</v>
      </c>
      <c r="G61" s="83">
        <f t="shared" si="3"/>
        <v>1562</v>
      </c>
      <c r="H61" s="50">
        <v>0</v>
      </c>
      <c r="I61" s="84">
        <f t="shared" si="7"/>
        <v>0.27500000000000002</v>
      </c>
      <c r="J61" s="78"/>
      <c r="K61" s="85">
        <f t="shared" si="8"/>
        <v>106040</v>
      </c>
      <c r="L61" s="80">
        <v>11</v>
      </c>
      <c r="M61" s="80">
        <f t="shared" si="9"/>
        <v>440</v>
      </c>
    </row>
    <row r="62" spans="1:13" x14ac:dyDescent="0.25">
      <c r="A62" s="81" t="s">
        <v>74</v>
      </c>
      <c r="B62" s="48" t="s">
        <v>395</v>
      </c>
      <c r="C62" s="49" t="s">
        <v>1540</v>
      </c>
      <c r="D62" s="82">
        <f t="shared" si="0"/>
        <v>115680</v>
      </c>
      <c r="E62" s="83">
        <f t="shared" si="1"/>
        <v>85184</v>
      </c>
      <c r="F62" s="83">
        <f t="shared" si="2"/>
        <v>28792</v>
      </c>
      <c r="G62" s="83">
        <f t="shared" si="3"/>
        <v>1704</v>
      </c>
      <c r="H62" s="50">
        <v>0</v>
      </c>
      <c r="I62" s="84">
        <f t="shared" si="7"/>
        <v>0.3</v>
      </c>
      <c r="J62" s="78"/>
      <c r="K62" s="85">
        <f t="shared" si="8"/>
        <v>115680</v>
      </c>
      <c r="L62" s="80">
        <v>12</v>
      </c>
      <c r="M62" s="80">
        <f t="shared" si="9"/>
        <v>480</v>
      </c>
    </row>
    <row r="63" spans="1:13" x14ac:dyDescent="0.25">
      <c r="A63" s="81" t="s">
        <v>75</v>
      </c>
      <c r="B63" s="48" t="s">
        <v>397</v>
      </c>
      <c r="C63" s="49" t="s">
        <v>1542</v>
      </c>
      <c r="D63" s="82">
        <f t="shared" si="0"/>
        <v>125320</v>
      </c>
      <c r="E63" s="83">
        <f t="shared" si="1"/>
        <v>92283</v>
      </c>
      <c r="F63" s="83">
        <f t="shared" si="2"/>
        <v>31191</v>
      </c>
      <c r="G63" s="83">
        <f t="shared" si="3"/>
        <v>1846</v>
      </c>
      <c r="H63" s="50">
        <v>0</v>
      </c>
      <c r="I63" s="84">
        <f t="shared" si="7"/>
        <v>0.32500000000000001</v>
      </c>
      <c r="J63" s="78"/>
      <c r="K63" s="85">
        <f t="shared" si="8"/>
        <v>125320</v>
      </c>
      <c r="L63" s="80">
        <v>13</v>
      </c>
      <c r="M63" s="80">
        <f t="shared" si="9"/>
        <v>520</v>
      </c>
    </row>
    <row r="64" spans="1:13" x14ac:dyDescent="0.25">
      <c r="A64" s="81" t="s">
        <v>76</v>
      </c>
      <c r="B64" s="48" t="s">
        <v>399</v>
      </c>
      <c r="C64" s="49" t="s">
        <v>1544</v>
      </c>
      <c r="D64" s="82">
        <f t="shared" si="0"/>
        <v>134960</v>
      </c>
      <c r="E64" s="83">
        <f t="shared" si="1"/>
        <v>99381</v>
      </c>
      <c r="F64" s="83">
        <f t="shared" si="2"/>
        <v>33591</v>
      </c>
      <c r="G64" s="83">
        <f t="shared" si="3"/>
        <v>1988</v>
      </c>
      <c r="H64" s="50">
        <v>0</v>
      </c>
      <c r="I64" s="84">
        <f t="shared" si="7"/>
        <v>0.35</v>
      </c>
      <c r="J64" s="78"/>
      <c r="K64" s="85">
        <f t="shared" si="8"/>
        <v>134960</v>
      </c>
      <c r="L64" s="80">
        <v>14</v>
      </c>
      <c r="M64" s="80">
        <f t="shared" si="9"/>
        <v>560</v>
      </c>
    </row>
    <row r="65" spans="1:13" x14ac:dyDescent="0.25">
      <c r="A65" s="81" t="s">
        <v>77</v>
      </c>
      <c r="B65" s="48" t="s">
        <v>401</v>
      </c>
      <c r="C65" s="49" t="s">
        <v>1546</v>
      </c>
      <c r="D65" s="82">
        <f t="shared" si="0"/>
        <v>144600</v>
      </c>
      <c r="E65" s="83">
        <f t="shared" si="1"/>
        <v>106480</v>
      </c>
      <c r="F65" s="83">
        <f t="shared" si="2"/>
        <v>35990</v>
      </c>
      <c r="G65" s="83">
        <f t="shared" si="3"/>
        <v>2130</v>
      </c>
      <c r="H65" s="50">
        <v>0</v>
      </c>
      <c r="I65" s="84">
        <f t="shared" si="7"/>
        <v>0.375</v>
      </c>
      <c r="J65" s="78"/>
      <c r="K65" s="85">
        <f t="shared" si="8"/>
        <v>144600</v>
      </c>
      <c r="L65" s="80">
        <v>15</v>
      </c>
      <c r="M65" s="80">
        <f t="shared" si="9"/>
        <v>600</v>
      </c>
    </row>
    <row r="66" spans="1:13" x14ac:dyDescent="0.25">
      <c r="A66" s="81" t="s">
        <v>78</v>
      </c>
      <c r="B66" s="48" t="s">
        <v>403</v>
      </c>
      <c r="C66" s="49" t="s">
        <v>1548</v>
      </c>
      <c r="D66" s="82">
        <f t="shared" ref="D66:D129" si="10">ROUND(K66,0)</f>
        <v>154240</v>
      </c>
      <c r="E66" s="83">
        <f t="shared" si="1"/>
        <v>113579</v>
      </c>
      <c r="F66" s="83">
        <f t="shared" si="2"/>
        <v>38389</v>
      </c>
      <c r="G66" s="83">
        <f t="shared" si="3"/>
        <v>2272</v>
      </c>
      <c r="H66" s="50">
        <v>0</v>
      </c>
      <c r="I66" s="84">
        <f t="shared" si="7"/>
        <v>0.4</v>
      </c>
      <c r="J66" s="78"/>
      <c r="K66" s="85">
        <f t="shared" si="8"/>
        <v>154240</v>
      </c>
      <c r="L66" s="80">
        <v>16</v>
      </c>
      <c r="M66" s="80">
        <f t="shared" si="9"/>
        <v>640</v>
      </c>
    </row>
    <row r="67" spans="1:13" x14ac:dyDescent="0.25">
      <c r="A67" s="81" t="s">
        <v>79</v>
      </c>
      <c r="B67" s="48" t="s">
        <v>405</v>
      </c>
      <c r="C67" s="49" t="s">
        <v>1550</v>
      </c>
      <c r="D67" s="82">
        <f t="shared" si="10"/>
        <v>163880</v>
      </c>
      <c r="E67" s="83">
        <f t="shared" si="1"/>
        <v>120677</v>
      </c>
      <c r="F67" s="83">
        <f t="shared" si="2"/>
        <v>40789</v>
      </c>
      <c r="G67" s="83">
        <f t="shared" si="3"/>
        <v>2414</v>
      </c>
      <c r="H67" s="50">
        <v>0</v>
      </c>
      <c r="I67" s="84">
        <f t="shared" si="7"/>
        <v>0.42499999999999999</v>
      </c>
      <c r="J67" s="78"/>
      <c r="K67" s="85">
        <f t="shared" si="8"/>
        <v>163880</v>
      </c>
      <c r="L67" s="80">
        <v>17</v>
      </c>
      <c r="M67" s="80">
        <f t="shared" si="9"/>
        <v>680</v>
      </c>
    </row>
    <row r="68" spans="1:13" x14ac:dyDescent="0.25">
      <c r="A68" s="81" t="s">
        <v>80</v>
      </c>
      <c r="B68" s="48" t="s">
        <v>407</v>
      </c>
      <c r="C68" s="49" t="s">
        <v>1552</v>
      </c>
      <c r="D68" s="82">
        <f t="shared" si="10"/>
        <v>173520</v>
      </c>
      <c r="E68" s="83">
        <f t="shared" si="1"/>
        <v>127776</v>
      </c>
      <c r="F68" s="83">
        <f t="shared" si="2"/>
        <v>43188</v>
      </c>
      <c r="G68" s="83">
        <f t="shared" si="3"/>
        <v>2556</v>
      </c>
      <c r="H68" s="50">
        <v>0</v>
      </c>
      <c r="I68" s="84">
        <f t="shared" si="7"/>
        <v>0.45</v>
      </c>
      <c r="J68" s="78"/>
      <c r="K68" s="85">
        <f t="shared" si="8"/>
        <v>173520</v>
      </c>
      <c r="L68" s="80">
        <v>18</v>
      </c>
      <c r="M68" s="80">
        <f t="shared" si="9"/>
        <v>720</v>
      </c>
    </row>
    <row r="69" spans="1:13" x14ac:dyDescent="0.25">
      <c r="A69" s="81" t="s">
        <v>81</v>
      </c>
      <c r="B69" s="48" t="s">
        <v>409</v>
      </c>
      <c r="C69" s="49" t="s">
        <v>1554</v>
      </c>
      <c r="D69" s="82">
        <f t="shared" si="10"/>
        <v>183160</v>
      </c>
      <c r="E69" s="83">
        <f t="shared" si="1"/>
        <v>134875</v>
      </c>
      <c r="F69" s="83">
        <f t="shared" si="2"/>
        <v>45588</v>
      </c>
      <c r="G69" s="83">
        <f t="shared" si="3"/>
        <v>2697</v>
      </c>
      <c r="H69" s="50">
        <v>0</v>
      </c>
      <c r="I69" s="84">
        <f t="shared" si="7"/>
        <v>0.47499999999999998</v>
      </c>
      <c r="J69" s="78"/>
      <c r="K69" s="85">
        <f t="shared" si="8"/>
        <v>183160</v>
      </c>
      <c r="L69" s="80">
        <v>19</v>
      </c>
      <c r="M69" s="80">
        <f t="shared" si="9"/>
        <v>760</v>
      </c>
    </row>
    <row r="70" spans="1:13" x14ac:dyDescent="0.25">
      <c r="A70" s="81" t="s">
        <v>82</v>
      </c>
      <c r="B70" s="48" t="s">
        <v>411</v>
      </c>
      <c r="C70" s="49" t="s">
        <v>1556</v>
      </c>
      <c r="D70" s="82">
        <f t="shared" si="10"/>
        <v>192800</v>
      </c>
      <c r="E70" s="83">
        <f t="shared" si="1"/>
        <v>141973</v>
      </c>
      <c r="F70" s="83">
        <f t="shared" si="2"/>
        <v>47988</v>
      </c>
      <c r="G70" s="83">
        <f t="shared" si="3"/>
        <v>2839</v>
      </c>
      <c r="H70" s="50">
        <v>0</v>
      </c>
      <c r="I70" s="84">
        <f t="shared" si="7"/>
        <v>0.5</v>
      </c>
      <c r="J70" s="78"/>
      <c r="K70" s="85">
        <f t="shared" si="8"/>
        <v>192800</v>
      </c>
      <c r="L70" s="80">
        <v>20</v>
      </c>
      <c r="M70" s="80">
        <f t="shared" si="9"/>
        <v>800</v>
      </c>
    </row>
    <row r="71" spans="1:13" x14ac:dyDescent="0.25">
      <c r="A71" s="81" t="s">
        <v>83</v>
      </c>
      <c r="B71" s="48" t="s">
        <v>413</v>
      </c>
      <c r="C71" s="49" t="s">
        <v>1558</v>
      </c>
      <c r="D71" s="82">
        <f t="shared" si="10"/>
        <v>202440</v>
      </c>
      <c r="E71" s="83">
        <f t="shared" si="1"/>
        <v>149072</v>
      </c>
      <c r="F71" s="83">
        <f t="shared" si="2"/>
        <v>50387</v>
      </c>
      <c r="G71" s="83">
        <f t="shared" si="3"/>
        <v>2981</v>
      </c>
      <c r="H71" s="50">
        <v>0</v>
      </c>
      <c r="I71" s="84">
        <f t="shared" si="7"/>
        <v>0.52500000000000002</v>
      </c>
      <c r="J71" s="78"/>
      <c r="K71" s="85">
        <f t="shared" si="8"/>
        <v>202440</v>
      </c>
      <c r="L71" s="80">
        <v>21</v>
      </c>
      <c r="M71" s="80">
        <f t="shared" si="9"/>
        <v>840</v>
      </c>
    </row>
    <row r="72" spans="1:13" x14ac:dyDescent="0.25">
      <c r="A72" s="81" t="s">
        <v>84</v>
      </c>
      <c r="B72" s="48" t="s">
        <v>415</v>
      </c>
      <c r="C72" s="49" t="s">
        <v>1560</v>
      </c>
      <c r="D72" s="82">
        <f t="shared" si="10"/>
        <v>212080</v>
      </c>
      <c r="E72" s="83">
        <f t="shared" ref="E72:E135" si="11">ROUND($D72*100/135.8,0)</f>
        <v>156171</v>
      </c>
      <c r="F72" s="83">
        <f t="shared" ref="F72:F135" si="12">D72-E72-G72</f>
        <v>52786</v>
      </c>
      <c r="G72" s="83">
        <f t="shared" ref="G72:G135" si="13">ROUND($D72*2/135.8,0)</f>
        <v>3123</v>
      </c>
      <c r="H72" s="50">
        <v>0</v>
      </c>
      <c r="I72" s="84">
        <f t="shared" si="7"/>
        <v>0.55000000000000004</v>
      </c>
      <c r="J72" s="78"/>
      <c r="K72" s="85">
        <f t="shared" si="8"/>
        <v>212080</v>
      </c>
      <c r="L72" s="80">
        <v>22</v>
      </c>
      <c r="M72" s="80">
        <f t="shared" si="9"/>
        <v>880</v>
      </c>
    </row>
    <row r="73" spans="1:13" x14ac:dyDescent="0.25">
      <c r="A73" s="81" t="s">
        <v>85</v>
      </c>
      <c r="B73" s="48" t="s">
        <v>417</v>
      </c>
      <c r="C73" s="49" t="s">
        <v>1562</v>
      </c>
      <c r="D73" s="82">
        <f t="shared" si="10"/>
        <v>221720</v>
      </c>
      <c r="E73" s="83">
        <f t="shared" si="11"/>
        <v>163270</v>
      </c>
      <c r="F73" s="83">
        <f t="shared" si="12"/>
        <v>55185</v>
      </c>
      <c r="G73" s="83">
        <f t="shared" si="13"/>
        <v>3265</v>
      </c>
      <c r="H73" s="50">
        <v>0</v>
      </c>
      <c r="I73" s="84">
        <f t="shared" si="7"/>
        <v>0.57499999999999996</v>
      </c>
      <c r="J73" s="78"/>
      <c r="K73" s="85">
        <f t="shared" si="8"/>
        <v>221720</v>
      </c>
      <c r="L73" s="80">
        <v>23</v>
      </c>
      <c r="M73" s="80">
        <f t="shared" si="9"/>
        <v>920</v>
      </c>
    </row>
    <row r="74" spans="1:13" x14ac:dyDescent="0.25">
      <c r="A74" s="81" t="s">
        <v>86</v>
      </c>
      <c r="B74" s="48" t="s">
        <v>419</v>
      </c>
      <c r="C74" s="49" t="s">
        <v>1564</v>
      </c>
      <c r="D74" s="82">
        <f t="shared" si="10"/>
        <v>231360</v>
      </c>
      <c r="E74" s="83">
        <f t="shared" si="11"/>
        <v>170368</v>
      </c>
      <c r="F74" s="83">
        <f t="shared" si="12"/>
        <v>57585</v>
      </c>
      <c r="G74" s="83">
        <f t="shared" si="13"/>
        <v>3407</v>
      </c>
      <c r="H74" s="50">
        <v>0</v>
      </c>
      <c r="I74" s="84">
        <f t="shared" si="7"/>
        <v>0.6</v>
      </c>
      <c r="J74" s="78"/>
      <c r="K74" s="85">
        <f t="shared" si="8"/>
        <v>231360</v>
      </c>
      <c r="L74" s="80">
        <v>24</v>
      </c>
      <c r="M74" s="80">
        <f t="shared" si="9"/>
        <v>960</v>
      </c>
    </row>
    <row r="75" spans="1:13" x14ac:dyDescent="0.25">
      <c r="A75" s="81" t="s">
        <v>87</v>
      </c>
      <c r="B75" s="48" t="s">
        <v>421</v>
      </c>
      <c r="C75" s="49" t="s">
        <v>1566</v>
      </c>
      <c r="D75" s="82">
        <f t="shared" si="10"/>
        <v>241000</v>
      </c>
      <c r="E75" s="83">
        <f t="shared" si="11"/>
        <v>177467</v>
      </c>
      <c r="F75" s="83">
        <f t="shared" si="12"/>
        <v>59984</v>
      </c>
      <c r="G75" s="83">
        <f t="shared" si="13"/>
        <v>3549</v>
      </c>
      <c r="H75" s="50">
        <v>0</v>
      </c>
      <c r="I75" s="84">
        <f t="shared" si="7"/>
        <v>0.625</v>
      </c>
      <c r="J75" s="78"/>
      <c r="K75" s="85">
        <f t="shared" si="8"/>
        <v>241000</v>
      </c>
      <c r="L75" s="80">
        <v>25</v>
      </c>
      <c r="M75" s="80">
        <f t="shared" si="9"/>
        <v>1000</v>
      </c>
    </row>
    <row r="76" spans="1:13" x14ac:dyDescent="0.25">
      <c r="A76" s="81" t="s">
        <v>88</v>
      </c>
      <c r="B76" s="48" t="s">
        <v>423</v>
      </c>
      <c r="C76" s="49" t="s">
        <v>1568</v>
      </c>
      <c r="D76" s="82">
        <f t="shared" si="10"/>
        <v>250640</v>
      </c>
      <c r="E76" s="83">
        <f t="shared" si="11"/>
        <v>184566</v>
      </c>
      <c r="F76" s="83">
        <f t="shared" si="12"/>
        <v>62383</v>
      </c>
      <c r="G76" s="83">
        <f t="shared" si="13"/>
        <v>3691</v>
      </c>
      <c r="H76" s="50">
        <v>0</v>
      </c>
      <c r="I76" s="84">
        <f t="shared" si="7"/>
        <v>0.65</v>
      </c>
      <c r="J76" s="78"/>
      <c r="K76" s="85">
        <f t="shared" si="8"/>
        <v>250640</v>
      </c>
      <c r="L76" s="80">
        <v>26</v>
      </c>
      <c r="M76" s="80">
        <f t="shared" si="9"/>
        <v>1040</v>
      </c>
    </row>
    <row r="77" spans="1:13" x14ac:dyDescent="0.25">
      <c r="A77" s="81" t="s">
        <v>89</v>
      </c>
      <c r="B77" s="48" t="s">
        <v>425</v>
      </c>
      <c r="C77" s="49" t="s">
        <v>1570</v>
      </c>
      <c r="D77" s="82">
        <f t="shared" si="10"/>
        <v>260280</v>
      </c>
      <c r="E77" s="83">
        <f t="shared" si="11"/>
        <v>191664</v>
      </c>
      <c r="F77" s="83">
        <f t="shared" si="12"/>
        <v>64783</v>
      </c>
      <c r="G77" s="83">
        <f t="shared" si="13"/>
        <v>3833</v>
      </c>
      <c r="H77" s="50">
        <v>0</v>
      </c>
      <c r="I77" s="84">
        <f t="shared" si="7"/>
        <v>0.67500000000000004</v>
      </c>
      <c r="J77" s="78"/>
      <c r="K77" s="85">
        <f t="shared" si="8"/>
        <v>260280</v>
      </c>
      <c r="L77" s="80">
        <v>27</v>
      </c>
      <c r="M77" s="80">
        <f t="shared" si="9"/>
        <v>1080</v>
      </c>
    </row>
    <row r="78" spans="1:13" x14ac:dyDescent="0.25">
      <c r="A78" s="81" t="s">
        <v>90</v>
      </c>
      <c r="B78" s="48" t="s">
        <v>427</v>
      </c>
      <c r="C78" s="49" t="s">
        <v>1572</v>
      </c>
      <c r="D78" s="82">
        <f t="shared" si="10"/>
        <v>269920</v>
      </c>
      <c r="E78" s="83">
        <f t="shared" si="11"/>
        <v>198763</v>
      </c>
      <c r="F78" s="83">
        <f t="shared" si="12"/>
        <v>67182</v>
      </c>
      <c r="G78" s="83">
        <f t="shared" si="13"/>
        <v>3975</v>
      </c>
      <c r="H78" s="50">
        <v>0</v>
      </c>
      <c r="I78" s="84">
        <f t="shared" si="7"/>
        <v>0.7</v>
      </c>
      <c r="J78" s="78"/>
      <c r="K78" s="85">
        <f t="shared" si="8"/>
        <v>269920</v>
      </c>
      <c r="L78" s="80">
        <v>28</v>
      </c>
      <c r="M78" s="80">
        <f t="shared" si="9"/>
        <v>1120</v>
      </c>
    </row>
    <row r="79" spans="1:13" x14ac:dyDescent="0.25">
      <c r="A79" s="81" t="s">
        <v>91</v>
      </c>
      <c r="B79" s="48" t="s">
        <v>429</v>
      </c>
      <c r="C79" s="49" t="s">
        <v>1574</v>
      </c>
      <c r="D79" s="82">
        <f t="shared" si="10"/>
        <v>279560</v>
      </c>
      <c r="E79" s="83">
        <f t="shared" si="11"/>
        <v>205862</v>
      </c>
      <c r="F79" s="83">
        <f t="shared" si="12"/>
        <v>69581</v>
      </c>
      <c r="G79" s="83">
        <f t="shared" si="13"/>
        <v>4117</v>
      </c>
      <c r="H79" s="50">
        <v>0</v>
      </c>
      <c r="I79" s="84">
        <f t="shared" si="7"/>
        <v>0.72499999999999998</v>
      </c>
      <c r="J79" s="78"/>
      <c r="K79" s="85">
        <f t="shared" si="8"/>
        <v>279560</v>
      </c>
      <c r="L79" s="80">
        <v>29</v>
      </c>
      <c r="M79" s="80">
        <f t="shared" si="9"/>
        <v>1160</v>
      </c>
    </row>
    <row r="80" spans="1:13" x14ac:dyDescent="0.25">
      <c r="A80" s="81" t="s">
        <v>92</v>
      </c>
      <c r="B80" s="48" t="s">
        <v>431</v>
      </c>
      <c r="C80" s="49" t="s">
        <v>1576</v>
      </c>
      <c r="D80" s="82">
        <f t="shared" si="10"/>
        <v>289200</v>
      </c>
      <c r="E80" s="83">
        <f t="shared" si="11"/>
        <v>212960</v>
      </c>
      <c r="F80" s="83">
        <f t="shared" si="12"/>
        <v>71981</v>
      </c>
      <c r="G80" s="83">
        <f t="shared" si="13"/>
        <v>4259</v>
      </c>
      <c r="H80" s="50">
        <v>0</v>
      </c>
      <c r="I80" s="84">
        <f t="shared" si="7"/>
        <v>0.75</v>
      </c>
      <c r="J80" s="78"/>
      <c r="K80" s="85">
        <f t="shared" si="8"/>
        <v>289200</v>
      </c>
      <c r="L80" s="80">
        <v>30</v>
      </c>
      <c r="M80" s="80">
        <f t="shared" si="9"/>
        <v>1200</v>
      </c>
    </row>
    <row r="81" spans="1:13" x14ac:dyDescent="0.25">
      <c r="A81" s="81" t="s">
        <v>93</v>
      </c>
      <c r="B81" s="48" t="s">
        <v>433</v>
      </c>
      <c r="C81" s="49" t="s">
        <v>1578</v>
      </c>
      <c r="D81" s="82">
        <f t="shared" si="10"/>
        <v>298840</v>
      </c>
      <c r="E81" s="83">
        <f t="shared" si="11"/>
        <v>220059</v>
      </c>
      <c r="F81" s="83">
        <f t="shared" si="12"/>
        <v>74380</v>
      </c>
      <c r="G81" s="83">
        <f t="shared" si="13"/>
        <v>4401</v>
      </c>
      <c r="H81" s="50">
        <v>0</v>
      </c>
      <c r="I81" s="84">
        <f t="shared" si="7"/>
        <v>0.77500000000000002</v>
      </c>
      <c r="J81" s="78"/>
      <c r="K81" s="85">
        <f t="shared" si="8"/>
        <v>298840</v>
      </c>
      <c r="L81" s="80">
        <v>31</v>
      </c>
      <c r="M81" s="80">
        <f t="shared" si="9"/>
        <v>1240</v>
      </c>
    </row>
    <row r="82" spans="1:13" x14ac:dyDescent="0.25">
      <c r="A82" s="81" t="s">
        <v>94</v>
      </c>
      <c r="B82" s="48" t="s">
        <v>435</v>
      </c>
      <c r="C82" s="49" t="s">
        <v>1580</v>
      </c>
      <c r="D82" s="82">
        <f t="shared" si="10"/>
        <v>308480</v>
      </c>
      <c r="E82" s="83">
        <f t="shared" si="11"/>
        <v>227158</v>
      </c>
      <c r="F82" s="83">
        <f t="shared" si="12"/>
        <v>76779</v>
      </c>
      <c r="G82" s="83">
        <f t="shared" si="13"/>
        <v>4543</v>
      </c>
      <c r="H82" s="50">
        <v>0</v>
      </c>
      <c r="I82" s="84">
        <f t="shared" si="7"/>
        <v>0.8</v>
      </c>
      <c r="J82" s="78"/>
      <c r="K82" s="85">
        <f t="shared" si="8"/>
        <v>308480</v>
      </c>
      <c r="L82" s="80">
        <v>32</v>
      </c>
      <c r="M82" s="80">
        <f t="shared" si="9"/>
        <v>1280</v>
      </c>
    </row>
    <row r="83" spans="1:13" x14ac:dyDescent="0.25">
      <c r="A83" s="81" t="s">
        <v>95</v>
      </c>
      <c r="B83" s="48" t="s">
        <v>437</v>
      </c>
      <c r="C83" s="49" t="s">
        <v>1582</v>
      </c>
      <c r="D83" s="82">
        <f t="shared" si="10"/>
        <v>318120</v>
      </c>
      <c r="E83" s="83">
        <f t="shared" si="11"/>
        <v>234256</v>
      </c>
      <c r="F83" s="83">
        <f t="shared" si="12"/>
        <v>79179</v>
      </c>
      <c r="G83" s="83">
        <f t="shared" si="13"/>
        <v>4685</v>
      </c>
      <c r="H83" s="50">
        <v>0</v>
      </c>
      <c r="I83" s="84">
        <f t="shared" ref="I83:I115" si="14">L83/40</f>
        <v>0.82499999999999996</v>
      </c>
      <c r="J83" s="78"/>
      <c r="K83" s="85">
        <f t="shared" ref="K83:K115" si="15">M83*N1_</f>
        <v>318120</v>
      </c>
      <c r="L83" s="80">
        <v>33</v>
      </c>
      <c r="M83" s="80">
        <f t="shared" si="9"/>
        <v>1320</v>
      </c>
    </row>
    <row r="84" spans="1:13" x14ac:dyDescent="0.25">
      <c r="A84" s="81" t="s">
        <v>96</v>
      </c>
      <c r="B84" s="48" t="s">
        <v>439</v>
      </c>
      <c r="C84" s="49" t="s">
        <v>1584</v>
      </c>
      <c r="D84" s="82">
        <f t="shared" si="10"/>
        <v>327760</v>
      </c>
      <c r="E84" s="83">
        <f t="shared" si="11"/>
        <v>241355</v>
      </c>
      <c r="F84" s="83">
        <f t="shared" si="12"/>
        <v>81578</v>
      </c>
      <c r="G84" s="83">
        <f t="shared" si="13"/>
        <v>4827</v>
      </c>
      <c r="H84" s="50">
        <v>0</v>
      </c>
      <c r="I84" s="84">
        <f t="shared" si="14"/>
        <v>0.85</v>
      </c>
      <c r="J84" s="78"/>
      <c r="K84" s="85">
        <f t="shared" si="15"/>
        <v>327760</v>
      </c>
      <c r="L84" s="80">
        <v>34</v>
      </c>
      <c r="M84" s="80">
        <f t="shared" si="9"/>
        <v>1360</v>
      </c>
    </row>
    <row r="85" spans="1:13" x14ac:dyDescent="0.25">
      <c r="A85" s="81" t="s">
        <v>97</v>
      </c>
      <c r="B85" s="48" t="s">
        <v>441</v>
      </c>
      <c r="C85" s="49" t="s">
        <v>1586</v>
      </c>
      <c r="D85" s="82">
        <f t="shared" si="10"/>
        <v>337400</v>
      </c>
      <c r="E85" s="83">
        <f t="shared" si="11"/>
        <v>248454</v>
      </c>
      <c r="F85" s="83">
        <f t="shared" si="12"/>
        <v>83977</v>
      </c>
      <c r="G85" s="83">
        <f t="shared" si="13"/>
        <v>4969</v>
      </c>
      <c r="H85" s="50">
        <v>0</v>
      </c>
      <c r="I85" s="84">
        <f t="shared" si="14"/>
        <v>0.875</v>
      </c>
      <c r="J85" s="78"/>
      <c r="K85" s="85">
        <f t="shared" si="15"/>
        <v>337400</v>
      </c>
      <c r="L85" s="80">
        <v>35</v>
      </c>
      <c r="M85" s="80">
        <f t="shared" si="9"/>
        <v>1400</v>
      </c>
    </row>
    <row r="86" spans="1:13" x14ac:dyDescent="0.25">
      <c r="A86" s="81" t="s">
        <v>98</v>
      </c>
      <c r="B86" s="48" t="s">
        <v>443</v>
      </c>
      <c r="C86" s="49" t="s">
        <v>1588</v>
      </c>
      <c r="D86" s="82">
        <f t="shared" si="10"/>
        <v>347040</v>
      </c>
      <c r="E86" s="83">
        <f t="shared" si="11"/>
        <v>255552</v>
      </c>
      <c r="F86" s="83">
        <f t="shared" si="12"/>
        <v>86377</v>
      </c>
      <c r="G86" s="83">
        <f t="shared" si="13"/>
        <v>5111</v>
      </c>
      <c r="H86" s="50">
        <v>0</v>
      </c>
      <c r="I86" s="84">
        <f t="shared" si="14"/>
        <v>0.9</v>
      </c>
      <c r="J86" s="78"/>
      <c r="K86" s="85">
        <f t="shared" si="15"/>
        <v>347040</v>
      </c>
      <c r="L86" s="80">
        <v>36</v>
      </c>
      <c r="M86" s="80">
        <f t="shared" si="9"/>
        <v>1440</v>
      </c>
    </row>
    <row r="87" spans="1:13" x14ac:dyDescent="0.25">
      <c r="A87" s="81" t="s">
        <v>99</v>
      </c>
      <c r="B87" s="48" t="s">
        <v>445</v>
      </c>
      <c r="C87" s="49" t="s">
        <v>1590</v>
      </c>
      <c r="D87" s="82">
        <f t="shared" si="10"/>
        <v>356680</v>
      </c>
      <c r="E87" s="83">
        <f t="shared" si="11"/>
        <v>262651</v>
      </c>
      <c r="F87" s="83">
        <f t="shared" si="12"/>
        <v>88776</v>
      </c>
      <c r="G87" s="83">
        <f t="shared" si="13"/>
        <v>5253</v>
      </c>
      <c r="H87" s="50">
        <v>0</v>
      </c>
      <c r="I87" s="84">
        <f t="shared" si="14"/>
        <v>0.92500000000000004</v>
      </c>
      <c r="J87" s="78"/>
      <c r="K87" s="85">
        <f t="shared" si="15"/>
        <v>356680</v>
      </c>
      <c r="L87" s="80">
        <v>37</v>
      </c>
      <c r="M87" s="80">
        <f t="shared" si="9"/>
        <v>1480</v>
      </c>
    </row>
    <row r="88" spans="1:13" x14ac:dyDescent="0.25">
      <c r="A88" s="81" t="s">
        <v>100</v>
      </c>
      <c r="B88" s="48" t="s">
        <v>447</v>
      </c>
      <c r="C88" s="49" t="s">
        <v>1592</v>
      </c>
      <c r="D88" s="82">
        <f t="shared" si="10"/>
        <v>366320</v>
      </c>
      <c r="E88" s="83">
        <f t="shared" si="11"/>
        <v>269750</v>
      </c>
      <c r="F88" s="83">
        <f t="shared" si="12"/>
        <v>91175</v>
      </c>
      <c r="G88" s="83">
        <f t="shared" si="13"/>
        <v>5395</v>
      </c>
      <c r="H88" s="50">
        <v>0</v>
      </c>
      <c r="I88" s="84">
        <f t="shared" si="14"/>
        <v>0.95</v>
      </c>
      <c r="J88" s="78"/>
      <c r="K88" s="85">
        <f t="shared" si="15"/>
        <v>366320</v>
      </c>
      <c r="L88" s="80">
        <v>38</v>
      </c>
      <c r="M88" s="80">
        <f t="shared" si="9"/>
        <v>1520</v>
      </c>
    </row>
    <row r="89" spans="1:13" x14ac:dyDescent="0.25">
      <c r="A89" s="81" t="s">
        <v>101</v>
      </c>
      <c r="B89" s="48" t="s">
        <v>449</v>
      </c>
      <c r="C89" s="49" t="s">
        <v>1594</v>
      </c>
      <c r="D89" s="82">
        <f t="shared" si="10"/>
        <v>375960</v>
      </c>
      <c r="E89" s="83">
        <f t="shared" si="11"/>
        <v>276848</v>
      </c>
      <c r="F89" s="83">
        <f t="shared" si="12"/>
        <v>93575</v>
      </c>
      <c r="G89" s="83">
        <f t="shared" si="13"/>
        <v>5537</v>
      </c>
      <c r="H89" s="50">
        <v>0</v>
      </c>
      <c r="I89" s="84">
        <f t="shared" si="14"/>
        <v>0.97499999999999998</v>
      </c>
      <c r="J89" s="78"/>
      <c r="K89" s="85">
        <f t="shared" si="15"/>
        <v>375960</v>
      </c>
      <c r="L89" s="80">
        <v>39</v>
      </c>
      <c r="M89" s="80">
        <f t="shared" si="9"/>
        <v>1560</v>
      </c>
    </row>
    <row r="90" spans="1:13" x14ac:dyDescent="0.25">
      <c r="A90" s="81" t="s">
        <v>102</v>
      </c>
      <c r="B90" s="48" t="s">
        <v>451</v>
      </c>
      <c r="C90" s="49" t="s">
        <v>1596</v>
      </c>
      <c r="D90" s="82">
        <f t="shared" si="10"/>
        <v>385600</v>
      </c>
      <c r="E90" s="83">
        <f t="shared" si="11"/>
        <v>283947</v>
      </c>
      <c r="F90" s="83">
        <f t="shared" si="12"/>
        <v>95974</v>
      </c>
      <c r="G90" s="83">
        <f t="shared" si="13"/>
        <v>5679</v>
      </c>
      <c r="H90" s="50">
        <v>0</v>
      </c>
      <c r="I90" s="84">
        <f t="shared" si="14"/>
        <v>1</v>
      </c>
      <c r="J90" s="78"/>
      <c r="K90" s="85">
        <f t="shared" si="15"/>
        <v>385600</v>
      </c>
      <c r="L90" s="80">
        <v>40</v>
      </c>
      <c r="M90" s="80">
        <f t="shared" si="9"/>
        <v>1600</v>
      </c>
    </row>
    <row r="91" spans="1:13" x14ac:dyDescent="0.25">
      <c r="A91" s="81" t="s">
        <v>103</v>
      </c>
      <c r="B91" s="48" t="s">
        <v>104</v>
      </c>
      <c r="C91" s="49" t="s">
        <v>1518</v>
      </c>
      <c r="D91" s="82">
        <f t="shared" si="10"/>
        <v>9640</v>
      </c>
      <c r="E91" s="83">
        <f t="shared" si="11"/>
        <v>7099</v>
      </c>
      <c r="F91" s="83">
        <f t="shared" si="12"/>
        <v>2399</v>
      </c>
      <c r="G91" s="83">
        <f t="shared" si="13"/>
        <v>142</v>
      </c>
      <c r="H91" s="50">
        <v>0</v>
      </c>
      <c r="I91" s="84">
        <f t="shared" si="14"/>
        <v>2.5000000000000001E-2</v>
      </c>
      <c r="J91" s="78"/>
      <c r="K91" s="85">
        <f t="shared" si="15"/>
        <v>9640</v>
      </c>
      <c r="L91" s="80">
        <v>1</v>
      </c>
      <c r="M91" s="80">
        <f>L91*40</f>
        <v>40</v>
      </c>
    </row>
    <row r="92" spans="1:13" x14ac:dyDescent="0.25">
      <c r="A92" s="81" t="s">
        <v>105</v>
      </c>
      <c r="B92" s="48" t="s">
        <v>106</v>
      </c>
      <c r="C92" s="49" t="s">
        <v>1520</v>
      </c>
      <c r="D92" s="82">
        <f t="shared" si="10"/>
        <v>19280</v>
      </c>
      <c r="E92" s="83">
        <f t="shared" si="11"/>
        <v>14197</v>
      </c>
      <c r="F92" s="83">
        <f t="shared" si="12"/>
        <v>4799</v>
      </c>
      <c r="G92" s="83">
        <f t="shared" si="13"/>
        <v>284</v>
      </c>
      <c r="H92" s="50">
        <v>0</v>
      </c>
      <c r="I92" s="84">
        <f t="shared" si="14"/>
        <v>0.05</v>
      </c>
      <c r="J92" s="78"/>
      <c r="K92" s="85">
        <f t="shared" si="15"/>
        <v>19280</v>
      </c>
      <c r="L92" s="80">
        <v>2</v>
      </c>
      <c r="M92" s="80">
        <f t="shared" si="9"/>
        <v>80</v>
      </c>
    </row>
    <row r="93" spans="1:13" x14ac:dyDescent="0.25">
      <c r="A93" s="81" t="s">
        <v>107</v>
      </c>
      <c r="B93" s="48" t="s">
        <v>108</v>
      </c>
      <c r="C93" s="49" t="s">
        <v>1522</v>
      </c>
      <c r="D93" s="82">
        <f t="shared" si="10"/>
        <v>28920</v>
      </c>
      <c r="E93" s="83">
        <f t="shared" si="11"/>
        <v>21296</v>
      </c>
      <c r="F93" s="83">
        <f t="shared" si="12"/>
        <v>7198</v>
      </c>
      <c r="G93" s="83">
        <f t="shared" si="13"/>
        <v>426</v>
      </c>
      <c r="H93" s="50">
        <v>0</v>
      </c>
      <c r="I93" s="84">
        <f t="shared" si="14"/>
        <v>7.4999999999999997E-2</v>
      </c>
      <c r="J93" s="78"/>
      <c r="K93" s="85">
        <f t="shared" si="15"/>
        <v>28920</v>
      </c>
      <c r="L93" s="80">
        <v>3</v>
      </c>
      <c r="M93" s="80">
        <f t="shared" si="9"/>
        <v>120</v>
      </c>
    </row>
    <row r="94" spans="1:13" x14ac:dyDescent="0.25">
      <c r="A94" s="81" t="s">
        <v>109</v>
      </c>
      <c r="B94" s="48" t="s">
        <v>110</v>
      </c>
      <c r="C94" s="49" t="s">
        <v>1524</v>
      </c>
      <c r="D94" s="82">
        <f t="shared" si="10"/>
        <v>38560</v>
      </c>
      <c r="E94" s="83">
        <f t="shared" si="11"/>
        <v>28395</v>
      </c>
      <c r="F94" s="83">
        <f t="shared" si="12"/>
        <v>9597</v>
      </c>
      <c r="G94" s="83">
        <f t="shared" si="13"/>
        <v>568</v>
      </c>
      <c r="H94" s="50">
        <v>0</v>
      </c>
      <c r="I94" s="84">
        <f t="shared" si="14"/>
        <v>0.1</v>
      </c>
      <c r="J94" s="78"/>
      <c r="K94" s="85">
        <f t="shared" si="15"/>
        <v>38560</v>
      </c>
      <c r="L94" s="80">
        <v>4</v>
      </c>
      <c r="M94" s="80">
        <f t="shared" si="9"/>
        <v>160</v>
      </c>
    </row>
    <row r="95" spans="1:13" x14ac:dyDescent="0.25">
      <c r="A95" s="81" t="s">
        <v>111</v>
      </c>
      <c r="B95" s="48" t="s">
        <v>112</v>
      </c>
      <c r="C95" s="49" t="s">
        <v>1526</v>
      </c>
      <c r="D95" s="82">
        <f t="shared" si="10"/>
        <v>48200</v>
      </c>
      <c r="E95" s="83">
        <f t="shared" si="11"/>
        <v>35493</v>
      </c>
      <c r="F95" s="83">
        <f t="shared" si="12"/>
        <v>11997</v>
      </c>
      <c r="G95" s="83">
        <f t="shared" si="13"/>
        <v>710</v>
      </c>
      <c r="H95" s="50">
        <v>0</v>
      </c>
      <c r="I95" s="84">
        <f t="shared" si="14"/>
        <v>0.125</v>
      </c>
      <c r="J95" s="78"/>
      <c r="K95" s="85">
        <f t="shared" si="15"/>
        <v>48200</v>
      </c>
      <c r="L95" s="80">
        <v>5</v>
      </c>
      <c r="M95" s="80">
        <f t="shared" si="9"/>
        <v>200</v>
      </c>
    </row>
    <row r="96" spans="1:13" x14ac:dyDescent="0.25">
      <c r="A96" s="81" t="s">
        <v>113</v>
      </c>
      <c r="B96" s="48" t="s">
        <v>114</v>
      </c>
      <c r="C96" s="49" t="s">
        <v>1528</v>
      </c>
      <c r="D96" s="82">
        <f t="shared" si="10"/>
        <v>57840</v>
      </c>
      <c r="E96" s="83">
        <f t="shared" si="11"/>
        <v>42592</v>
      </c>
      <c r="F96" s="83">
        <f t="shared" si="12"/>
        <v>14396</v>
      </c>
      <c r="G96" s="83">
        <f t="shared" si="13"/>
        <v>852</v>
      </c>
      <c r="H96" s="50">
        <v>0</v>
      </c>
      <c r="I96" s="84">
        <f t="shared" si="14"/>
        <v>0.15</v>
      </c>
      <c r="J96" s="78"/>
      <c r="K96" s="85">
        <f t="shared" si="15"/>
        <v>57840</v>
      </c>
      <c r="L96" s="80">
        <v>6</v>
      </c>
      <c r="M96" s="80">
        <f t="shared" si="9"/>
        <v>240</v>
      </c>
    </row>
    <row r="97" spans="1:13" x14ac:dyDescent="0.25">
      <c r="A97" s="81" t="s">
        <v>115</v>
      </c>
      <c r="B97" s="48" t="s">
        <v>116</v>
      </c>
      <c r="C97" s="49" t="s">
        <v>1530</v>
      </c>
      <c r="D97" s="82">
        <f t="shared" si="10"/>
        <v>67480</v>
      </c>
      <c r="E97" s="83">
        <f t="shared" si="11"/>
        <v>49691</v>
      </c>
      <c r="F97" s="83">
        <f t="shared" si="12"/>
        <v>16795</v>
      </c>
      <c r="G97" s="83">
        <f t="shared" si="13"/>
        <v>994</v>
      </c>
      <c r="H97" s="50">
        <v>0</v>
      </c>
      <c r="I97" s="84">
        <f t="shared" si="14"/>
        <v>0.17499999999999999</v>
      </c>
      <c r="J97" s="78"/>
      <c r="K97" s="85">
        <f t="shared" si="15"/>
        <v>67480</v>
      </c>
      <c r="L97" s="80">
        <v>7</v>
      </c>
      <c r="M97" s="80">
        <f t="shared" si="9"/>
        <v>280</v>
      </c>
    </row>
    <row r="98" spans="1:13" x14ac:dyDescent="0.25">
      <c r="A98" s="81" t="s">
        <v>117</v>
      </c>
      <c r="B98" s="48" t="s">
        <v>118</v>
      </c>
      <c r="C98" s="49" t="s">
        <v>1532</v>
      </c>
      <c r="D98" s="82">
        <f t="shared" si="10"/>
        <v>77120</v>
      </c>
      <c r="E98" s="83">
        <f t="shared" si="11"/>
        <v>56789</v>
      </c>
      <c r="F98" s="83">
        <f t="shared" si="12"/>
        <v>19195</v>
      </c>
      <c r="G98" s="83">
        <f t="shared" si="13"/>
        <v>1136</v>
      </c>
      <c r="H98" s="50">
        <v>0</v>
      </c>
      <c r="I98" s="84">
        <f t="shared" si="14"/>
        <v>0.2</v>
      </c>
      <c r="J98" s="78"/>
      <c r="K98" s="85">
        <f t="shared" si="15"/>
        <v>77120</v>
      </c>
      <c r="L98" s="80">
        <v>8</v>
      </c>
      <c r="M98" s="80">
        <f t="shared" si="9"/>
        <v>320</v>
      </c>
    </row>
    <row r="99" spans="1:13" x14ac:dyDescent="0.25">
      <c r="A99" s="81" t="s">
        <v>119</v>
      </c>
      <c r="B99" s="48" t="s">
        <v>120</v>
      </c>
      <c r="C99" s="49" t="s">
        <v>1534</v>
      </c>
      <c r="D99" s="82">
        <f t="shared" si="10"/>
        <v>86760</v>
      </c>
      <c r="E99" s="83">
        <f t="shared" si="11"/>
        <v>63888</v>
      </c>
      <c r="F99" s="83">
        <f t="shared" si="12"/>
        <v>21594</v>
      </c>
      <c r="G99" s="83">
        <f t="shared" si="13"/>
        <v>1278</v>
      </c>
      <c r="H99" s="50">
        <v>0</v>
      </c>
      <c r="I99" s="84">
        <f t="shared" si="14"/>
        <v>0.22500000000000001</v>
      </c>
      <c r="J99" s="78"/>
      <c r="K99" s="85">
        <f t="shared" si="15"/>
        <v>86760</v>
      </c>
      <c r="L99" s="80">
        <v>9</v>
      </c>
      <c r="M99" s="80">
        <f t="shared" si="9"/>
        <v>360</v>
      </c>
    </row>
    <row r="100" spans="1:13" x14ac:dyDescent="0.25">
      <c r="A100" s="81" t="s">
        <v>121</v>
      </c>
      <c r="B100" s="48" t="s">
        <v>122</v>
      </c>
      <c r="C100" s="49" t="s">
        <v>1536</v>
      </c>
      <c r="D100" s="82">
        <f t="shared" si="10"/>
        <v>96400</v>
      </c>
      <c r="E100" s="83">
        <f t="shared" si="11"/>
        <v>70987</v>
      </c>
      <c r="F100" s="83">
        <f t="shared" si="12"/>
        <v>23993</v>
      </c>
      <c r="G100" s="83">
        <f t="shared" si="13"/>
        <v>1420</v>
      </c>
      <c r="H100" s="50">
        <v>0</v>
      </c>
      <c r="I100" s="84">
        <f t="shared" si="14"/>
        <v>0.25</v>
      </c>
      <c r="J100" s="78"/>
      <c r="K100" s="85">
        <f t="shared" si="15"/>
        <v>96400</v>
      </c>
      <c r="L100" s="80">
        <v>10</v>
      </c>
      <c r="M100" s="80">
        <f t="shared" si="9"/>
        <v>400</v>
      </c>
    </row>
    <row r="101" spans="1:13" x14ac:dyDescent="0.25">
      <c r="A101" s="81" t="s">
        <v>123</v>
      </c>
      <c r="B101" s="48" t="s">
        <v>124</v>
      </c>
      <c r="C101" s="49" t="s">
        <v>1538</v>
      </c>
      <c r="D101" s="82">
        <f t="shared" si="10"/>
        <v>106040</v>
      </c>
      <c r="E101" s="83">
        <f t="shared" si="11"/>
        <v>78085</v>
      </c>
      <c r="F101" s="83">
        <f t="shared" si="12"/>
        <v>26393</v>
      </c>
      <c r="G101" s="83">
        <f t="shared" si="13"/>
        <v>1562</v>
      </c>
      <c r="H101" s="50">
        <v>0</v>
      </c>
      <c r="I101" s="84">
        <f t="shared" si="14"/>
        <v>0.27500000000000002</v>
      </c>
      <c r="J101" s="78"/>
      <c r="K101" s="85">
        <f t="shared" si="15"/>
        <v>106040</v>
      </c>
      <c r="L101" s="80">
        <v>11</v>
      </c>
      <c r="M101" s="80">
        <f t="shared" si="9"/>
        <v>440</v>
      </c>
    </row>
    <row r="102" spans="1:13" x14ac:dyDescent="0.25">
      <c r="A102" s="81" t="s">
        <v>125</v>
      </c>
      <c r="B102" s="48" t="s">
        <v>126</v>
      </c>
      <c r="C102" s="49" t="s">
        <v>1540</v>
      </c>
      <c r="D102" s="82">
        <f t="shared" si="10"/>
        <v>115680</v>
      </c>
      <c r="E102" s="83">
        <f t="shared" si="11"/>
        <v>85184</v>
      </c>
      <c r="F102" s="83">
        <f t="shared" si="12"/>
        <v>28792</v>
      </c>
      <c r="G102" s="83">
        <f t="shared" si="13"/>
        <v>1704</v>
      </c>
      <c r="H102" s="50">
        <v>0</v>
      </c>
      <c r="I102" s="84">
        <f t="shared" si="14"/>
        <v>0.3</v>
      </c>
      <c r="J102" s="78"/>
      <c r="K102" s="85">
        <f t="shared" si="15"/>
        <v>115680</v>
      </c>
      <c r="L102" s="80">
        <v>12</v>
      </c>
      <c r="M102" s="80">
        <f t="shared" si="9"/>
        <v>480</v>
      </c>
    </row>
    <row r="103" spans="1:13" x14ac:dyDescent="0.25">
      <c r="A103" s="81" t="s">
        <v>127</v>
      </c>
      <c r="B103" s="48" t="s">
        <v>128</v>
      </c>
      <c r="C103" s="49" t="s">
        <v>1542</v>
      </c>
      <c r="D103" s="82">
        <f t="shared" si="10"/>
        <v>125320</v>
      </c>
      <c r="E103" s="83">
        <f t="shared" si="11"/>
        <v>92283</v>
      </c>
      <c r="F103" s="83">
        <f t="shared" si="12"/>
        <v>31191</v>
      </c>
      <c r="G103" s="83">
        <f t="shared" si="13"/>
        <v>1846</v>
      </c>
      <c r="H103" s="50">
        <v>0</v>
      </c>
      <c r="I103" s="84">
        <f t="shared" si="14"/>
        <v>0.32500000000000001</v>
      </c>
      <c r="J103" s="78"/>
      <c r="K103" s="85">
        <f t="shared" si="15"/>
        <v>125320</v>
      </c>
      <c r="L103" s="80">
        <v>13</v>
      </c>
      <c r="M103" s="80">
        <f t="shared" si="9"/>
        <v>520</v>
      </c>
    </row>
    <row r="104" spans="1:13" x14ac:dyDescent="0.25">
      <c r="A104" s="81" t="s">
        <v>129</v>
      </c>
      <c r="B104" s="48" t="s">
        <v>130</v>
      </c>
      <c r="C104" s="49" t="s">
        <v>1544</v>
      </c>
      <c r="D104" s="82">
        <f t="shared" si="10"/>
        <v>134960</v>
      </c>
      <c r="E104" s="83">
        <f t="shared" si="11"/>
        <v>99381</v>
      </c>
      <c r="F104" s="83">
        <f t="shared" si="12"/>
        <v>33591</v>
      </c>
      <c r="G104" s="83">
        <f t="shared" si="13"/>
        <v>1988</v>
      </c>
      <c r="H104" s="50">
        <v>0</v>
      </c>
      <c r="I104" s="84">
        <f t="shared" si="14"/>
        <v>0.35</v>
      </c>
      <c r="J104" s="78"/>
      <c r="K104" s="85">
        <f t="shared" si="15"/>
        <v>134960</v>
      </c>
      <c r="L104" s="80">
        <v>14</v>
      </c>
      <c r="M104" s="80">
        <f t="shared" si="9"/>
        <v>560</v>
      </c>
    </row>
    <row r="105" spans="1:13" x14ac:dyDescent="0.25">
      <c r="A105" s="81" t="s">
        <v>131</v>
      </c>
      <c r="B105" s="48" t="s">
        <v>132</v>
      </c>
      <c r="C105" s="49" t="s">
        <v>1546</v>
      </c>
      <c r="D105" s="82">
        <f t="shared" si="10"/>
        <v>144600</v>
      </c>
      <c r="E105" s="83">
        <f t="shared" si="11"/>
        <v>106480</v>
      </c>
      <c r="F105" s="83">
        <f t="shared" si="12"/>
        <v>35990</v>
      </c>
      <c r="G105" s="83">
        <f t="shared" si="13"/>
        <v>2130</v>
      </c>
      <c r="H105" s="50">
        <v>0</v>
      </c>
      <c r="I105" s="84">
        <f t="shared" si="14"/>
        <v>0.375</v>
      </c>
      <c r="J105" s="78"/>
      <c r="K105" s="85">
        <f t="shared" si="15"/>
        <v>144600</v>
      </c>
      <c r="L105" s="80">
        <v>15</v>
      </c>
      <c r="M105" s="80">
        <f t="shared" si="9"/>
        <v>600</v>
      </c>
    </row>
    <row r="106" spans="1:13" x14ac:dyDescent="0.25">
      <c r="A106" s="81" t="s">
        <v>133</v>
      </c>
      <c r="B106" s="48" t="s">
        <v>134</v>
      </c>
      <c r="C106" s="49" t="s">
        <v>1548</v>
      </c>
      <c r="D106" s="82">
        <f t="shared" si="10"/>
        <v>154240</v>
      </c>
      <c r="E106" s="83">
        <f t="shared" si="11"/>
        <v>113579</v>
      </c>
      <c r="F106" s="83">
        <f t="shared" si="12"/>
        <v>38389</v>
      </c>
      <c r="G106" s="83">
        <f t="shared" si="13"/>
        <v>2272</v>
      </c>
      <c r="H106" s="50">
        <v>0</v>
      </c>
      <c r="I106" s="84">
        <f t="shared" si="14"/>
        <v>0.4</v>
      </c>
      <c r="J106" s="78"/>
      <c r="K106" s="85">
        <f t="shared" si="15"/>
        <v>154240</v>
      </c>
      <c r="L106" s="80">
        <v>16</v>
      </c>
      <c r="M106" s="80">
        <f t="shared" si="9"/>
        <v>640</v>
      </c>
    </row>
    <row r="107" spans="1:13" x14ac:dyDescent="0.25">
      <c r="A107" s="81" t="s">
        <v>135</v>
      </c>
      <c r="B107" s="48" t="s">
        <v>136</v>
      </c>
      <c r="C107" s="49" t="s">
        <v>1550</v>
      </c>
      <c r="D107" s="82">
        <f t="shared" si="10"/>
        <v>163880</v>
      </c>
      <c r="E107" s="83">
        <f t="shared" si="11"/>
        <v>120677</v>
      </c>
      <c r="F107" s="83">
        <f t="shared" si="12"/>
        <v>40789</v>
      </c>
      <c r="G107" s="83">
        <f t="shared" si="13"/>
        <v>2414</v>
      </c>
      <c r="H107" s="50">
        <v>0</v>
      </c>
      <c r="I107" s="84">
        <f t="shared" si="14"/>
        <v>0.42499999999999999</v>
      </c>
      <c r="J107" s="78"/>
      <c r="K107" s="85">
        <f t="shared" si="15"/>
        <v>163880</v>
      </c>
      <c r="L107" s="80">
        <v>17</v>
      </c>
      <c r="M107" s="80">
        <f t="shared" si="9"/>
        <v>680</v>
      </c>
    </row>
    <row r="108" spans="1:13" x14ac:dyDescent="0.25">
      <c r="A108" s="81" t="s">
        <v>137</v>
      </c>
      <c r="B108" s="48" t="s">
        <v>138</v>
      </c>
      <c r="C108" s="49" t="s">
        <v>1552</v>
      </c>
      <c r="D108" s="82">
        <f t="shared" si="10"/>
        <v>173520</v>
      </c>
      <c r="E108" s="83">
        <f t="shared" si="11"/>
        <v>127776</v>
      </c>
      <c r="F108" s="83">
        <f t="shared" si="12"/>
        <v>43188</v>
      </c>
      <c r="G108" s="83">
        <f t="shared" si="13"/>
        <v>2556</v>
      </c>
      <c r="H108" s="50">
        <v>0</v>
      </c>
      <c r="I108" s="84">
        <f t="shared" si="14"/>
        <v>0.45</v>
      </c>
      <c r="J108" s="78"/>
      <c r="K108" s="85">
        <f t="shared" si="15"/>
        <v>173520</v>
      </c>
      <c r="L108" s="80">
        <v>18</v>
      </c>
      <c r="M108" s="80">
        <f t="shared" si="9"/>
        <v>720</v>
      </c>
    </row>
    <row r="109" spans="1:13" x14ac:dyDescent="0.25">
      <c r="A109" s="81" t="s">
        <v>139</v>
      </c>
      <c r="B109" s="48" t="s">
        <v>140</v>
      </c>
      <c r="C109" s="49" t="s">
        <v>1554</v>
      </c>
      <c r="D109" s="82">
        <f t="shared" si="10"/>
        <v>183160</v>
      </c>
      <c r="E109" s="83">
        <f t="shared" si="11"/>
        <v>134875</v>
      </c>
      <c r="F109" s="83">
        <f t="shared" si="12"/>
        <v>45588</v>
      </c>
      <c r="G109" s="83">
        <f t="shared" si="13"/>
        <v>2697</v>
      </c>
      <c r="H109" s="50">
        <v>0</v>
      </c>
      <c r="I109" s="84">
        <f t="shared" si="14"/>
        <v>0.47499999999999998</v>
      </c>
      <c r="J109" s="78"/>
      <c r="K109" s="85">
        <f t="shared" si="15"/>
        <v>183160</v>
      </c>
      <c r="L109" s="80">
        <v>19</v>
      </c>
      <c r="M109" s="80">
        <f t="shared" si="9"/>
        <v>760</v>
      </c>
    </row>
    <row r="110" spans="1:13" x14ac:dyDescent="0.25">
      <c r="A110" s="81" t="s">
        <v>141</v>
      </c>
      <c r="B110" s="48" t="s">
        <v>142</v>
      </c>
      <c r="C110" s="49" t="s">
        <v>1556</v>
      </c>
      <c r="D110" s="82">
        <f t="shared" si="10"/>
        <v>192800</v>
      </c>
      <c r="E110" s="83">
        <f t="shared" si="11"/>
        <v>141973</v>
      </c>
      <c r="F110" s="83">
        <f t="shared" si="12"/>
        <v>47988</v>
      </c>
      <c r="G110" s="83">
        <f t="shared" si="13"/>
        <v>2839</v>
      </c>
      <c r="H110" s="50">
        <v>0</v>
      </c>
      <c r="I110" s="84">
        <f t="shared" si="14"/>
        <v>0.5</v>
      </c>
      <c r="J110" s="78"/>
      <c r="K110" s="85">
        <f t="shared" si="15"/>
        <v>192800</v>
      </c>
      <c r="L110" s="80">
        <v>20</v>
      </c>
      <c r="M110" s="80">
        <f t="shared" si="9"/>
        <v>800</v>
      </c>
    </row>
    <row r="111" spans="1:13" x14ac:dyDescent="0.25">
      <c r="A111" s="81" t="s">
        <v>143</v>
      </c>
      <c r="B111" s="48" t="s">
        <v>144</v>
      </c>
      <c r="C111" s="49" t="s">
        <v>1558</v>
      </c>
      <c r="D111" s="82">
        <f t="shared" si="10"/>
        <v>202440</v>
      </c>
      <c r="E111" s="83">
        <f t="shared" si="11"/>
        <v>149072</v>
      </c>
      <c r="F111" s="83">
        <f t="shared" si="12"/>
        <v>50387</v>
      </c>
      <c r="G111" s="83">
        <f t="shared" si="13"/>
        <v>2981</v>
      </c>
      <c r="H111" s="50">
        <v>0</v>
      </c>
      <c r="I111" s="84">
        <f t="shared" si="14"/>
        <v>0.52500000000000002</v>
      </c>
      <c r="J111" s="78"/>
      <c r="K111" s="85">
        <f t="shared" si="15"/>
        <v>202440</v>
      </c>
      <c r="L111" s="80">
        <v>21</v>
      </c>
      <c r="M111" s="80">
        <f t="shared" si="9"/>
        <v>840</v>
      </c>
    </row>
    <row r="112" spans="1:13" x14ac:dyDescent="0.25">
      <c r="A112" s="81" t="s">
        <v>145</v>
      </c>
      <c r="B112" s="48" t="s">
        <v>146</v>
      </c>
      <c r="C112" s="49" t="s">
        <v>1560</v>
      </c>
      <c r="D112" s="82">
        <f t="shared" si="10"/>
        <v>212080</v>
      </c>
      <c r="E112" s="83">
        <f t="shared" si="11"/>
        <v>156171</v>
      </c>
      <c r="F112" s="83">
        <f t="shared" si="12"/>
        <v>52786</v>
      </c>
      <c r="G112" s="83">
        <f t="shared" si="13"/>
        <v>3123</v>
      </c>
      <c r="H112" s="50">
        <v>0</v>
      </c>
      <c r="I112" s="84">
        <f t="shared" si="14"/>
        <v>0.55000000000000004</v>
      </c>
      <c r="J112" s="78"/>
      <c r="K112" s="85">
        <f t="shared" si="15"/>
        <v>212080</v>
      </c>
      <c r="L112" s="80">
        <v>22</v>
      </c>
      <c r="M112" s="80">
        <f t="shared" si="9"/>
        <v>880</v>
      </c>
    </row>
    <row r="113" spans="1:13" x14ac:dyDescent="0.25">
      <c r="A113" s="81" t="s">
        <v>147</v>
      </c>
      <c r="B113" s="48" t="s">
        <v>148</v>
      </c>
      <c r="C113" s="49" t="s">
        <v>1562</v>
      </c>
      <c r="D113" s="82">
        <f t="shared" si="10"/>
        <v>221720</v>
      </c>
      <c r="E113" s="83">
        <f t="shared" si="11"/>
        <v>163270</v>
      </c>
      <c r="F113" s="83">
        <f t="shared" si="12"/>
        <v>55185</v>
      </c>
      <c r="G113" s="83">
        <f t="shared" si="13"/>
        <v>3265</v>
      </c>
      <c r="H113" s="50">
        <v>0</v>
      </c>
      <c r="I113" s="84">
        <f t="shared" si="14"/>
        <v>0.57499999999999996</v>
      </c>
      <c r="J113" s="78"/>
      <c r="K113" s="85">
        <f t="shared" si="15"/>
        <v>221720</v>
      </c>
      <c r="L113" s="80">
        <v>23</v>
      </c>
      <c r="M113" s="80">
        <f t="shared" si="9"/>
        <v>920</v>
      </c>
    </row>
    <row r="114" spans="1:13" x14ac:dyDescent="0.25">
      <c r="A114" s="81" t="s">
        <v>149</v>
      </c>
      <c r="B114" s="48" t="s">
        <v>150</v>
      </c>
      <c r="C114" s="49" t="s">
        <v>1564</v>
      </c>
      <c r="D114" s="82">
        <f t="shared" si="10"/>
        <v>231360</v>
      </c>
      <c r="E114" s="83">
        <f t="shared" si="11"/>
        <v>170368</v>
      </c>
      <c r="F114" s="83">
        <f t="shared" si="12"/>
        <v>57585</v>
      </c>
      <c r="G114" s="83">
        <f t="shared" si="13"/>
        <v>3407</v>
      </c>
      <c r="H114" s="50">
        <v>0</v>
      </c>
      <c r="I114" s="84">
        <f t="shared" si="14"/>
        <v>0.6</v>
      </c>
      <c r="J114" s="78"/>
      <c r="K114" s="85">
        <f t="shared" si="15"/>
        <v>231360</v>
      </c>
      <c r="L114" s="80">
        <v>24</v>
      </c>
      <c r="M114" s="80">
        <f t="shared" si="9"/>
        <v>960</v>
      </c>
    </row>
    <row r="115" spans="1:13" x14ac:dyDescent="0.25">
      <c r="A115" s="81" t="s">
        <v>151</v>
      </c>
      <c r="B115" s="48" t="s">
        <v>152</v>
      </c>
      <c r="C115" s="49" t="s">
        <v>1566</v>
      </c>
      <c r="D115" s="82">
        <f t="shared" si="10"/>
        <v>241000</v>
      </c>
      <c r="E115" s="83">
        <f t="shared" si="11"/>
        <v>177467</v>
      </c>
      <c r="F115" s="83">
        <f t="shared" si="12"/>
        <v>59984</v>
      </c>
      <c r="G115" s="83">
        <f t="shared" si="13"/>
        <v>3549</v>
      </c>
      <c r="H115" s="50">
        <v>0</v>
      </c>
      <c r="I115" s="84">
        <f t="shared" si="14"/>
        <v>0.625</v>
      </c>
      <c r="J115" s="78"/>
      <c r="K115" s="85">
        <f t="shared" si="15"/>
        <v>241000</v>
      </c>
      <c r="L115" s="80">
        <v>25</v>
      </c>
      <c r="M115" s="80">
        <f t="shared" si="9"/>
        <v>1000</v>
      </c>
    </row>
    <row r="116" spans="1:13" x14ac:dyDescent="0.25">
      <c r="A116" s="81" t="s">
        <v>153</v>
      </c>
      <c r="B116" s="48" t="s">
        <v>154</v>
      </c>
      <c r="C116" s="49" t="s">
        <v>1623</v>
      </c>
      <c r="D116" s="82">
        <f t="shared" si="10"/>
        <v>314190</v>
      </c>
      <c r="E116" s="83">
        <f t="shared" si="11"/>
        <v>231362</v>
      </c>
      <c r="F116" s="83">
        <f t="shared" si="12"/>
        <v>78201</v>
      </c>
      <c r="G116" s="83">
        <f t="shared" si="13"/>
        <v>4627</v>
      </c>
      <c r="H116" s="50">
        <v>0</v>
      </c>
      <c r="I116" s="84">
        <v>0.5</v>
      </c>
      <c r="J116" s="78"/>
      <c r="K116" s="85">
        <f>0.5*P1_</f>
        <v>314190</v>
      </c>
      <c r="L116" s="80"/>
    </row>
    <row r="117" spans="1:13" x14ac:dyDescent="0.25">
      <c r="A117" s="81" t="s">
        <v>155</v>
      </c>
      <c r="B117" s="48" t="s">
        <v>1624</v>
      </c>
      <c r="C117" s="49" t="s">
        <v>1626</v>
      </c>
      <c r="D117" s="82">
        <f t="shared" si="10"/>
        <v>9640</v>
      </c>
      <c r="E117" s="83">
        <f t="shared" si="11"/>
        <v>7099</v>
      </c>
      <c r="F117" s="83">
        <f t="shared" si="12"/>
        <v>2399</v>
      </c>
      <c r="G117" s="83">
        <f t="shared" si="13"/>
        <v>142</v>
      </c>
      <c r="H117" s="50">
        <v>0</v>
      </c>
      <c r="I117" s="84">
        <f t="shared" ref="I117:I148" si="16">L117/40</f>
        <v>2.5000000000000001E-2</v>
      </c>
      <c r="J117" s="78"/>
      <c r="K117" s="85">
        <f t="shared" ref="K117:K148" si="17">M117*N1_</f>
        <v>9640</v>
      </c>
      <c r="L117" s="80">
        <v>1</v>
      </c>
      <c r="M117" s="80">
        <f>L117*40</f>
        <v>40</v>
      </c>
    </row>
    <row r="118" spans="1:13" x14ac:dyDescent="0.25">
      <c r="A118" s="81" t="s">
        <v>156</v>
      </c>
      <c r="B118" s="48" t="s">
        <v>1627</v>
      </c>
      <c r="C118" s="49" t="s">
        <v>1629</v>
      </c>
      <c r="D118" s="82">
        <f t="shared" si="10"/>
        <v>19280</v>
      </c>
      <c r="E118" s="83">
        <f t="shared" si="11"/>
        <v>14197</v>
      </c>
      <c r="F118" s="83">
        <f t="shared" si="12"/>
        <v>4799</v>
      </c>
      <c r="G118" s="83">
        <f t="shared" si="13"/>
        <v>284</v>
      </c>
      <c r="H118" s="50">
        <v>0</v>
      </c>
      <c r="I118" s="84">
        <f t="shared" si="16"/>
        <v>0.05</v>
      </c>
      <c r="J118" s="78"/>
      <c r="K118" s="85">
        <f t="shared" si="17"/>
        <v>19280</v>
      </c>
      <c r="L118" s="80">
        <v>2</v>
      </c>
      <c r="M118" s="80">
        <f t="shared" ref="M118:M156" si="18">L118*40</f>
        <v>80</v>
      </c>
    </row>
    <row r="119" spans="1:13" x14ac:dyDescent="0.25">
      <c r="A119" s="81" t="s">
        <v>157</v>
      </c>
      <c r="B119" s="48" t="s">
        <v>1630</v>
      </c>
      <c r="C119" s="49" t="s">
        <v>1632</v>
      </c>
      <c r="D119" s="82">
        <f t="shared" si="10"/>
        <v>28920</v>
      </c>
      <c r="E119" s="83">
        <f t="shared" si="11"/>
        <v>21296</v>
      </c>
      <c r="F119" s="83">
        <f t="shared" si="12"/>
        <v>7198</v>
      </c>
      <c r="G119" s="83">
        <f t="shared" si="13"/>
        <v>426</v>
      </c>
      <c r="H119" s="50">
        <v>0</v>
      </c>
      <c r="I119" s="84">
        <f t="shared" si="16"/>
        <v>7.4999999999999997E-2</v>
      </c>
      <c r="J119" s="78"/>
      <c r="K119" s="85">
        <f t="shared" si="17"/>
        <v>28920</v>
      </c>
      <c r="L119" s="80">
        <v>3</v>
      </c>
      <c r="M119" s="80">
        <f t="shared" si="18"/>
        <v>120</v>
      </c>
    </row>
    <row r="120" spans="1:13" x14ac:dyDescent="0.25">
      <c r="A120" s="81" t="s">
        <v>158</v>
      </c>
      <c r="B120" s="48" t="s">
        <v>1633</v>
      </c>
      <c r="C120" s="49" t="s">
        <v>1635</v>
      </c>
      <c r="D120" s="82">
        <f t="shared" si="10"/>
        <v>38560</v>
      </c>
      <c r="E120" s="83">
        <f t="shared" si="11"/>
        <v>28395</v>
      </c>
      <c r="F120" s="83">
        <f t="shared" si="12"/>
        <v>9597</v>
      </c>
      <c r="G120" s="83">
        <f t="shared" si="13"/>
        <v>568</v>
      </c>
      <c r="H120" s="50">
        <v>0</v>
      </c>
      <c r="I120" s="84">
        <f t="shared" si="16"/>
        <v>0.1</v>
      </c>
      <c r="J120" s="78"/>
      <c r="K120" s="85">
        <f t="shared" si="17"/>
        <v>38560</v>
      </c>
      <c r="L120" s="80">
        <v>4</v>
      </c>
      <c r="M120" s="80">
        <f t="shared" si="18"/>
        <v>160</v>
      </c>
    </row>
    <row r="121" spans="1:13" x14ac:dyDescent="0.25">
      <c r="A121" s="81" t="s">
        <v>159</v>
      </c>
      <c r="B121" s="48" t="s">
        <v>1636</v>
      </c>
      <c r="C121" s="49" t="s">
        <v>1638</v>
      </c>
      <c r="D121" s="82">
        <f t="shared" si="10"/>
        <v>48200</v>
      </c>
      <c r="E121" s="83">
        <f t="shared" si="11"/>
        <v>35493</v>
      </c>
      <c r="F121" s="83">
        <f t="shared" si="12"/>
        <v>11997</v>
      </c>
      <c r="G121" s="83">
        <f t="shared" si="13"/>
        <v>710</v>
      </c>
      <c r="H121" s="50">
        <v>0</v>
      </c>
      <c r="I121" s="84">
        <f t="shared" si="16"/>
        <v>0.125</v>
      </c>
      <c r="J121" s="78"/>
      <c r="K121" s="85">
        <f t="shared" si="17"/>
        <v>48200</v>
      </c>
      <c r="L121" s="80">
        <v>5</v>
      </c>
      <c r="M121" s="80">
        <f t="shared" si="18"/>
        <v>200</v>
      </c>
    </row>
    <row r="122" spans="1:13" x14ac:dyDescent="0.25">
      <c r="A122" s="81" t="s">
        <v>160</v>
      </c>
      <c r="B122" s="48" t="s">
        <v>1639</v>
      </c>
      <c r="C122" s="49" t="s">
        <v>1641</v>
      </c>
      <c r="D122" s="82">
        <f t="shared" si="10"/>
        <v>57840</v>
      </c>
      <c r="E122" s="83">
        <f t="shared" si="11"/>
        <v>42592</v>
      </c>
      <c r="F122" s="83">
        <f t="shared" si="12"/>
        <v>14396</v>
      </c>
      <c r="G122" s="83">
        <f t="shared" si="13"/>
        <v>852</v>
      </c>
      <c r="H122" s="50">
        <v>0</v>
      </c>
      <c r="I122" s="84">
        <f t="shared" si="16"/>
        <v>0.15</v>
      </c>
      <c r="J122" s="78"/>
      <c r="K122" s="85">
        <f t="shared" si="17"/>
        <v>57840</v>
      </c>
      <c r="L122" s="80">
        <v>6</v>
      </c>
      <c r="M122" s="80">
        <f t="shared" si="18"/>
        <v>240</v>
      </c>
    </row>
    <row r="123" spans="1:13" x14ac:dyDescent="0.25">
      <c r="A123" s="81" t="s">
        <v>161</v>
      </c>
      <c r="B123" s="48" t="s">
        <v>1642</v>
      </c>
      <c r="C123" s="49" t="s">
        <v>1644</v>
      </c>
      <c r="D123" s="82">
        <f t="shared" si="10"/>
        <v>67480</v>
      </c>
      <c r="E123" s="83">
        <f t="shared" si="11"/>
        <v>49691</v>
      </c>
      <c r="F123" s="83">
        <f t="shared" si="12"/>
        <v>16795</v>
      </c>
      <c r="G123" s="83">
        <f t="shared" si="13"/>
        <v>994</v>
      </c>
      <c r="H123" s="50">
        <v>0</v>
      </c>
      <c r="I123" s="84">
        <f t="shared" si="16"/>
        <v>0.17499999999999999</v>
      </c>
      <c r="J123" s="78"/>
      <c r="K123" s="85">
        <f t="shared" si="17"/>
        <v>67480</v>
      </c>
      <c r="L123" s="80">
        <v>7</v>
      </c>
      <c r="M123" s="80">
        <f t="shared" si="18"/>
        <v>280</v>
      </c>
    </row>
    <row r="124" spans="1:13" x14ac:dyDescent="0.25">
      <c r="A124" s="81" t="s">
        <v>162</v>
      </c>
      <c r="B124" s="48" t="s">
        <v>1645</v>
      </c>
      <c r="C124" s="49" t="s">
        <v>1647</v>
      </c>
      <c r="D124" s="82">
        <f t="shared" si="10"/>
        <v>77120</v>
      </c>
      <c r="E124" s="83">
        <f t="shared" si="11"/>
        <v>56789</v>
      </c>
      <c r="F124" s="83">
        <f t="shared" si="12"/>
        <v>19195</v>
      </c>
      <c r="G124" s="83">
        <f t="shared" si="13"/>
        <v>1136</v>
      </c>
      <c r="H124" s="50">
        <v>0</v>
      </c>
      <c r="I124" s="84">
        <f t="shared" si="16"/>
        <v>0.2</v>
      </c>
      <c r="J124" s="78"/>
      <c r="K124" s="85">
        <f t="shared" si="17"/>
        <v>77120</v>
      </c>
      <c r="L124" s="80">
        <v>8</v>
      </c>
      <c r="M124" s="80">
        <f t="shared" si="18"/>
        <v>320</v>
      </c>
    </row>
    <row r="125" spans="1:13" x14ac:dyDescent="0.25">
      <c r="A125" s="81" t="s">
        <v>163</v>
      </c>
      <c r="B125" s="48" t="s">
        <v>1648</v>
      </c>
      <c r="C125" s="49" t="s">
        <v>1650</v>
      </c>
      <c r="D125" s="82">
        <f t="shared" si="10"/>
        <v>86760</v>
      </c>
      <c r="E125" s="83">
        <f t="shared" si="11"/>
        <v>63888</v>
      </c>
      <c r="F125" s="83">
        <f t="shared" si="12"/>
        <v>21594</v>
      </c>
      <c r="G125" s="83">
        <f t="shared" si="13"/>
        <v>1278</v>
      </c>
      <c r="H125" s="50">
        <v>0</v>
      </c>
      <c r="I125" s="84">
        <f t="shared" si="16"/>
        <v>0.22500000000000001</v>
      </c>
      <c r="J125" s="78"/>
      <c r="K125" s="85">
        <f t="shared" si="17"/>
        <v>86760</v>
      </c>
      <c r="L125" s="80">
        <v>9</v>
      </c>
      <c r="M125" s="80">
        <f t="shared" si="18"/>
        <v>360</v>
      </c>
    </row>
    <row r="126" spans="1:13" x14ac:dyDescent="0.25">
      <c r="A126" s="81" t="s">
        <v>164</v>
      </c>
      <c r="B126" s="48" t="s">
        <v>1651</v>
      </c>
      <c r="C126" s="49" t="s">
        <v>1653</v>
      </c>
      <c r="D126" s="82">
        <f t="shared" si="10"/>
        <v>96400</v>
      </c>
      <c r="E126" s="83">
        <f t="shared" si="11"/>
        <v>70987</v>
      </c>
      <c r="F126" s="83">
        <f t="shared" si="12"/>
        <v>23993</v>
      </c>
      <c r="G126" s="83">
        <f t="shared" si="13"/>
        <v>1420</v>
      </c>
      <c r="H126" s="50">
        <v>0</v>
      </c>
      <c r="I126" s="84">
        <f t="shared" si="16"/>
        <v>0.25</v>
      </c>
      <c r="J126" s="78"/>
      <c r="K126" s="85">
        <f t="shared" si="17"/>
        <v>96400</v>
      </c>
      <c r="L126" s="80">
        <v>10</v>
      </c>
      <c r="M126" s="80">
        <f t="shared" si="18"/>
        <v>400</v>
      </c>
    </row>
    <row r="127" spans="1:13" x14ac:dyDescent="0.25">
      <c r="A127" s="81" t="s">
        <v>165</v>
      </c>
      <c r="B127" s="48" t="s">
        <v>1654</v>
      </c>
      <c r="C127" s="49" t="s">
        <v>1656</v>
      </c>
      <c r="D127" s="82">
        <f t="shared" si="10"/>
        <v>106040</v>
      </c>
      <c r="E127" s="83">
        <f t="shared" si="11"/>
        <v>78085</v>
      </c>
      <c r="F127" s="83">
        <f t="shared" si="12"/>
        <v>26393</v>
      </c>
      <c r="G127" s="83">
        <f t="shared" si="13"/>
        <v>1562</v>
      </c>
      <c r="H127" s="50">
        <v>0</v>
      </c>
      <c r="I127" s="84">
        <f t="shared" si="16"/>
        <v>0.27500000000000002</v>
      </c>
      <c r="J127" s="78"/>
      <c r="K127" s="85">
        <f t="shared" si="17"/>
        <v>106040</v>
      </c>
      <c r="L127" s="80">
        <v>11</v>
      </c>
      <c r="M127" s="80">
        <f t="shared" si="18"/>
        <v>440</v>
      </c>
    </row>
    <row r="128" spans="1:13" x14ac:dyDescent="0.25">
      <c r="A128" s="81" t="s">
        <v>166</v>
      </c>
      <c r="B128" s="48" t="s">
        <v>1657</v>
      </c>
      <c r="C128" s="49" t="s">
        <v>1659</v>
      </c>
      <c r="D128" s="82">
        <f t="shared" si="10"/>
        <v>115680</v>
      </c>
      <c r="E128" s="83">
        <f t="shared" si="11"/>
        <v>85184</v>
      </c>
      <c r="F128" s="83">
        <f t="shared" si="12"/>
        <v>28792</v>
      </c>
      <c r="G128" s="83">
        <f t="shared" si="13"/>
        <v>1704</v>
      </c>
      <c r="H128" s="50">
        <v>0</v>
      </c>
      <c r="I128" s="84">
        <f t="shared" si="16"/>
        <v>0.3</v>
      </c>
      <c r="J128" s="78"/>
      <c r="K128" s="85">
        <f t="shared" si="17"/>
        <v>115680</v>
      </c>
      <c r="L128" s="80">
        <v>12</v>
      </c>
      <c r="M128" s="80">
        <f t="shared" si="18"/>
        <v>480</v>
      </c>
    </row>
    <row r="129" spans="1:13" x14ac:dyDescent="0.25">
      <c r="A129" s="81" t="s">
        <v>167</v>
      </c>
      <c r="B129" s="48" t="s">
        <v>1660</v>
      </c>
      <c r="C129" s="49" t="s">
        <v>1662</v>
      </c>
      <c r="D129" s="82">
        <f t="shared" si="10"/>
        <v>125320</v>
      </c>
      <c r="E129" s="83">
        <f t="shared" si="11"/>
        <v>92283</v>
      </c>
      <c r="F129" s="83">
        <f t="shared" si="12"/>
        <v>31191</v>
      </c>
      <c r="G129" s="83">
        <f t="shared" si="13"/>
        <v>1846</v>
      </c>
      <c r="H129" s="50">
        <v>0</v>
      </c>
      <c r="I129" s="84">
        <f t="shared" si="16"/>
        <v>0.32500000000000001</v>
      </c>
      <c r="J129" s="78"/>
      <c r="K129" s="85">
        <f t="shared" si="17"/>
        <v>125320</v>
      </c>
      <c r="L129" s="80">
        <v>13</v>
      </c>
      <c r="M129" s="80">
        <f t="shared" si="18"/>
        <v>520</v>
      </c>
    </row>
    <row r="130" spans="1:13" x14ac:dyDescent="0.25">
      <c r="A130" s="81" t="s">
        <v>168</v>
      </c>
      <c r="B130" s="48" t="s">
        <v>1663</v>
      </c>
      <c r="C130" s="49" t="s">
        <v>1665</v>
      </c>
      <c r="D130" s="82">
        <f t="shared" ref="D130:D193" si="19">ROUND(K130,0)</f>
        <v>134960</v>
      </c>
      <c r="E130" s="83">
        <f t="shared" si="11"/>
        <v>99381</v>
      </c>
      <c r="F130" s="83">
        <f t="shared" si="12"/>
        <v>33591</v>
      </c>
      <c r="G130" s="83">
        <f t="shared" si="13"/>
        <v>1988</v>
      </c>
      <c r="H130" s="50">
        <v>0</v>
      </c>
      <c r="I130" s="84">
        <f t="shared" si="16"/>
        <v>0.35</v>
      </c>
      <c r="J130" s="78"/>
      <c r="K130" s="85">
        <f t="shared" si="17"/>
        <v>134960</v>
      </c>
      <c r="L130" s="80">
        <v>14</v>
      </c>
      <c r="M130" s="80">
        <f t="shared" si="18"/>
        <v>560</v>
      </c>
    </row>
    <row r="131" spans="1:13" x14ac:dyDescent="0.25">
      <c r="A131" s="81" t="s">
        <v>169</v>
      </c>
      <c r="B131" s="48" t="s">
        <v>1666</v>
      </c>
      <c r="C131" s="49" t="s">
        <v>1668</v>
      </c>
      <c r="D131" s="82">
        <f t="shared" si="19"/>
        <v>144600</v>
      </c>
      <c r="E131" s="83">
        <f t="shared" si="11"/>
        <v>106480</v>
      </c>
      <c r="F131" s="83">
        <f t="shared" si="12"/>
        <v>35990</v>
      </c>
      <c r="G131" s="83">
        <f t="shared" si="13"/>
        <v>2130</v>
      </c>
      <c r="H131" s="50">
        <v>0</v>
      </c>
      <c r="I131" s="84">
        <f t="shared" si="16"/>
        <v>0.375</v>
      </c>
      <c r="J131" s="78"/>
      <c r="K131" s="85">
        <f t="shared" si="17"/>
        <v>144600</v>
      </c>
      <c r="L131" s="80">
        <v>15</v>
      </c>
      <c r="M131" s="80">
        <f t="shared" si="18"/>
        <v>600</v>
      </c>
    </row>
    <row r="132" spans="1:13" x14ac:dyDescent="0.25">
      <c r="A132" s="81" t="s">
        <v>170</v>
      </c>
      <c r="B132" s="48" t="s">
        <v>1669</v>
      </c>
      <c r="C132" s="49" t="s">
        <v>1671</v>
      </c>
      <c r="D132" s="82">
        <f t="shared" si="19"/>
        <v>154240</v>
      </c>
      <c r="E132" s="83">
        <f t="shared" si="11"/>
        <v>113579</v>
      </c>
      <c r="F132" s="83">
        <f t="shared" si="12"/>
        <v>38389</v>
      </c>
      <c r="G132" s="83">
        <f t="shared" si="13"/>
        <v>2272</v>
      </c>
      <c r="H132" s="50">
        <v>0</v>
      </c>
      <c r="I132" s="84">
        <f t="shared" si="16"/>
        <v>0.4</v>
      </c>
      <c r="J132" s="78"/>
      <c r="K132" s="85">
        <f t="shared" si="17"/>
        <v>154240</v>
      </c>
      <c r="L132" s="80">
        <v>16</v>
      </c>
      <c r="M132" s="80">
        <f t="shared" si="18"/>
        <v>640</v>
      </c>
    </row>
    <row r="133" spans="1:13" x14ac:dyDescent="0.25">
      <c r="A133" s="81" t="s">
        <v>171</v>
      </c>
      <c r="B133" s="48" t="s">
        <v>1672</v>
      </c>
      <c r="C133" s="49" t="s">
        <v>1674</v>
      </c>
      <c r="D133" s="82">
        <f t="shared" si="19"/>
        <v>163880</v>
      </c>
      <c r="E133" s="83">
        <f t="shared" si="11"/>
        <v>120677</v>
      </c>
      <c r="F133" s="83">
        <f t="shared" si="12"/>
        <v>40789</v>
      </c>
      <c r="G133" s="83">
        <f t="shared" si="13"/>
        <v>2414</v>
      </c>
      <c r="H133" s="50">
        <v>0</v>
      </c>
      <c r="I133" s="84">
        <f t="shared" si="16"/>
        <v>0.42499999999999999</v>
      </c>
      <c r="J133" s="78"/>
      <c r="K133" s="85">
        <f t="shared" si="17"/>
        <v>163880</v>
      </c>
      <c r="L133" s="80">
        <v>17</v>
      </c>
      <c r="M133" s="80">
        <f t="shared" si="18"/>
        <v>680</v>
      </c>
    </row>
    <row r="134" spans="1:13" x14ac:dyDescent="0.25">
      <c r="A134" s="81" t="s">
        <v>172</v>
      </c>
      <c r="B134" s="48" t="s">
        <v>1675</v>
      </c>
      <c r="C134" s="49" t="s">
        <v>1677</v>
      </c>
      <c r="D134" s="82">
        <f t="shared" si="19"/>
        <v>173520</v>
      </c>
      <c r="E134" s="83">
        <f t="shared" si="11"/>
        <v>127776</v>
      </c>
      <c r="F134" s="83">
        <f t="shared" si="12"/>
        <v>43188</v>
      </c>
      <c r="G134" s="83">
        <f t="shared" si="13"/>
        <v>2556</v>
      </c>
      <c r="H134" s="50">
        <v>0</v>
      </c>
      <c r="I134" s="84">
        <f t="shared" si="16"/>
        <v>0.45</v>
      </c>
      <c r="J134" s="78"/>
      <c r="K134" s="85">
        <f t="shared" si="17"/>
        <v>173520</v>
      </c>
      <c r="L134" s="80">
        <v>18</v>
      </c>
      <c r="M134" s="80">
        <f t="shared" si="18"/>
        <v>720</v>
      </c>
    </row>
    <row r="135" spans="1:13" x14ac:dyDescent="0.25">
      <c r="A135" s="81" t="s">
        <v>173</v>
      </c>
      <c r="B135" s="48" t="s">
        <v>1678</v>
      </c>
      <c r="C135" s="49" t="s">
        <v>1680</v>
      </c>
      <c r="D135" s="82">
        <f t="shared" si="19"/>
        <v>183160</v>
      </c>
      <c r="E135" s="83">
        <f t="shared" si="11"/>
        <v>134875</v>
      </c>
      <c r="F135" s="83">
        <f t="shared" si="12"/>
        <v>45588</v>
      </c>
      <c r="G135" s="83">
        <f t="shared" si="13"/>
        <v>2697</v>
      </c>
      <c r="H135" s="50">
        <v>0</v>
      </c>
      <c r="I135" s="84">
        <f t="shared" si="16"/>
        <v>0.47499999999999998</v>
      </c>
      <c r="J135" s="78"/>
      <c r="K135" s="85">
        <f t="shared" si="17"/>
        <v>183160</v>
      </c>
      <c r="L135" s="80">
        <v>19</v>
      </c>
      <c r="M135" s="80">
        <f t="shared" si="18"/>
        <v>760</v>
      </c>
    </row>
    <row r="136" spans="1:13" x14ac:dyDescent="0.25">
      <c r="A136" s="81" t="s">
        <v>174</v>
      </c>
      <c r="B136" s="48" t="s">
        <v>1681</v>
      </c>
      <c r="C136" s="49" t="s">
        <v>1683</v>
      </c>
      <c r="D136" s="82">
        <f t="shared" si="19"/>
        <v>192800</v>
      </c>
      <c r="E136" s="83">
        <f t="shared" ref="E136:E199" si="20">ROUND($D136*100/135.8,0)</f>
        <v>141973</v>
      </c>
      <c r="F136" s="83">
        <f t="shared" ref="F136:F199" si="21">D136-E136-G136</f>
        <v>47988</v>
      </c>
      <c r="G136" s="83">
        <f t="shared" ref="G136:G199" si="22">ROUND($D136*2/135.8,0)</f>
        <v>2839</v>
      </c>
      <c r="H136" s="50">
        <v>0</v>
      </c>
      <c r="I136" s="84">
        <f t="shared" si="16"/>
        <v>0.5</v>
      </c>
      <c r="J136" s="78"/>
      <c r="K136" s="85">
        <f t="shared" si="17"/>
        <v>192800</v>
      </c>
      <c r="L136" s="80">
        <v>20</v>
      </c>
      <c r="M136" s="80">
        <f t="shared" si="18"/>
        <v>800</v>
      </c>
    </row>
    <row r="137" spans="1:13" x14ac:dyDescent="0.25">
      <c r="A137" s="81" t="s">
        <v>175</v>
      </c>
      <c r="B137" s="48" t="s">
        <v>1684</v>
      </c>
      <c r="C137" s="49" t="s">
        <v>1686</v>
      </c>
      <c r="D137" s="82">
        <f t="shared" si="19"/>
        <v>202440</v>
      </c>
      <c r="E137" s="83">
        <f t="shared" si="20"/>
        <v>149072</v>
      </c>
      <c r="F137" s="83">
        <f t="shared" si="21"/>
        <v>50387</v>
      </c>
      <c r="G137" s="83">
        <f t="shared" si="22"/>
        <v>2981</v>
      </c>
      <c r="H137" s="50">
        <v>0</v>
      </c>
      <c r="I137" s="84">
        <f t="shared" si="16"/>
        <v>0.52500000000000002</v>
      </c>
      <c r="J137" s="78"/>
      <c r="K137" s="85">
        <f t="shared" si="17"/>
        <v>202440</v>
      </c>
      <c r="L137" s="80">
        <v>21</v>
      </c>
      <c r="M137" s="80">
        <f t="shared" si="18"/>
        <v>840</v>
      </c>
    </row>
    <row r="138" spans="1:13" x14ac:dyDescent="0.25">
      <c r="A138" s="81" t="s">
        <v>176</v>
      </c>
      <c r="B138" s="48" t="s">
        <v>1687</v>
      </c>
      <c r="C138" s="49" t="s">
        <v>1689</v>
      </c>
      <c r="D138" s="82">
        <f t="shared" si="19"/>
        <v>212080</v>
      </c>
      <c r="E138" s="83">
        <f t="shared" si="20"/>
        <v>156171</v>
      </c>
      <c r="F138" s="83">
        <f t="shared" si="21"/>
        <v>52786</v>
      </c>
      <c r="G138" s="83">
        <f t="shared" si="22"/>
        <v>3123</v>
      </c>
      <c r="H138" s="50">
        <v>0</v>
      </c>
      <c r="I138" s="84">
        <f t="shared" si="16"/>
        <v>0.55000000000000004</v>
      </c>
      <c r="J138" s="78"/>
      <c r="K138" s="85">
        <f t="shared" si="17"/>
        <v>212080</v>
      </c>
      <c r="L138" s="80">
        <v>22</v>
      </c>
      <c r="M138" s="80">
        <f t="shared" si="18"/>
        <v>880</v>
      </c>
    </row>
    <row r="139" spans="1:13" x14ac:dyDescent="0.25">
      <c r="A139" s="81" t="s">
        <v>177</v>
      </c>
      <c r="B139" s="48" t="s">
        <v>1690</v>
      </c>
      <c r="C139" s="49" t="s">
        <v>1692</v>
      </c>
      <c r="D139" s="82">
        <f t="shared" si="19"/>
        <v>221720</v>
      </c>
      <c r="E139" s="83">
        <f t="shared" si="20"/>
        <v>163270</v>
      </c>
      <c r="F139" s="83">
        <f t="shared" si="21"/>
        <v>55185</v>
      </c>
      <c r="G139" s="83">
        <f t="shared" si="22"/>
        <v>3265</v>
      </c>
      <c r="H139" s="50">
        <v>0</v>
      </c>
      <c r="I139" s="84">
        <f t="shared" si="16"/>
        <v>0.57499999999999996</v>
      </c>
      <c r="J139" s="78"/>
      <c r="K139" s="85">
        <f t="shared" si="17"/>
        <v>221720</v>
      </c>
      <c r="L139" s="80">
        <v>23</v>
      </c>
      <c r="M139" s="80">
        <f t="shared" si="18"/>
        <v>920</v>
      </c>
    </row>
    <row r="140" spans="1:13" x14ac:dyDescent="0.25">
      <c r="A140" s="81" t="s">
        <v>178</v>
      </c>
      <c r="B140" s="48" t="s">
        <v>1693</v>
      </c>
      <c r="C140" s="49" t="s">
        <v>1695</v>
      </c>
      <c r="D140" s="82">
        <f t="shared" si="19"/>
        <v>231360</v>
      </c>
      <c r="E140" s="83">
        <f t="shared" si="20"/>
        <v>170368</v>
      </c>
      <c r="F140" s="83">
        <f t="shared" si="21"/>
        <v>57585</v>
      </c>
      <c r="G140" s="83">
        <f t="shared" si="22"/>
        <v>3407</v>
      </c>
      <c r="H140" s="50">
        <v>0</v>
      </c>
      <c r="I140" s="84">
        <f t="shared" si="16"/>
        <v>0.6</v>
      </c>
      <c r="J140" s="78"/>
      <c r="K140" s="85">
        <f t="shared" si="17"/>
        <v>231360</v>
      </c>
      <c r="L140" s="80">
        <v>24</v>
      </c>
      <c r="M140" s="80">
        <f t="shared" si="18"/>
        <v>960</v>
      </c>
    </row>
    <row r="141" spans="1:13" x14ac:dyDescent="0.25">
      <c r="A141" s="81" t="s">
        <v>179</v>
      </c>
      <c r="B141" s="48" t="s">
        <v>1696</v>
      </c>
      <c r="C141" s="49" t="s">
        <v>1698</v>
      </c>
      <c r="D141" s="82">
        <f t="shared" si="19"/>
        <v>241000</v>
      </c>
      <c r="E141" s="83">
        <f t="shared" si="20"/>
        <v>177467</v>
      </c>
      <c r="F141" s="83">
        <f t="shared" si="21"/>
        <v>59984</v>
      </c>
      <c r="G141" s="83">
        <f t="shared" si="22"/>
        <v>3549</v>
      </c>
      <c r="H141" s="50">
        <v>0</v>
      </c>
      <c r="I141" s="84">
        <f t="shared" si="16"/>
        <v>0.625</v>
      </c>
      <c r="J141" s="78"/>
      <c r="K141" s="85">
        <f t="shared" si="17"/>
        <v>241000</v>
      </c>
      <c r="L141" s="80">
        <v>25</v>
      </c>
      <c r="M141" s="80">
        <f t="shared" si="18"/>
        <v>1000</v>
      </c>
    </row>
    <row r="142" spans="1:13" x14ac:dyDescent="0.25">
      <c r="A142" s="81" t="s">
        <v>180</v>
      </c>
      <c r="B142" s="48" t="s">
        <v>1699</v>
      </c>
      <c r="C142" s="49" t="s">
        <v>1701</v>
      </c>
      <c r="D142" s="82">
        <f t="shared" si="19"/>
        <v>250640</v>
      </c>
      <c r="E142" s="83">
        <f t="shared" si="20"/>
        <v>184566</v>
      </c>
      <c r="F142" s="83">
        <f t="shared" si="21"/>
        <v>62383</v>
      </c>
      <c r="G142" s="83">
        <f t="shared" si="22"/>
        <v>3691</v>
      </c>
      <c r="H142" s="50">
        <v>0</v>
      </c>
      <c r="I142" s="84">
        <f t="shared" si="16"/>
        <v>0.65</v>
      </c>
      <c r="J142" s="78"/>
      <c r="K142" s="85">
        <f t="shared" si="17"/>
        <v>250640</v>
      </c>
      <c r="L142" s="80">
        <v>26</v>
      </c>
      <c r="M142" s="80">
        <f t="shared" si="18"/>
        <v>1040</v>
      </c>
    </row>
    <row r="143" spans="1:13" x14ac:dyDescent="0.25">
      <c r="A143" s="81" t="s">
        <v>181</v>
      </c>
      <c r="B143" s="48" t="s">
        <v>1702</v>
      </c>
      <c r="C143" s="49" t="s">
        <v>1704</v>
      </c>
      <c r="D143" s="82">
        <f t="shared" si="19"/>
        <v>260280</v>
      </c>
      <c r="E143" s="83">
        <f t="shared" si="20"/>
        <v>191664</v>
      </c>
      <c r="F143" s="83">
        <f t="shared" si="21"/>
        <v>64783</v>
      </c>
      <c r="G143" s="83">
        <f t="shared" si="22"/>
        <v>3833</v>
      </c>
      <c r="H143" s="50">
        <v>0</v>
      </c>
      <c r="I143" s="84">
        <f t="shared" si="16"/>
        <v>0.67500000000000004</v>
      </c>
      <c r="J143" s="78"/>
      <c r="K143" s="85">
        <f t="shared" si="17"/>
        <v>260280</v>
      </c>
      <c r="L143" s="80">
        <v>27</v>
      </c>
      <c r="M143" s="80">
        <f t="shared" si="18"/>
        <v>1080</v>
      </c>
    </row>
    <row r="144" spans="1:13" x14ac:dyDescent="0.25">
      <c r="A144" s="81" t="s">
        <v>182</v>
      </c>
      <c r="B144" s="48" t="s">
        <v>1705</v>
      </c>
      <c r="C144" s="49" t="s">
        <v>1707</v>
      </c>
      <c r="D144" s="82">
        <f t="shared" si="19"/>
        <v>269920</v>
      </c>
      <c r="E144" s="83">
        <f t="shared" si="20"/>
        <v>198763</v>
      </c>
      <c r="F144" s="83">
        <f t="shared" si="21"/>
        <v>67182</v>
      </c>
      <c r="G144" s="83">
        <f t="shared" si="22"/>
        <v>3975</v>
      </c>
      <c r="H144" s="50">
        <v>0</v>
      </c>
      <c r="I144" s="84">
        <f t="shared" si="16"/>
        <v>0.7</v>
      </c>
      <c r="J144" s="78"/>
      <c r="K144" s="85">
        <f t="shared" si="17"/>
        <v>269920</v>
      </c>
      <c r="L144" s="80">
        <v>28</v>
      </c>
      <c r="M144" s="80">
        <f t="shared" si="18"/>
        <v>1120</v>
      </c>
    </row>
    <row r="145" spans="1:13" x14ac:dyDescent="0.25">
      <c r="A145" s="81" t="s">
        <v>183</v>
      </c>
      <c r="B145" s="48" t="s">
        <v>1708</v>
      </c>
      <c r="C145" s="49" t="s">
        <v>1710</v>
      </c>
      <c r="D145" s="82">
        <f t="shared" si="19"/>
        <v>279560</v>
      </c>
      <c r="E145" s="83">
        <f t="shared" si="20"/>
        <v>205862</v>
      </c>
      <c r="F145" s="83">
        <f t="shared" si="21"/>
        <v>69581</v>
      </c>
      <c r="G145" s="83">
        <f t="shared" si="22"/>
        <v>4117</v>
      </c>
      <c r="H145" s="50">
        <v>0</v>
      </c>
      <c r="I145" s="84">
        <f t="shared" si="16"/>
        <v>0.72499999999999998</v>
      </c>
      <c r="J145" s="78"/>
      <c r="K145" s="85">
        <f t="shared" si="17"/>
        <v>279560</v>
      </c>
      <c r="L145" s="80">
        <v>29</v>
      </c>
      <c r="M145" s="80">
        <f t="shared" si="18"/>
        <v>1160</v>
      </c>
    </row>
    <row r="146" spans="1:13" x14ac:dyDescent="0.25">
      <c r="A146" s="81" t="s">
        <v>184</v>
      </c>
      <c r="B146" s="48" t="s">
        <v>1711</v>
      </c>
      <c r="C146" s="49" t="s">
        <v>1713</v>
      </c>
      <c r="D146" s="82">
        <f t="shared" si="19"/>
        <v>289200</v>
      </c>
      <c r="E146" s="83">
        <f t="shared" si="20"/>
        <v>212960</v>
      </c>
      <c r="F146" s="83">
        <f t="shared" si="21"/>
        <v>71981</v>
      </c>
      <c r="G146" s="83">
        <f t="shared" si="22"/>
        <v>4259</v>
      </c>
      <c r="H146" s="50">
        <v>0</v>
      </c>
      <c r="I146" s="84">
        <f t="shared" si="16"/>
        <v>0.75</v>
      </c>
      <c r="J146" s="78"/>
      <c r="K146" s="85">
        <f t="shared" si="17"/>
        <v>289200</v>
      </c>
      <c r="L146" s="80">
        <v>30</v>
      </c>
      <c r="M146" s="80">
        <f t="shared" si="18"/>
        <v>1200</v>
      </c>
    </row>
    <row r="147" spans="1:13" x14ac:dyDescent="0.25">
      <c r="A147" s="81" t="s">
        <v>185</v>
      </c>
      <c r="B147" s="48" t="s">
        <v>1714</v>
      </c>
      <c r="C147" s="49" t="s">
        <v>1716</v>
      </c>
      <c r="D147" s="82">
        <f t="shared" si="19"/>
        <v>298840</v>
      </c>
      <c r="E147" s="83">
        <f t="shared" si="20"/>
        <v>220059</v>
      </c>
      <c r="F147" s="83">
        <f t="shared" si="21"/>
        <v>74380</v>
      </c>
      <c r="G147" s="83">
        <f t="shared" si="22"/>
        <v>4401</v>
      </c>
      <c r="H147" s="50">
        <v>0</v>
      </c>
      <c r="I147" s="84">
        <f t="shared" si="16"/>
        <v>0.77500000000000002</v>
      </c>
      <c r="J147" s="78"/>
      <c r="K147" s="85">
        <f t="shared" si="17"/>
        <v>298840</v>
      </c>
      <c r="L147" s="80">
        <v>31</v>
      </c>
      <c r="M147" s="80">
        <f t="shared" si="18"/>
        <v>1240</v>
      </c>
    </row>
    <row r="148" spans="1:13" x14ac:dyDescent="0.25">
      <c r="A148" s="81" t="s">
        <v>186</v>
      </c>
      <c r="B148" s="48" t="s">
        <v>1717</v>
      </c>
      <c r="C148" s="49" t="s">
        <v>1719</v>
      </c>
      <c r="D148" s="82">
        <f t="shared" si="19"/>
        <v>308480</v>
      </c>
      <c r="E148" s="83">
        <f t="shared" si="20"/>
        <v>227158</v>
      </c>
      <c r="F148" s="83">
        <f t="shared" si="21"/>
        <v>76779</v>
      </c>
      <c r="G148" s="83">
        <f t="shared" si="22"/>
        <v>4543</v>
      </c>
      <c r="H148" s="50">
        <v>0</v>
      </c>
      <c r="I148" s="84">
        <f t="shared" si="16"/>
        <v>0.8</v>
      </c>
      <c r="J148" s="78"/>
      <c r="K148" s="85">
        <f t="shared" si="17"/>
        <v>308480</v>
      </c>
      <c r="L148" s="80">
        <v>32</v>
      </c>
      <c r="M148" s="80">
        <f t="shared" si="18"/>
        <v>1280</v>
      </c>
    </row>
    <row r="149" spans="1:13" x14ac:dyDescent="0.25">
      <c r="A149" s="81" t="s">
        <v>187</v>
      </c>
      <c r="B149" s="48" t="s">
        <v>1720</v>
      </c>
      <c r="C149" s="49" t="s">
        <v>1722</v>
      </c>
      <c r="D149" s="82">
        <f t="shared" si="19"/>
        <v>318120</v>
      </c>
      <c r="E149" s="83">
        <f t="shared" si="20"/>
        <v>234256</v>
      </c>
      <c r="F149" s="83">
        <f t="shared" si="21"/>
        <v>79179</v>
      </c>
      <c r="G149" s="83">
        <f t="shared" si="22"/>
        <v>4685</v>
      </c>
      <c r="H149" s="50">
        <v>0</v>
      </c>
      <c r="I149" s="84">
        <f t="shared" ref="I149:I180" si="23">L149/40</f>
        <v>0.82499999999999996</v>
      </c>
      <c r="J149" s="78"/>
      <c r="K149" s="85">
        <f t="shared" ref="K149:K180" si="24">M149*N1_</f>
        <v>318120</v>
      </c>
      <c r="L149" s="80">
        <v>33</v>
      </c>
      <c r="M149" s="80">
        <f t="shared" si="18"/>
        <v>1320</v>
      </c>
    </row>
    <row r="150" spans="1:13" x14ac:dyDescent="0.25">
      <c r="A150" s="81" t="s">
        <v>188</v>
      </c>
      <c r="B150" s="48" t="s">
        <v>1723</v>
      </c>
      <c r="C150" s="49" t="s">
        <v>1725</v>
      </c>
      <c r="D150" s="82">
        <f t="shared" si="19"/>
        <v>327760</v>
      </c>
      <c r="E150" s="83">
        <f t="shared" si="20"/>
        <v>241355</v>
      </c>
      <c r="F150" s="83">
        <f t="shared" si="21"/>
        <v>81578</v>
      </c>
      <c r="G150" s="83">
        <f t="shared" si="22"/>
        <v>4827</v>
      </c>
      <c r="H150" s="50">
        <v>0</v>
      </c>
      <c r="I150" s="84">
        <f t="shared" si="23"/>
        <v>0.85</v>
      </c>
      <c r="J150" s="78"/>
      <c r="K150" s="85">
        <f t="shared" si="24"/>
        <v>327760</v>
      </c>
      <c r="L150" s="80">
        <v>34</v>
      </c>
      <c r="M150" s="80">
        <f t="shared" si="18"/>
        <v>1360</v>
      </c>
    </row>
    <row r="151" spans="1:13" x14ac:dyDescent="0.25">
      <c r="A151" s="81" t="s">
        <v>189</v>
      </c>
      <c r="B151" s="48" t="s">
        <v>1726</v>
      </c>
      <c r="C151" s="49" t="s">
        <v>1728</v>
      </c>
      <c r="D151" s="82">
        <f t="shared" si="19"/>
        <v>337400</v>
      </c>
      <c r="E151" s="83">
        <f t="shared" si="20"/>
        <v>248454</v>
      </c>
      <c r="F151" s="83">
        <f t="shared" si="21"/>
        <v>83977</v>
      </c>
      <c r="G151" s="83">
        <f t="shared" si="22"/>
        <v>4969</v>
      </c>
      <c r="H151" s="50">
        <v>0</v>
      </c>
      <c r="I151" s="84">
        <f t="shared" si="23"/>
        <v>0.875</v>
      </c>
      <c r="J151" s="78"/>
      <c r="K151" s="85">
        <f t="shared" si="24"/>
        <v>337400</v>
      </c>
      <c r="L151" s="80">
        <v>35</v>
      </c>
      <c r="M151" s="80">
        <f t="shared" si="18"/>
        <v>1400</v>
      </c>
    </row>
    <row r="152" spans="1:13" x14ac:dyDescent="0.25">
      <c r="A152" s="81" t="s">
        <v>190</v>
      </c>
      <c r="B152" s="48" t="s">
        <v>1729</v>
      </c>
      <c r="C152" s="49" t="s">
        <v>1731</v>
      </c>
      <c r="D152" s="82">
        <f t="shared" si="19"/>
        <v>347040</v>
      </c>
      <c r="E152" s="83">
        <f t="shared" si="20"/>
        <v>255552</v>
      </c>
      <c r="F152" s="83">
        <f t="shared" si="21"/>
        <v>86377</v>
      </c>
      <c r="G152" s="83">
        <f t="shared" si="22"/>
        <v>5111</v>
      </c>
      <c r="H152" s="50">
        <v>0</v>
      </c>
      <c r="I152" s="84">
        <f t="shared" si="23"/>
        <v>0.9</v>
      </c>
      <c r="J152" s="78"/>
      <c r="K152" s="85">
        <f t="shared" si="24"/>
        <v>347040</v>
      </c>
      <c r="L152" s="80">
        <v>36</v>
      </c>
      <c r="M152" s="80">
        <f t="shared" si="18"/>
        <v>1440</v>
      </c>
    </row>
    <row r="153" spans="1:13" x14ac:dyDescent="0.25">
      <c r="A153" s="81" t="s">
        <v>191</v>
      </c>
      <c r="B153" s="48" t="s">
        <v>1732</v>
      </c>
      <c r="C153" s="49" t="s">
        <v>1734</v>
      </c>
      <c r="D153" s="82">
        <f t="shared" si="19"/>
        <v>356680</v>
      </c>
      <c r="E153" s="83">
        <f t="shared" si="20"/>
        <v>262651</v>
      </c>
      <c r="F153" s="83">
        <f t="shared" si="21"/>
        <v>88776</v>
      </c>
      <c r="G153" s="83">
        <f t="shared" si="22"/>
        <v>5253</v>
      </c>
      <c r="H153" s="50">
        <v>0</v>
      </c>
      <c r="I153" s="84">
        <f t="shared" si="23"/>
        <v>0.92500000000000004</v>
      </c>
      <c r="J153" s="78"/>
      <c r="K153" s="85">
        <f t="shared" si="24"/>
        <v>356680</v>
      </c>
      <c r="L153" s="80">
        <v>37</v>
      </c>
      <c r="M153" s="80">
        <f t="shared" si="18"/>
        <v>1480</v>
      </c>
    </row>
    <row r="154" spans="1:13" x14ac:dyDescent="0.25">
      <c r="A154" s="81" t="s">
        <v>192</v>
      </c>
      <c r="B154" s="48" t="s">
        <v>1735</v>
      </c>
      <c r="C154" s="49" t="s">
        <v>1737</v>
      </c>
      <c r="D154" s="82">
        <f t="shared" si="19"/>
        <v>366320</v>
      </c>
      <c r="E154" s="83">
        <f t="shared" si="20"/>
        <v>269750</v>
      </c>
      <c r="F154" s="83">
        <f t="shared" si="21"/>
        <v>91175</v>
      </c>
      <c r="G154" s="83">
        <f t="shared" si="22"/>
        <v>5395</v>
      </c>
      <c r="H154" s="50">
        <v>0</v>
      </c>
      <c r="I154" s="84">
        <f t="shared" si="23"/>
        <v>0.95</v>
      </c>
      <c r="J154" s="78"/>
      <c r="K154" s="85">
        <f t="shared" si="24"/>
        <v>366320</v>
      </c>
      <c r="L154" s="80">
        <v>38</v>
      </c>
      <c r="M154" s="80">
        <f t="shared" si="18"/>
        <v>1520</v>
      </c>
    </row>
    <row r="155" spans="1:13" x14ac:dyDescent="0.25">
      <c r="A155" s="81" t="s">
        <v>193</v>
      </c>
      <c r="B155" s="48" t="s">
        <v>1738</v>
      </c>
      <c r="C155" s="49" t="s">
        <v>1740</v>
      </c>
      <c r="D155" s="82">
        <f t="shared" si="19"/>
        <v>375960</v>
      </c>
      <c r="E155" s="83">
        <f t="shared" si="20"/>
        <v>276848</v>
      </c>
      <c r="F155" s="83">
        <f t="shared" si="21"/>
        <v>93575</v>
      </c>
      <c r="G155" s="83">
        <f t="shared" si="22"/>
        <v>5537</v>
      </c>
      <c r="H155" s="50">
        <v>0</v>
      </c>
      <c r="I155" s="84">
        <f t="shared" si="23"/>
        <v>0.97499999999999998</v>
      </c>
      <c r="J155" s="78"/>
      <c r="K155" s="85">
        <f t="shared" si="24"/>
        <v>375960</v>
      </c>
      <c r="L155" s="80">
        <v>39</v>
      </c>
      <c r="M155" s="80">
        <f t="shared" si="18"/>
        <v>1560</v>
      </c>
    </row>
    <row r="156" spans="1:13" x14ac:dyDescent="0.25">
      <c r="A156" s="81" t="s">
        <v>194</v>
      </c>
      <c r="B156" s="48" t="s">
        <v>195</v>
      </c>
      <c r="C156" s="49" t="s">
        <v>1742</v>
      </c>
      <c r="D156" s="82">
        <f t="shared" si="19"/>
        <v>385600</v>
      </c>
      <c r="E156" s="83">
        <f t="shared" si="20"/>
        <v>283947</v>
      </c>
      <c r="F156" s="83">
        <f t="shared" si="21"/>
        <v>95974</v>
      </c>
      <c r="G156" s="83">
        <f t="shared" si="22"/>
        <v>5679</v>
      </c>
      <c r="H156" s="50">
        <v>0</v>
      </c>
      <c r="I156" s="84">
        <f t="shared" si="23"/>
        <v>1</v>
      </c>
      <c r="J156" s="78"/>
      <c r="K156" s="85">
        <f t="shared" si="24"/>
        <v>385600</v>
      </c>
      <c r="L156" s="80">
        <v>40</v>
      </c>
      <c r="M156" s="80">
        <f t="shared" si="18"/>
        <v>1600</v>
      </c>
    </row>
    <row r="157" spans="1:13" x14ac:dyDescent="0.25">
      <c r="A157" s="81" t="s">
        <v>196</v>
      </c>
      <c r="B157" s="48" t="s">
        <v>1743</v>
      </c>
      <c r="C157" s="49" t="s">
        <v>1626</v>
      </c>
      <c r="D157" s="82">
        <f t="shared" si="19"/>
        <v>9640</v>
      </c>
      <c r="E157" s="83">
        <f t="shared" si="20"/>
        <v>7099</v>
      </c>
      <c r="F157" s="83">
        <f t="shared" si="21"/>
        <v>2399</v>
      </c>
      <c r="G157" s="83">
        <f t="shared" si="22"/>
        <v>142</v>
      </c>
      <c r="H157" s="50">
        <v>0</v>
      </c>
      <c r="I157" s="84">
        <f t="shared" si="23"/>
        <v>2.5000000000000001E-2</v>
      </c>
      <c r="J157" s="78"/>
      <c r="K157" s="85">
        <f t="shared" si="24"/>
        <v>9640</v>
      </c>
      <c r="L157" s="80">
        <v>1</v>
      </c>
      <c r="M157" s="80">
        <f>L157*40</f>
        <v>40</v>
      </c>
    </row>
    <row r="158" spans="1:13" x14ac:dyDescent="0.25">
      <c r="A158" s="81" t="s">
        <v>197</v>
      </c>
      <c r="B158" s="48" t="s">
        <v>1745</v>
      </c>
      <c r="C158" s="49" t="s">
        <v>1629</v>
      </c>
      <c r="D158" s="82">
        <f t="shared" si="19"/>
        <v>19280</v>
      </c>
      <c r="E158" s="83">
        <f t="shared" si="20"/>
        <v>14197</v>
      </c>
      <c r="F158" s="83">
        <f t="shared" si="21"/>
        <v>4799</v>
      </c>
      <c r="G158" s="83">
        <f t="shared" si="22"/>
        <v>284</v>
      </c>
      <c r="H158" s="50">
        <v>0</v>
      </c>
      <c r="I158" s="84">
        <f t="shared" si="23"/>
        <v>0.05</v>
      </c>
      <c r="J158" s="78"/>
      <c r="K158" s="85">
        <f t="shared" si="24"/>
        <v>19280</v>
      </c>
      <c r="L158" s="80">
        <v>2</v>
      </c>
      <c r="M158" s="80">
        <f t="shared" ref="M158:M181" si="25">L158*40</f>
        <v>80</v>
      </c>
    </row>
    <row r="159" spans="1:13" x14ac:dyDescent="0.25">
      <c r="A159" s="81" t="s">
        <v>198</v>
      </c>
      <c r="B159" s="48" t="s">
        <v>1747</v>
      </c>
      <c r="C159" s="49" t="s">
        <v>1632</v>
      </c>
      <c r="D159" s="82">
        <f t="shared" si="19"/>
        <v>28920</v>
      </c>
      <c r="E159" s="83">
        <f t="shared" si="20"/>
        <v>21296</v>
      </c>
      <c r="F159" s="83">
        <f t="shared" si="21"/>
        <v>7198</v>
      </c>
      <c r="G159" s="83">
        <f t="shared" si="22"/>
        <v>426</v>
      </c>
      <c r="H159" s="50">
        <v>0</v>
      </c>
      <c r="I159" s="84">
        <f t="shared" si="23"/>
        <v>7.4999999999999997E-2</v>
      </c>
      <c r="J159" s="78"/>
      <c r="K159" s="85">
        <f t="shared" si="24"/>
        <v>28920</v>
      </c>
      <c r="L159" s="80">
        <v>3</v>
      </c>
      <c r="M159" s="80">
        <f t="shared" si="25"/>
        <v>120</v>
      </c>
    </row>
    <row r="160" spans="1:13" x14ac:dyDescent="0.25">
      <c r="A160" s="81" t="s">
        <v>199</v>
      </c>
      <c r="B160" s="48" t="s">
        <v>1749</v>
      </c>
      <c r="C160" s="49" t="s">
        <v>1635</v>
      </c>
      <c r="D160" s="82">
        <f t="shared" si="19"/>
        <v>38560</v>
      </c>
      <c r="E160" s="83">
        <f t="shared" si="20"/>
        <v>28395</v>
      </c>
      <c r="F160" s="83">
        <f t="shared" si="21"/>
        <v>9597</v>
      </c>
      <c r="G160" s="83">
        <f t="shared" si="22"/>
        <v>568</v>
      </c>
      <c r="H160" s="50">
        <v>0</v>
      </c>
      <c r="I160" s="84">
        <f t="shared" si="23"/>
        <v>0.1</v>
      </c>
      <c r="J160" s="78"/>
      <c r="K160" s="85">
        <f t="shared" si="24"/>
        <v>38560</v>
      </c>
      <c r="L160" s="80">
        <v>4</v>
      </c>
      <c r="M160" s="80">
        <f t="shared" si="25"/>
        <v>160</v>
      </c>
    </row>
    <row r="161" spans="1:13" x14ac:dyDescent="0.25">
      <c r="A161" s="81" t="s">
        <v>200</v>
      </c>
      <c r="B161" s="48" t="s">
        <v>1751</v>
      </c>
      <c r="C161" s="49" t="s">
        <v>1638</v>
      </c>
      <c r="D161" s="82">
        <f t="shared" si="19"/>
        <v>48200</v>
      </c>
      <c r="E161" s="83">
        <f t="shared" si="20"/>
        <v>35493</v>
      </c>
      <c r="F161" s="83">
        <f t="shared" si="21"/>
        <v>11997</v>
      </c>
      <c r="G161" s="83">
        <f t="shared" si="22"/>
        <v>710</v>
      </c>
      <c r="H161" s="50">
        <v>0</v>
      </c>
      <c r="I161" s="84">
        <f t="shared" si="23"/>
        <v>0.125</v>
      </c>
      <c r="J161" s="78"/>
      <c r="K161" s="85">
        <f t="shared" si="24"/>
        <v>48200</v>
      </c>
      <c r="L161" s="80">
        <v>5</v>
      </c>
      <c r="M161" s="80">
        <f t="shared" si="25"/>
        <v>200</v>
      </c>
    </row>
    <row r="162" spans="1:13" x14ac:dyDescent="0.25">
      <c r="A162" s="81" t="s">
        <v>201</v>
      </c>
      <c r="B162" s="48" t="s">
        <v>1753</v>
      </c>
      <c r="C162" s="49" t="s">
        <v>1641</v>
      </c>
      <c r="D162" s="82">
        <f t="shared" si="19"/>
        <v>57840</v>
      </c>
      <c r="E162" s="83">
        <f t="shared" si="20"/>
        <v>42592</v>
      </c>
      <c r="F162" s="83">
        <f t="shared" si="21"/>
        <v>14396</v>
      </c>
      <c r="G162" s="83">
        <f t="shared" si="22"/>
        <v>852</v>
      </c>
      <c r="H162" s="50">
        <v>0</v>
      </c>
      <c r="I162" s="84">
        <f t="shared" si="23"/>
        <v>0.15</v>
      </c>
      <c r="J162" s="78"/>
      <c r="K162" s="85">
        <f t="shared" si="24"/>
        <v>57840</v>
      </c>
      <c r="L162" s="80">
        <v>6</v>
      </c>
      <c r="M162" s="80">
        <f t="shared" si="25"/>
        <v>240</v>
      </c>
    </row>
    <row r="163" spans="1:13" x14ac:dyDescent="0.25">
      <c r="A163" s="81" t="s">
        <v>202</v>
      </c>
      <c r="B163" s="48" t="s">
        <v>1755</v>
      </c>
      <c r="C163" s="49" t="s">
        <v>1644</v>
      </c>
      <c r="D163" s="82">
        <f t="shared" si="19"/>
        <v>67480</v>
      </c>
      <c r="E163" s="83">
        <f t="shared" si="20"/>
        <v>49691</v>
      </c>
      <c r="F163" s="83">
        <f t="shared" si="21"/>
        <v>16795</v>
      </c>
      <c r="G163" s="83">
        <f t="shared" si="22"/>
        <v>994</v>
      </c>
      <c r="H163" s="50">
        <v>0</v>
      </c>
      <c r="I163" s="84">
        <f t="shared" si="23"/>
        <v>0.17499999999999999</v>
      </c>
      <c r="J163" s="78"/>
      <c r="K163" s="85">
        <f t="shared" si="24"/>
        <v>67480</v>
      </c>
      <c r="L163" s="80">
        <v>7</v>
      </c>
      <c r="M163" s="80">
        <f t="shared" si="25"/>
        <v>280</v>
      </c>
    </row>
    <row r="164" spans="1:13" x14ac:dyDescent="0.25">
      <c r="A164" s="81" t="s">
        <v>203</v>
      </c>
      <c r="B164" s="48" t="s">
        <v>1757</v>
      </c>
      <c r="C164" s="49" t="s">
        <v>1647</v>
      </c>
      <c r="D164" s="82">
        <f t="shared" si="19"/>
        <v>77120</v>
      </c>
      <c r="E164" s="83">
        <f t="shared" si="20"/>
        <v>56789</v>
      </c>
      <c r="F164" s="83">
        <f t="shared" si="21"/>
        <v>19195</v>
      </c>
      <c r="G164" s="83">
        <f t="shared" si="22"/>
        <v>1136</v>
      </c>
      <c r="H164" s="50">
        <v>0</v>
      </c>
      <c r="I164" s="84">
        <f t="shared" si="23"/>
        <v>0.2</v>
      </c>
      <c r="J164" s="78"/>
      <c r="K164" s="85">
        <f t="shared" si="24"/>
        <v>77120</v>
      </c>
      <c r="L164" s="80">
        <v>8</v>
      </c>
      <c r="M164" s="80">
        <f t="shared" si="25"/>
        <v>320</v>
      </c>
    </row>
    <row r="165" spans="1:13" x14ac:dyDescent="0.25">
      <c r="A165" s="81" t="s">
        <v>204</v>
      </c>
      <c r="B165" s="48" t="s">
        <v>1759</v>
      </c>
      <c r="C165" s="49" t="s">
        <v>1650</v>
      </c>
      <c r="D165" s="82">
        <f t="shared" si="19"/>
        <v>86760</v>
      </c>
      <c r="E165" s="83">
        <f t="shared" si="20"/>
        <v>63888</v>
      </c>
      <c r="F165" s="83">
        <f t="shared" si="21"/>
        <v>21594</v>
      </c>
      <c r="G165" s="83">
        <f t="shared" si="22"/>
        <v>1278</v>
      </c>
      <c r="H165" s="50">
        <v>0</v>
      </c>
      <c r="I165" s="84">
        <f t="shared" si="23"/>
        <v>0.22500000000000001</v>
      </c>
      <c r="J165" s="78"/>
      <c r="K165" s="85">
        <f t="shared" si="24"/>
        <v>86760</v>
      </c>
      <c r="L165" s="80">
        <v>9</v>
      </c>
      <c r="M165" s="80">
        <f t="shared" si="25"/>
        <v>360</v>
      </c>
    </row>
    <row r="166" spans="1:13" x14ac:dyDescent="0.25">
      <c r="A166" s="81" t="s">
        <v>205</v>
      </c>
      <c r="B166" s="48" t="s">
        <v>1761</v>
      </c>
      <c r="C166" s="49" t="s">
        <v>1653</v>
      </c>
      <c r="D166" s="82">
        <f t="shared" si="19"/>
        <v>96400</v>
      </c>
      <c r="E166" s="83">
        <f t="shared" si="20"/>
        <v>70987</v>
      </c>
      <c r="F166" s="83">
        <f t="shared" si="21"/>
        <v>23993</v>
      </c>
      <c r="G166" s="83">
        <f t="shared" si="22"/>
        <v>1420</v>
      </c>
      <c r="H166" s="50">
        <v>0</v>
      </c>
      <c r="I166" s="84">
        <f t="shared" si="23"/>
        <v>0.25</v>
      </c>
      <c r="J166" s="78"/>
      <c r="K166" s="85">
        <f t="shared" si="24"/>
        <v>96400</v>
      </c>
      <c r="L166" s="80">
        <v>10</v>
      </c>
      <c r="M166" s="80">
        <f t="shared" si="25"/>
        <v>400</v>
      </c>
    </row>
    <row r="167" spans="1:13" x14ac:dyDescent="0.25">
      <c r="A167" s="81" t="s">
        <v>206</v>
      </c>
      <c r="B167" s="48" t="s">
        <v>1763</v>
      </c>
      <c r="C167" s="49" t="s">
        <v>1656</v>
      </c>
      <c r="D167" s="82">
        <f t="shared" si="19"/>
        <v>106040</v>
      </c>
      <c r="E167" s="83">
        <f t="shared" si="20"/>
        <v>78085</v>
      </c>
      <c r="F167" s="83">
        <f t="shared" si="21"/>
        <v>26393</v>
      </c>
      <c r="G167" s="83">
        <f t="shared" si="22"/>
        <v>1562</v>
      </c>
      <c r="H167" s="50">
        <v>0</v>
      </c>
      <c r="I167" s="84">
        <f t="shared" si="23"/>
        <v>0.27500000000000002</v>
      </c>
      <c r="J167" s="78"/>
      <c r="K167" s="85">
        <f t="shared" si="24"/>
        <v>106040</v>
      </c>
      <c r="L167" s="80">
        <v>11</v>
      </c>
      <c r="M167" s="80">
        <f t="shared" si="25"/>
        <v>440</v>
      </c>
    </row>
    <row r="168" spans="1:13" x14ac:dyDescent="0.25">
      <c r="A168" s="81" t="s">
        <v>207</v>
      </c>
      <c r="B168" s="48" t="s">
        <v>1765</v>
      </c>
      <c r="C168" s="49" t="s">
        <v>1659</v>
      </c>
      <c r="D168" s="82">
        <f t="shared" si="19"/>
        <v>115680</v>
      </c>
      <c r="E168" s="83">
        <f t="shared" si="20"/>
        <v>85184</v>
      </c>
      <c r="F168" s="83">
        <f t="shared" si="21"/>
        <v>28792</v>
      </c>
      <c r="G168" s="83">
        <f t="shared" si="22"/>
        <v>1704</v>
      </c>
      <c r="H168" s="50">
        <v>0</v>
      </c>
      <c r="I168" s="84">
        <f t="shared" si="23"/>
        <v>0.3</v>
      </c>
      <c r="J168" s="78"/>
      <c r="K168" s="85">
        <f t="shared" si="24"/>
        <v>115680</v>
      </c>
      <c r="L168" s="80">
        <v>12</v>
      </c>
      <c r="M168" s="80">
        <f t="shared" si="25"/>
        <v>480</v>
      </c>
    </row>
    <row r="169" spans="1:13" x14ac:dyDescent="0.25">
      <c r="A169" s="81" t="s">
        <v>208</v>
      </c>
      <c r="B169" s="48" t="s">
        <v>1767</v>
      </c>
      <c r="C169" s="49" t="s">
        <v>1662</v>
      </c>
      <c r="D169" s="82">
        <f t="shared" si="19"/>
        <v>125320</v>
      </c>
      <c r="E169" s="83">
        <f t="shared" si="20"/>
        <v>92283</v>
      </c>
      <c r="F169" s="83">
        <f t="shared" si="21"/>
        <v>31191</v>
      </c>
      <c r="G169" s="83">
        <f t="shared" si="22"/>
        <v>1846</v>
      </c>
      <c r="H169" s="50">
        <v>0</v>
      </c>
      <c r="I169" s="84">
        <f t="shared" si="23"/>
        <v>0.32500000000000001</v>
      </c>
      <c r="J169" s="78"/>
      <c r="K169" s="85">
        <f t="shared" si="24"/>
        <v>125320</v>
      </c>
      <c r="L169" s="80">
        <v>13</v>
      </c>
      <c r="M169" s="80">
        <f t="shared" si="25"/>
        <v>520</v>
      </c>
    </row>
    <row r="170" spans="1:13" x14ac:dyDescent="0.25">
      <c r="A170" s="81" t="s">
        <v>209</v>
      </c>
      <c r="B170" s="48" t="s">
        <v>1769</v>
      </c>
      <c r="C170" s="49" t="s">
        <v>1665</v>
      </c>
      <c r="D170" s="82">
        <f t="shared" si="19"/>
        <v>134960</v>
      </c>
      <c r="E170" s="83">
        <f t="shared" si="20"/>
        <v>99381</v>
      </c>
      <c r="F170" s="83">
        <f t="shared" si="21"/>
        <v>33591</v>
      </c>
      <c r="G170" s="83">
        <f t="shared" si="22"/>
        <v>1988</v>
      </c>
      <c r="H170" s="50">
        <v>0</v>
      </c>
      <c r="I170" s="84">
        <f t="shared" si="23"/>
        <v>0.35</v>
      </c>
      <c r="J170" s="78"/>
      <c r="K170" s="85">
        <f t="shared" si="24"/>
        <v>134960</v>
      </c>
      <c r="L170" s="80">
        <v>14</v>
      </c>
      <c r="M170" s="80">
        <f t="shared" si="25"/>
        <v>560</v>
      </c>
    </row>
    <row r="171" spans="1:13" x14ac:dyDescent="0.25">
      <c r="A171" s="81" t="s">
        <v>210</v>
      </c>
      <c r="B171" s="48" t="s">
        <v>1771</v>
      </c>
      <c r="C171" s="49" t="s">
        <v>1668</v>
      </c>
      <c r="D171" s="82">
        <f t="shared" si="19"/>
        <v>144600</v>
      </c>
      <c r="E171" s="83">
        <f t="shared" si="20"/>
        <v>106480</v>
      </c>
      <c r="F171" s="83">
        <f t="shared" si="21"/>
        <v>35990</v>
      </c>
      <c r="G171" s="83">
        <f t="shared" si="22"/>
        <v>2130</v>
      </c>
      <c r="H171" s="50">
        <v>0</v>
      </c>
      <c r="I171" s="84">
        <f t="shared" si="23"/>
        <v>0.375</v>
      </c>
      <c r="J171" s="78"/>
      <c r="K171" s="85">
        <f t="shared" si="24"/>
        <v>144600</v>
      </c>
      <c r="L171" s="80">
        <v>15</v>
      </c>
      <c r="M171" s="80">
        <f t="shared" si="25"/>
        <v>600</v>
      </c>
    </row>
    <row r="172" spans="1:13" x14ac:dyDescent="0.25">
      <c r="A172" s="81" t="s">
        <v>211</v>
      </c>
      <c r="B172" s="48" t="s">
        <v>1773</v>
      </c>
      <c r="C172" s="49" t="s">
        <v>1671</v>
      </c>
      <c r="D172" s="82">
        <f t="shared" si="19"/>
        <v>154240</v>
      </c>
      <c r="E172" s="83">
        <f t="shared" si="20"/>
        <v>113579</v>
      </c>
      <c r="F172" s="83">
        <f t="shared" si="21"/>
        <v>38389</v>
      </c>
      <c r="G172" s="83">
        <f t="shared" si="22"/>
        <v>2272</v>
      </c>
      <c r="H172" s="50">
        <v>0</v>
      </c>
      <c r="I172" s="84">
        <f t="shared" si="23"/>
        <v>0.4</v>
      </c>
      <c r="J172" s="78"/>
      <c r="K172" s="85">
        <f t="shared" si="24"/>
        <v>154240</v>
      </c>
      <c r="L172" s="80">
        <v>16</v>
      </c>
      <c r="M172" s="80">
        <f t="shared" si="25"/>
        <v>640</v>
      </c>
    </row>
    <row r="173" spans="1:13" x14ac:dyDescent="0.25">
      <c r="A173" s="81" t="s">
        <v>212</v>
      </c>
      <c r="B173" s="48" t="s">
        <v>1775</v>
      </c>
      <c r="C173" s="49" t="s">
        <v>1674</v>
      </c>
      <c r="D173" s="82">
        <f t="shared" si="19"/>
        <v>163880</v>
      </c>
      <c r="E173" s="83">
        <f t="shared" si="20"/>
        <v>120677</v>
      </c>
      <c r="F173" s="83">
        <f t="shared" si="21"/>
        <v>40789</v>
      </c>
      <c r="G173" s="83">
        <f t="shared" si="22"/>
        <v>2414</v>
      </c>
      <c r="H173" s="50">
        <v>0</v>
      </c>
      <c r="I173" s="84">
        <f t="shared" si="23"/>
        <v>0.42499999999999999</v>
      </c>
      <c r="J173" s="78"/>
      <c r="K173" s="85">
        <f t="shared" si="24"/>
        <v>163880</v>
      </c>
      <c r="L173" s="80">
        <v>17</v>
      </c>
      <c r="M173" s="80">
        <f t="shared" si="25"/>
        <v>680</v>
      </c>
    </row>
    <row r="174" spans="1:13" x14ac:dyDescent="0.25">
      <c r="A174" s="81" t="s">
        <v>213</v>
      </c>
      <c r="B174" s="48" t="s">
        <v>1777</v>
      </c>
      <c r="C174" s="49" t="s">
        <v>1677</v>
      </c>
      <c r="D174" s="82">
        <f t="shared" si="19"/>
        <v>173520</v>
      </c>
      <c r="E174" s="83">
        <f t="shared" si="20"/>
        <v>127776</v>
      </c>
      <c r="F174" s="83">
        <f t="shared" si="21"/>
        <v>43188</v>
      </c>
      <c r="G174" s="83">
        <f t="shared" si="22"/>
        <v>2556</v>
      </c>
      <c r="H174" s="50">
        <v>0</v>
      </c>
      <c r="I174" s="84">
        <f t="shared" si="23"/>
        <v>0.45</v>
      </c>
      <c r="J174" s="78"/>
      <c r="K174" s="85">
        <f t="shared" si="24"/>
        <v>173520</v>
      </c>
      <c r="L174" s="80">
        <v>18</v>
      </c>
      <c r="M174" s="80">
        <f t="shared" si="25"/>
        <v>720</v>
      </c>
    </row>
    <row r="175" spans="1:13" x14ac:dyDescent="0.25">
      <c r="A175" s="81" t="s">
        <v>214</v>
      </c>
      <c r="B175" s="48" t="s">
        <v>1779</v>
      </c>
      <c r="C175" s="49" t="s">
        <v>1680</v>
      </c>
      <c r="D175" s="82">
        <f t="shared" si="19"/>
        <v>183160</v>
      </c>
      <c r="E175" s="83">
        <f t="shared" si="20"/>
        <v>134875</v>
      </c>
      <c r="F175" s="83">
        <f t="shared" si="21"/>
        <v>45588</v>
      </c>
      <c r="G175" s="83">
        <f t="shared" si="22"/>
        <v>2697</v>
      </c>
      <c r="H175" s="50">
        <v>0</v>
      </c>
      <c r="I175" s="84">
        <f t="shared" si="23"/>
        <v>0.47499999999999998</v>
      </c>
      <c r="J175" s="78"/>
      <c r="K175" s="85">
        <f t="shared" si="24"/>
        <v>183160</v>
      </c>
      <c r="L175" s="80">
        <v>19</v>
      </c>
      <c r="M175" s="80">
        <f t="shared" si="25"/>
        <v>760</v>
      </c>
    </row>
    <row r="176" spans="1:13" x14ac:dyDescent="0.25">
      <c r="A176" s="81" t="s">
        <v>215</v>
      </c>
      <c r="B176" s="48" t="s">
        <v>1781</v>
      </c>
      <c r="C176" s="49" t="s">
        <v>1683</v>
      </c>
      <c r="D176" s="82">
        <f t="shared" si="19"/>
        <v>192800</v>
      </c>
      <c r="E176" s="83">
        <f t="shared" si="20"/>
        <v>141973</v>
      </c>
      <c r="F176" s="83">
        <f t="shared" si="21"/>
        <v>47988</v>
      </c>
      <c r="G176" s="83">
        <f t="shared" si="22"/>
        <v>2839</v>
      </c>
      <c r="H176" s="50">
        <v>0</v>
      </c>
      <c r="I176" s="84">
        <f t="shared" si="23"/>
        <v>0.5</v>
      </c>
      <c r="J176" s="78"/>
      <c r="K176" s="85">
        <f t="shared" si="24"/>
        <v>192800</v>
      </c>
      <c r="L176" s="80">
        <v>20</v>
      </c>
      <c r="M176" s="80">
        <f t="shared" si="25"/>
        <v>800</v>
      </c>
    </row>
    <row r="177" spans="1:13" x14ac:dyDescent="0.25">
      <c r="A177" s="81" t="s">
        <v>216</v>
      </c>
      <c r="B177" s="48" t="s">
        <v>1783</v>
      </c>
      <c r="C177" s="49" t="s">
        <v>1686</v>
      </c>
      <c r="D177" s="82">
        <f t="shared" si="19"/>
        <v>202440</v>
      </c>
      <c r="E177" s="83">
        <f t="shared" si="20"/>
        <v>149072</v>
      </c>
      <c r="F177" s="83">
        <f t="shared" si="21"/>
        <v>50387</v>
      </c>
      <c r="G177" s="83">
        <f t="shared" si="22"/>
        <v>2981</v>
      </c>
      <c r="H177" s="50">
        <v>0</v>
      </c>
      <c r="I177" s="84">
        <f t="shared" si="23"/>
        <v>0.52500000000000002</v>
      </c>
      <c r="J177" s="78"/>
      <c r="K177" s="85">
        <f t="shared" si="24"/>
        <v>202440</v>
      </c>
      <c r="L177" s="80">
        <v>21</v>
      </c>
      <c r="M177" s="80">
        <f t="shared" si="25"/>
        <v>840</v>
      </c>
    </row>
    <row r="178" spans="1:13" x14ac:dyDescent="0.25">
      <c r="A178" s="81" t="s">
        <v>217</v>
      </c>
      <c r="B178" s="48" t="s">
        <v>1785</v>
      </c>
      <c r="C178" s="49" t="s">
        <v>1689</v>
      </c>
      <c r="D178" s="82">
        <f t="shared" si="19"/>
        <v>212080</v>
      </c>
      <c r="E178" s="83">
        <f t="shared" si="20"/>
        <v>156171</v>
      </c>
      <c r="F178" s="83">
        <f t="shared" si="21"/>
        <v>52786</v>
      </c>
      <c r="G178" s="83">
        <f t="shared" si="22"/>
        <v>3123</v>
      </c>
      <c r="H178" s="50">
        <v>0</v>
      </c>
      <c r="I178" s="84">
        <f t="shared" si="23"/>
        <v>0.55000000000000004</v>
      </c>
      <c r="J178" s="78"/>
      <c r="K178" s="85">
        <f t="shared" si="24"/>
        <v>212080</v>
      </c>
      <c r="L178" s="80">
        <v>22</v>
      </c>
      <c r="M178" s="80">
        <f t="shared" si="25"/>
        <v>880</v>
      </c>
    </row>
    <row r="179" spans="1:13" x14ac:dyDescent="0.25">
      <c r="A179" s="81" t="s">
        <v>218</v>
      </c>
      <c r="B179" s="48" t="s">
        <v>1787</v>
      </c>
      <c r="C179" s="49" t="s">
        <v>1692</v>
      </c>
      <c r="D179" s="82">
        <f t="shared" si="19"/>
        <v>221720</v>
      </c>
      <c r="E179" s="83">
        <f t="shared" si="20"/>
        <v>163270</v>
      </c>
      <c r="F179" s="83">
        <f t="shared" si="21"/>
        <v>55185</v>
      </c>
      <c r="G179" s="83">
        <f t="shared" si="22"/>
        <v>3265</v>
      </c>
      <c r="H179" s="50">
        <v>0</v>
      </c>
      <c r="I179" s="84">
        <f t="shared" si="23"/>
        <v>0.57499999999999996</v>
      </c>
      <c r="J179" s="78"/>
      <c r="K179" s="85">
        <f t="shared" si="24"/>
        <v>221720</v>
      </c>
      <c r="L179" s="80">
        <v>23</v>
      </c>
      <c r="M179" s="80">
        <f t="shared" si="25"/>
        <v>920</v>
      </c>
    </row>
    <row r="180" spans="1:13" x14ac:dyDescent="0.25">
      <c r="A180" s="81" t="s">
        <v>219</v>
      </c>
      <c r="B180" s="48" t="s">
        <v>1789</v>
      </c>
      <c r="C180" s="49" t="s">
        <v>1695</v>
      </c>
      <c r="D180" s="82">
        <f t="shared" si="19"/>
        <v>231360</v>
      </c>
      <c r="E180" s="83">
        <f t="shared" si="20"/>
        <v>170368</v>
      </c>
      <c r="F180" s="83">
        <f t="shared" si="21"/>
        <v>57585</v>
      </c>
      <c r="G180" s="83">
        <f t="shared" si="22"/>
        <v>3407</v>
      </c>
      <c r="H180" s="50">
        <v>0</v>
      </c>
      <c r="I180" s="84">
        <f t="shared" si="23"/>
        <v>0.6</v>
      </c>
      <c r="J180" s="78"/>
      <c r="K180" s="85">
        <f t="shared" si="24"/>
        <v>231360</v>
      </c>
      <c r="L180" s="80">
        <v>24</v>
      </c>
      <c r="M180" s="80">
        <f t="shared" si="25"/>
        <v>960</v>
      </c>
    </row>
    <row r="181" spans="1:13" x14ac:dyDescent="0.25">
      <c r="A181" s="81" t="s">
        <v>220</v>
      </c>
      <c r="B181" s="48" t="s">
        <v>1791</v>
      </c>
      <c r="C181" s="49" t="s">
        <v>1698</v>
      </c>
      <c r="D181" s="82">
        <f t="shared" si="19"/>
        <v>241000</v>
      </c>
      <c r="E181" s="83">
        <f t="shared" si="20"/>
        <v>177467</v>
      </c>
      <c r="F181" s="83">
        <f t="shared" si="21"/>
        <v>59984</v>
      </c>
      <c r="G181" s="83">
        <f t="shared" si="22"/>
        <v>3549</v>
      </c>
      <c r="H181" s="50">
        <v>0</v>
      </c>
      <c r="I181" s="84">
        <f t="shared" ref="I181:I212" si="26">L181/40</f>
        <v>0.625</v>
      </c>
      <c r="J181" s="78"/>
      <c r="K181" s="85">
        <f t="shared" ref="K181:K212" si="27">M181*N1_</f>
        <v>241000</v>
      </c>
      <c r="L181" s="80">
        <v>25</v>
      </c>
      <c r="M181" s="80">
        <f t="shared" si="25"/>
        <v>1000</v>
      </c>
    </row>
    <row r="182" spans="1:13" x14ac:dyDescent="0.25">
      <c r="A182" s="81" t="s">
        <v>221</v>
      </c>
      <c r="B182" s="48" t="s">
        <v>521</v>
      </c>
      <c r="C182" s="49" t="s">
        <v>1794</v>
      </c>
      <c r="D182" s="82">
        <f t="shared" si="19"/>
        <v>9640</v>
      </c>
      <c r="E182" s="83">
        <f t="shared" si="20"/>
        <v>7099</v>
      </c>
      <c r="F182" s="83">
        <f t="shared" si="21"/>
        <v>2399</v>
      </c>
      <c r="G182" s="83">
        <f t="shared" si="22"/>
        <v>142</v>
      </c>
      <c r="H182" s="50">
        <v>0</v>
      </c>
      <c r="I182" s="84">
        <f t="shared" si="26"/>
        <v>2.5000000000000001E-2</v>
      </c>
      <c r="J182" s="78"/>
      <c r="K182" s="85">
        <f t="shared" si="27"/>
        <v>9640</v>
      </c>
      <c r="L182" s="80">
        <v>1</v>
      </c>
      <c r="M182" s="80">
        <f>L182*40</f>
        <v>40</v>
      </c>
    </row>
    <row r="183" spans="1:13" x14ac:dyDescent="0.25">
      <c r="A183" s="81" t="s">
        <v>222</v>
      </c>
      <c r="B183" s="48" t="s">
        <v>523</v>
      </c>
      <c r="C183" s="49" t="s">
        <v>1796</v>
      </c>
      <c r="D183" s="82">
        <f t="shared" si="19"/>
        <v>19280</v>
      </c>
      <c r="E183" s="83">
        <f t="shared" si="20"/>
        <v>14197</v>
      </c>
      <c r="F183" s="83">
        <f t="shared" si="21"/>
        <v>4799</v>
      </c>
      <c r="G183" s="83">
        <f t="shared" si="22"/>
        <v>284</v>
      </c>
      <c r="H183" s="50">
        <v>0</v>
      </c>
      <c r="I183" s="84">
        <f t="shared" si="26"/>
        <v>0.05</v>
      </c>
      <c r="J183" s="78"/>
      <c r="K183" s="85">
        <f t="shared" si="27"/>
        <v>19280</v>
      </c>
      <c r="L183" s="80">
        <v>2</v>
      </c>
      <c r="M183" s="80">
        <f t="shared" ref="M183:M221" si="28">L183*40</f>
        <v>80</v>
      </c>
    </row>
    <row r="184" spans="1:13" x14ac:dyDescent="0.25">
      <c r="A184" s="81" t="s">
        <v>223</v>
      </c>
      <c r="B184" s="48" t="s">
        <v>525</v>
      </c>
      <c r="C184" s="49" t="s">
        <v>1798</v>
      </c>
      <c r="D184" s="82">
        <f t="shared" si="19"/>
        <v>28920</v>
      </c>
      <c r="E184" s="83">
        <f t="shared" si="20"/>
        <v>21296</v>
      </c>
      <c r="F184" s="83">
        <f t="shared" si="21"/>
        <v>7198</v>
      </c>
      <c r="G184" s="83">
        <f t="shared" si="22"/>
        <v>426</v>
      </c>
      <c r="H184" s="50">
        <v>0</v>
      </c>
      <c r="I184" s="84">
        <f t="shared" si="26"/>
        <v>7.4999999999999997E-2</v>
      </c>
      <c r="J184" s="78"/>
      <c r="K184" s="85">
        <f t="shared" si="27"/>
        <v>28920</v>
      </c>
      <c r="L184" s="80">
        <v>3</v>
      </c>
      <c r="M184" s="80">
        <f t="shared" si="28"/>
        <v>120</v>
      </c>
    </row>
    <row r="185" spans="1:13" x14ac:dyDescent="0.25">
      <c r="A185" s="81" t="s">
        <v>224</v>
      </c>
      <c r="B185" s="48" t="s">
        <v>527</v>
      </c>
      <c r="C185" s="49" t="s">
        <v>1800</v>
      </c>
      <c r="D185" s="82">
        <f t="shared" si="19"/>
        <v>38560</v>
      </c>
      <c r="E185" s="83">
        <f t="shared" si="20"/>
        <v>28395</v>
      </c>
      <c r="F185" s="83">
        <f t="shared" si="21"/>
        <v>9597</v>
      </c>
      <c r="G185" s="83">
        <f t="shared" si="22"/>
        <v>568</v>
      </c>
      <c r="H185" s="50">
        <v>0</v>
      </c>
      <c r="I185" s="84">
        <f t="shared" si="26"/>
        <v>0.1</v>
      </c>
      <c r="J185" s="78"/>
      <c r="K185" s="85">
        <f t="shared" si="27"/>
        <v>38560</v>
      </c>
      <c r="L185" s="80">
        <v>4</v>
      </c>
      <c r="M185" s="80">
        <f t="shared" si="28"/>
        <v>160</v>
      </c>
    </row>
    <row r="186" spans="1:13" x14ac:dyDescent="0.25">
      <c r="A186" s="81" t="s">
        <v>225</v>
      </c>
      <c r="B186" s="48" t="s">
        <v>529</v>
      </c>
      <c r="C186" s="49" t="s">
        <v>1802</v>
      </c>
      <c r="D186" s="82">
        <f t="shared" si="19"/>
        <v>48200</v>
      </c>
      <c r="E186" s="83">
        <f t="shared" si="20"/>
        <v>35493</v>
      </c>
      <c r="F186" s="83">
        <f t="shared" si="21"/>
        <v>11997</v>
      </c>
      <c r="G186" s="83">
        <f t="shared" si="22"/>
        <v>710</v>
      </c>
      <c r="H186" s="50">
        <v>0</v>
      </c>
      <c r="I186" s="84">
        <f t="shared" si="26"/>
        <v>0.125</v>
      </c>
      <c r="J186" s="78"/>
      <c r="K186" s="85">
        <f t="shared" si="27"/>
        <v>48200</v>
      </c>
      <c r="L186" s="80">
        <v>5</v>
      </c>
      <c r="M186" s="80">
        <f t="shared" si="28"/>
        <v>200</v>
      </c>
    </row>
    <row r="187" spans="1:13" x14ac:dyDescent="0.25">
      <c r="A187" s="81" t="s">
        <v>226</v>
      </c>
      <c r="B187" s="48" t="s">
        <v>531</v>
      </c>
      <c r="C187" s="49" t="s">
        <v>1804</v>
      </c>
      <c r="D187" s="82">
        <f t="shared" si="19"/>
        <v>57840</v>
      </c>
      <c r="E187" s="83">
        <f t="shared" si="20"/>
        <v>42592</v>
      </c>
      <c r="F187" s="83">
        <f t="shared" si="21"/>
        <v>14396</v>
      </c>
      <c r="G187" s="83">
        <f t="shared" si="22"/>
        <v>852</v>
      </c>
      <c r="H187" s="50">
        <v>0</v>
      </c>
      <c r="I187" s="84">
        <f t="shared" si="26"/>
        <v>0.15</v>
      </c>
      <c r="J187" s="78"/>
      <c r="K187" s="85">
        <f t="shared" si="27"/>
        <v>57840</v>
      </c>
      <c r="L187" s="80">
        <v>6</v>
      </c>
      <c r="M187" s="80">
        <f t="shared" si="28"/>
        <v>240</v>
      </c>
    </row>
    <row r="188" spans="1:13" x14ac:dyDescent="0.25">
      <c r="A188" s="81" t="s">
        <v>227</v>
      </c>
      <c r="B188" s="48" t="s">
        <v>533</v>
      </c>
      <c r="C188" s="49" t="s">
        <v>1806</v>
      </c>
      <c r="D188" s="82">
        <f t="shared" si="19"/>
        <v>67480</v>
      </c>
      <c r="E188" s="83">
        <f t="shared" si="20"/>
        <v>49691</v>
      </c>
      <c r="F188" s="83">
        <f t="shared" si="21"/>
        <v>16795</v>
      </c>
      <c r="G188" s="83">
        <f t="shared" si="22"/>
        <v>994</v>
      </c>
      <c r="H188" s="50">
        <v>0</v>
      </c>
      <c r="I188" s="84">
        <f t="shared" si="26"/>
        <v>0.17499999999999999</v>
      </c>
      <c r="J188" s="78"/>
      <c r="K188" s="85">
        <f t="shared" si="27"/>
        <v>67480</v>
      </c>
      <c r="L188" s="80">
        <v>7</v>
      </c>
      <c r="M188" s="80">
        <f t="shared" si="28"/>
        <v>280</v>
      </c>
    </row>
    <row r="189" spans="1:13" x14ac:dyDescent="0.25">
      <c r="A189" s="81" t="s">
        <v>228</v>
      </c>
      <c r="B189" s="48" t="s">
        <v>535</v>
      </c>
      <c r="C189" s="49" t="s">
        <v>1808</v>
      </c>
      <c r="D189" s="82">
        <f t="shared" si="19"/>
        <v>77120</v>
      </c>
      <c r="E189" s="83">
        <f t="shared" si="20"/>
        <v>56789</v>
      </c>
      <c r="F189" s="83">
        <f t="shared" si="21"/>
        <v>19195</v>
      </c>
      <c r="G189" s="83">
        <f t="shared" si="22"/>
        <v>1136</v>
      </c>
      <c r="H189" s="50">
        <v>0</v>
      </c>
      <c r="I189" s="84">
        <f t="shared" si="26"/>
        <v>0.2</v>
      </c>
      <c r="J189" s="78"/>
      <c r="K189" s="85">
        <f t="shared" si="27"/>
        <v>77120</v>
      </c>
      <c r="L189" s="80">
        <v>8</v>
      </c>
      <c r="M189" s="80">
        <f t="shared" si="28"/>
        <v>320</v>
      </c>
    </row>
    <row r="190" spans="1:13" x14ac:dyDescent="0.25">
      <c r="A190" s="81" t="s">
        <v>229</v>
      </c>
      <c r="B190" s="48" t="s">
        <v>537</v>
      </c>
      <c r="C190" s="49" t="s">
        <v>1810</v>
      </c>
      <c r="D190" s="82">
        <f t="shared" si="19"/>
        <v>86760</v>
      </c>
      <c r="E190" s="83">
        <f t="shared" si="20"/>
        <v>63888</v>
      </c>
      <c r="F190" s="83">
        <f t="shared" si="21"/>
        <v>21594</v>
      </c>
      <c r="G190" s="83">
        <f t="shared" si="22"/>
        <v>1278</v>
      </c>
      <c r="H190" s="50">
        <v>0</v>
      </c>
      <c r="I190" s="84">
        <f t="shared" si="26"/>
        <v>0.22500000000000001</v>
      </c>
      <c r="J190" s="78"/>
      <c r="K190" s="85">
        <f t="shared" si="27"/>
        <v>86760</v>
      </c>
      <c r="L190" s="80">
        <v>9</v>
      </c>
      <c r="M190" s="80">
        <f t="shared" si="28"/>
        <v>360</v>
      </c>
    </row>
    <row r="191" spans="1:13" x14ac:dyDescent="0.25">
      <c r="A191" s="81" t="s">
        <v>230</v>
      </c>
      <c r="B191" s="48" t="s">
        <v>539</v>
      </c>
      <c r="C191" s="49" t="s">
        <v>1812</v>
      </c>
      <c r="D191" s="82">
        <f t="shared" si="19"/>
        <v>96400</v>
      </c>
      <c r="E191" s="83">
        <f t="shared" si="20"/>
        <v>70987</v>
      </c>
      <c r="F191" s="83">
        <f t="shared" si="21"/>
        <v>23993</v>
      </c>
      <c r="G191" s="83">
        <f t="shared" si="22"/>
        <v>1420</v>
      </c>
      <c r="H191" s="50">
        <v>0</v>
      </c>
      <c r="I191" s="84">
        <f t="shared" si="26"/>
        <v>0.25</v>
      </c>
      <c r="J191" s="78"/>
      <c r="K191" s="85">
        <f t="shared" si="27"/>
        <v>96400</v>
      </c>
      <c r="L191" s="80">
        <v>10</v>
      </c>
      <c r="M191" s="80">
        <f t="shared" si="28"/>
        <v>400</v>
      </c>
    </row>
    <row r="192" spans="1:13" x14ac:dyDescent="0.25">
      <c r="A192" s="81" t="s">
        <v>231</v>
      </c>
      <c r="B192" s="48" t="s">
        <v>541</v>
      </c>
      <c r="C192" s="49" t="s">
        <v>1814</v>
      </c>
      <c r="D192" s="82">
        <f t="shared" si="19"/>
        <v>106040</v>
      </c>
      <c r="E192" s="83">
        <f t="shared" si="20"/>
        <v>78085</v>
      </c>
      <c r="F192" s="83">
        <f t="shared" si="21"/>
        <v>26393</v>
      </c>
      <c r="G192" s="83">
        <f t="shared" si="22"/>
        <v>1562</v>
      </c>
      <c r="H192" s="50">
        <v>0</v>
      </c>
      <c r="I192" s="84">
        <f t="shared" si="26"/>
        <v>0.27500000000000002</v>
      </c>
      <c r="J192" s="78"/>
      <c r="K192" s="85">
        <f t="shared" si="27"/>
        <v>106040</v>
      </c>
      <c r="L192" s="80">
        <v>11</v>
      </c>
      <c r="M192" s="80">
        <f t="shared" si="28"/>
        <v>440</v>
      </c>
    </row>
    <row r="193" spans="1:13" x14ac:dyDescent="0.25">
      <c r="A193" s="81" t="s">
        <v>232</v>
      </c>
      <c r="B193" s="48" t="s">
        <v>543</v>
      </c>
      <c r="C193" s="49" t="s">
        <v>1816</v>
      </c>
      <c r="D193" s="82">
        <f t="shared" si="19"/>
        <v>115680</v>
      </c>
      <c r="E193" s="83">
        <f t="shared" si="20"/>
        <v>85184</v>
      </c>
      <c r="F193" s="83">
        <f t="shared" si="21"/>
        <v>28792</v>
      </c>
      <c r="G193" s="83">
        <f t="shared" si="22"/>
        <v>1704</v>
      </c>
      <c r="H193" s="50">
        <v>0</v>
      </c>
      <c r="I193" s="84">
        <f t="shared" si="26"/>
        <v>0.3</v>
      </c>
      <c r="J193" s="78"/>
      <c r="K193" s="85">
        <f t="shared" si="27"/>
        <v>115680</v>
      </c>
      <c r="L193" s="80">
        <v>12</v>
      </c>
      <c r="M193" s="80">
        <f t="shared" si="28"/>
        <v>480</v>
      </c>
    </row>
    <row r="194" spans="1:13" x14ac:dyDescent="0.25">
      <c r="A194" s="81" t="s">
        <v>233</v>
      </c>
      <c r="B194" s="48" t="s">
        <v>545</v>
      </c>
      <c r="C194" s="49" t="s">
        <v>1818</v>
      </c>
      <c r="D194" s="82">
        <f t="shared" ref="D194:D257" si="29">ROUND(K194,0)</f>
        <v>125320</v>
      </c>
      <c r="E194" s="83">
        <f t="shared" si="20"/>
        <v>92283</v>
      </c>
      <c r="F194" s="83">
        <f t="shared" si="21"/>
        <v>31191</v>
      </c>
      <c r="G194" s="83">
        <f t="shared" si="22"/>
        <v>1846</v>
      </c>
      <c r="H194" s="50">
        <v>0</v>
      </c>
      <c r="I194" s="84">
        <f t="shared" si="26"/>
        <v>0.32500000000000001</v>
      </c>
      <c r="J194" s="78"/>
      <c r="K194" s="85">
        <f t="shared" si="27"/>
        <v>125320</v>
      </c>
      <c r="L194" s="80">
        <v>13</v>
      </c>
      <c r="M194" s="80">
        <f t="shared" si="28"/>
        <v>520</v>
      </c>
    </row>
    <row r="195" spans="1:13" x14ac:dyDescent="0.25">
      <c r="A195" s="81" t="s">
        <v>234</v>
      </c>
      <c r="B195" s="48" t="s">
        <v>547</v>
      </c>
      <c r="C195" s="49" t="s">
        <v>1820</v>
      </c>
      <c r="D195" s="82">
        <f t="shared" si="29"/>
        <v>134960</v>
      </c>
      <c r="E195" s="83">
        <f t="shared" si="20"/>
        <v>99381</v>
      </c>
      <c r="F195" s="83">
        <f t="shared" si="21"/>
        <v>33591</v>
      </c>
      <c r="G195" s="83">
        <f t="shared" si="22"/>
        <v>1988</v>
      </c>
      <c r="H195" s="50">
        <v>0</v>
      </c>
      <c r="I195" s="84">
        <f t="shared" si="26"/>
        <v>0.35</v>
      </c>
      <c r="J195" s="78"/>
      <c r="K195" s="85">
        <f t="shared" si="27"/>
        <v>134960</v>
      </c>
      <c r="L195" s="80">
        <v>14</v>
      </c>
      <c r="M195" s="80">
        <f t="shared" si="28"/>
        <v>560</v>
      </c>
    </row>
    <row r="196" spans="1:13" x14ac:dyDescent="0.25">
      <c r="A196" s="81" t="s">
        <v>235</v>
      </c>
      <c r="B196" s="48" t="s">
        <v>549</v>
      </c>
      <c r="C196" s="49" t="s">
        <v>1822</v>
      </c>
      <c r="D196" s="82">
        <f t="shared" si="29"/>
        <v>144600</v>
      </c>
      <c r="E196" s="83">
        <f t="shared" si="20"/>
        <v>106480</v>
      </c>
      <c r="F196" s="83">
        <f t="shared" si="21"/>
        <v>35990</v>
      </c>
      <c r="G196" s="83">
        <f t="shared" si="22"/>
        <v>2130</v>
      </c>
      <c r="H196" s="50">
        <v>0</v>
      </c>
      <c r="I196" s="84">
        <f t="shared" si="26"/>
        <v>0.375</v>
      </c>
      <c r="J196" s="78"/>
      <c r="K196" s="85">
        <f t="shared" si="27"/>
        <v>144600</v>
      </c>
      <c r="L196" s="80">
        <v>15</v>
      </c>
      <c r="M196" s="80">
        <f t="shared" si="28"/>
        <v>600</v>
      </c>
    </row>
    <row r="197" spans="1:13" x14ac:dyDescent="0.25">
      <c r="A197" s="81" t="s">
        <v>236</v>
      </c>
      <c r="B197" s="48" t="s">
        <v>551</v>
      </c>
      <c r="C197" s="49" t="s">
        <v>1824</v>
      </c>
      <c r="D197" s="82">
        <f t="shared" si="29"/>
        <v>154240</v>
      </c>
      <c r="E197" s="83">
        <f t="shared" si="20"/>
        <v>113579</v>
      </c>
      <c r="F197" s="83">
        <f t="shared" si="21"/>
        <v>38389</v>
      </c>
      <c r="G197" s="83">
        <f t="shared" si="22"/>
        <v>2272</v>
      </c>
      <c r="H197" s="50">
        <v>0</v>
      </c>
      <c r="I197" s="84">
        <f t="shared" si="26"/>
        <v>0.4</v>
      </c>
      <c r="J197" s="78"/>
      <c r="K197" s="85">
        <f t="shared" si="27"/>
        <v>154240</v>
      </c>
      <c r="L197" s="80">
        <v>16</v>
      </c>
      <c r="M197" s="80">
        <f t="shared" si="28"/>
        <v>640</v>
      </c>
    </row>
    <row r="198" spans="1:13" x14ac:dyDescent="0.25">
      <c r="A198" s="81" t="s">
        <v>237</v>
      </c>
      <c r="B198" s="48" t="s">
        <v>553</v>
      </c>
      <c r="C198" s="49" t="s">
        <v>1826</v>
      </c>
      <c r="D198" s="82">
        <f t="shared" si="29"/>
        <v>163880</v>
      </c>
      <c r="E198" s="83">
        <f t="shared" si="20"/>
        <v>120677</v>
      </c>
      <c r="F198" s="83">
        <f t="shared" si="21"/>
        <v>40789</v>
      </c>
      <c r="G198" s="83">
        <f t="shared" si="22"/>
        <v>2414</v>
      </c>
      <c r="H198" s="50">
        <v>0</v>
      </c>
      <c r="I198" s="84">
        <f t="shared" si="26"/>
        <v>0.42499999999999999</v>
      </c>
      <c r="J198" s="78"/>
      <c r="K198" s="85">
        <f t="shared" si="27"/>
        <v>163880</v>
      </c>
      <c r="L198" s="80">
        <v>17</v>
      </c>
      <c r="M198" s="80">
        <f t="shared" si="28"/>
        <v>680</v>
      </c>
    </row>
    <row r="199" spans="1:13" x14ac:dyDescent="0.25">
      <c r="A199" s="81" t="s">
        <v>238</v>
      </c>
      <c r="B199" s="48" t="s">
        <v>555</v>
      </c>
      <c r="C199" s="49" t="s">
        <v>1828</v>
      </c>
      <c r="D199" s="82">
        <f t="shared" si="29"/>
        <v>173520</v>
      </c>
      <c r="E199" s="83">
        <f t="shared" si="20"/>
        <v>127776</v>
      </c>
      <c r="F199" s="83">
        <f t="shared" si="21"/>
        <v>43188</v>
      </c>
      <c r="G199" s="83">
        <f t="shared" si="22"/>
        <v>2556</v>
      </c>
      <c r="H199" s="50">
        <v>0</v>
      </c>
      <c r="I199" s="84">
        <f t="shared" si="26"/>
        <v>0.45</v>
      </c>
      <c r="J199" s="78"/>
      <c r="K199" s="85">
        <f t="shared" si="27"/>
        <v>173520</v>
      </c>
      <c r="L199" s="80">
        <v>18</v>
      </c>
      <c r="M199" s="80">
        <f t="shared" si="28"/>
        <v>720</v>
      </c>
    </row>
    <row r="200" spans="1:13" x14ac:dyDescent="0.25">
      <c r="A200" s="81" t="s">
        <v>239</v>
      </c>
      <c r="B200" s="48" t="s">
        <v>557</v>
      </c>
      <c r="C200" s="49" t="s">
        <v>1830</v>
      </c>
      <c r="D200" s="82">
        <f t="shared" si="29"/>
        <v>183160</v>
      </c>
      <c r="E200" s="83">
        <f t="shared" ref="E200:E263" si="30">ROUND($D200*100/135.8,0)</f>
        <v>134875</v>
      </c>
      <c r="F200" s="83">
        <f t="shared" ref="F200:F263" si="31">D200-E200-G200</f>
        <v>45588</v>
      </c>
      <c r="G200" s="83">
        <f t="shared" ref="G200:G263" si="32">ROUND($D200*2/135.8,0)</f>
        <v>2697</v>
      </c>
      <c r="H200" s="50">
        <v>0</v>
      </c>
      <c r="I200" s="84">
        <f t="shared" si="26"/>
        <v>0.47499999999999998</v>
      </c>
      <c r="J200" s="78"/>
      <c r="K200" s="85">
        <f t="shared" si="27"/>
        <v>183160</v>
      </c>
      <c r="L200" s="80">
        <v>19</v>
      </c>
      <c r="M200" s="80">
        <f t="shared" si="28"/>
        <v>760</v>
      </c>
    </row>
    <row r="201" spans="1:13" x14ac:dyDescent="0.25">
      <c r="A201" s="81" t="s">
        <v>240</v>
      </c>
      <c r="B201" s="48" t="s">
        <v>559</v>
      </c>
      <c r="C201" s="49" t="s">
        <v>1832</v>
      </c>
      <c r="D201" s="82">
        <f t="shared" si="29"/>
        <v>192800</v>
      </c>
      <c r="E201" s="83">
        <f t="shared" si="30"/>
        <v>141973</v>
      </c>
      <c r="F201" s="83">
        <f t="shared" si="31"/>
        <v>47988</v>
      </c>
      <c r="G201" s="83">
        <f t="shared" si="32"/>
        <v>2839</v>
      </c>
      <c r="H201" s="50">
        <v>0</v>
      </c>
      <c r="I201" s="84">
        <f t="shared" si="26"/>
        <v>0.5</v>
      </c>
      <c r="J201" s="78"/>
      <c r="K201" s="85">
        <f t="shared" si="27"/>
        <v>192800</v>
      </c>
      <c r="L201" s="80">
        <v>20</v>
      </c>
      <c r="M201" s="80">
        <f t="shared" si="28"/>
        <v>800</v>
      </c>
    </row>
    <row r="202" spans="1:13" x14ac:dyDescent="0.25">
      <c r="A202" s="81" t="s">
        <v>241</v>
      </c>
      <c r="B202" s="48" t="s">
        <v>561</v>
      </c>
      <c r="C202" s="49" t="s">
        <v>1834</v>
      </c>
      <c r="D202" s="82">
        <f t="shared" si="29"/>
        <v>202440</v>
      </c>
      <c r="E202" s="83">
        <f t="shared" si="30"/>
        <v>149072</v>
      </c>
      <c r="F202" s="83">
        <f t="shared" si="31"/>
        <v>50387</v>
      </c>
      <c r="G202" s="83">
        <f t="shared" si="32"/>
        <v>2981</v>
      </c>
      <c r="H202" s="50">
        <v>0</v>
      </c>
      <c r="I202" s="84">
        <f t="shared" si="26"/>
        <v>0.52500000000000002</v>
      </c>
      <c r="J202" s="78"/>
      <c r="K202" s="85">
        <f t="shared" si="27"/>
        <v>202440</v>
      </c>
      <c r="L202" s="80">
        <v>21</v>
      </c>
      <c r="M202" s="80">
        <f t="shared" si="28"/>
        <v>840</v>
      </c>
    </row>
    <row r="203" spans="1:13" x14ac:dyDescent="0.25">
      <c r="A203" s="81" t="s">
        <v>242</v>
      </c>
      <c r="B203" s="48" t="s">
        <v>563</v>
      </c>
      <c r="C203" s="49" t="s">
        <v>1836</v>
      </c>
      <c r="D203" s="82">
        <f t="shared" si="29"/>
        <v>212080</v>
      </c>
      <c r="E203" s="83">
        <f t="shared" si="30"/>
        <v>156171</v>
      </c>
      <c r="F203" s="83">
        <f t="shared" si="31"/>
        <v>52786</v>
      </c>
      <c r="G203" s="83">
        <f t="shared" si="32"/>
        <v>3123</v>
      </c>
      <c r="H203" s="50">
        <v>0</v>
      </c>
      <c r="I203" s="84">
        <f t="shared" si="26"/>
        <v>0.55000000000000004</v>
      </c>
      <c r="J203" s="78"/>
      <c r="K203" s="85">
        <f t="shared" si="27"/>
        <v>212080</v>
      </c>
      <c r="L203" s="80">
        <v>22</v>
      </c>
      <c r="M203" s="80">
        <f t="shared" si="28"/>
        <v>880</v>
      </c>
    </row>
    <row r="204" spans="1:13" x14ac:dyDescent="0.25">
      <c r="A204" s="81" t="s">
        <v>243</v>
      </c>
      <c r="B204" s="48" t="s">
        <v>565</v>
      </c>
      <c r="C204" s="49" t="s">
        <v>1838</v>
      </c>
      <c r="D204" s="82">
        <f t="shared" si="29"/>
        <v>221720</v>
      </c>
      <c r="E204" s="83">
        <f t="shared" si="30"/>
        <v>163270</v>
      </c>
      <c r="F204" s="83">
        <f t="shared" si="31"/>
        <v>55185</v>
      </c>
      <c r="G204" s="83">
        <f t="shared" si="32"/>
        <v>3265</v>
      </c>
      <c r="H204" s="50">
        <v>0</v>
      </c>
      <c r="I204" s="84">
        <f t="shared" si="26"/>
        <v>0.57499999999999996</v>
      </c>
      <c r="J204" s="78"/>
      <c r="K204" s="85">
        <f t="shared" si="27"/>
        <v>221720</v>
      </c>
      <c r="L204" s="80">
        <v>23</v>
      </c>
      <c r="M204" s="80">
        <f t="shared" si="28"/>
        <v>920</v>
      </c>
    </row>
    <row r="205" spans="1:13" x14ac:dyDescent="0.25">
      <c r="A205" s="81" t="s">
        <v>244</v>
      </c>
      <c r="B205" s="48" t="s">
        <v>567</v>
      </c>
      <c r="C205" s="49" t="s">
        <v>1840</v>
      </c>
      <c r="D205" s="82">
        <f t="shared" si="29"/>
        <v>231360</v>
      </c>
      <c r="E205" s="83">
        <f t="shared" si="30"/>
        <v>170368</v>
      </c>
      <c r="F205" s="83">
        <f t="shared" si="31"/>
        <v>57585</v>
      </c>
      <c r="G205" s="83">
        <f t="shared" si="32"/>
        <v>3407</v>
      </c>
      <c r="H205" s="50">
        <v>0</v>
      </c>
      <c r="I205" s="84">
        <f t="shared" si="26"/>
        <v>0.6</v>
      </c>
      <c r="J205" s="78"/>
      <c r="K205" s="85">
        <f t="shared" si="27"/>
        <v>231360</v>
      </c>
      <c r="L205" s="80">
        <v>24</v>
      </c>
      <c r="M205" s="80">
        <f t="shared" si="28"/>
        <v>960</v>
      </c>
    </row>
    <row r="206" spans="1:13" x14ac:dyDescent="0.25">
      <c r="A206" s="81" t="s">
        <v>245</v>
      </c>
      <c r="B206" s="48" t="s">
        <v>569</v>
      </c>
      <c r="C206" s="49" t="s">
        <v>1842</v>
      </c>
      <c r="D206" s="82">
        <f t="shared" si="29"/>
        <v>241000</v>
      </c>
      <c r="E206" s="83">
        <f t="shared" si="30"/>
        <v>177467</v>
      </c>
      <c r="F206" s="83">
        <f t="shared" si="31"/>
        <v>59984</v>
      </c>
      <c r="G206" s="83">
        <f t="shared" si="32"/>
        <v>3549</v>
      </c>
      <c r="H206" s="50">
        <v>0</v>
      </c>
      <c r="I206" s="84">
        <f t="shared" si="26"/>
        <v>0.625</v>
      </c>
      <c r="J206" s="78"/>
      <c r="K206" s="85">
        <f t="shared" si="27"/>
        <v>241000</v>
      </c>
      <c r="L206" s="80">
        <v>25</v>
      </c>
      <c r="M206" s="80">
        <f t="shared" si="28"/>
        <v>1000</v>
      </c>
    </row>
    <row r="207" spans="1:13" x14ac:dyDescent="0.25">
      <c r="A207" s="81" t="s">
        <v>246</v>
      </c>
      <c r="B207" s="48" t="s">
        <v>571</v>
      </c>
      <c r="C207" s="49" t="s">
        <v>1844</v>
      </c>
      <c r="D207" s="82">
        <f t="shared" si="29"/>
        <v>250640</v>
      </c>
      <c r="E207" s="83">
        <f t="shared" si="30"/>
        <v>184566</v>
      </c>
      <c r="F207" s="83">
        <f t="shared" si="31"/>
        <v>62383</v>
      </c>
      <c r="G207" s="83">
        <f t="shared" si="32"/>
        <v>3691</v>
      </c>
      <c r="H207" s="50">
        <v>0</v>
      </c>
      <c r="I207" s="84">
        <f t="shared" si="26"/>
        <v>0.65</v>
      </c>
      <c r="J207" s="78"/>
      <c r="K207" s="85">
        <f t="shared" si="27"/>
        <v>250640</v>
      </c>
      <c r="L207" s="80">
        <v>26</v>
      </c>
      <c r="M207" s="80">
        <f t="shared" si="28"/>
        <v>1040</v>
      </c>
    </row>
    <row r="208" spans="1:13" x14ac:dyDescent="0.25">
      <c r="A208" s="81" t="s">
        <v>247</v>
      </c>
      <c r="B208" s="48" t="s">
        <v>573</v>
      </c>
      <c r="C208" s="49" t="s">
        <v>1846</v>
      </c>
      <c r="D208" s="82">
        <f t="shared" si="29"/>
        <v>260280</v>
      </c>
      <c r="E208" s="83">
        <f t="shared" si="30"/>
        <v>191664</v>
      </c>
      <c r="F208" s="83">
        <f t="shared" si="31"/>
        <v>64783</v>
      </c>
      <c r="G208" s="83">
        <f t="shared" si="32"/>
        <v>3833</v>
      </c>
      <c r="H208" s="50">
        <v>0</v>
      </c>
      <c r="I208" s="84">
        <f t="shared" si="26"/>
        <v>0.67500000000000004</v>
      </c>
      <c r="J208" s="78"/>
      <c r="K208" s="85">
        <f t="shared" si="27"/>
        <v>260280</v>
      </c>
      <c r="L208" s="80">
        <v>27</v>
      </c>
      <c r="M208" s="80">
        <f t="shared" si="28"/>
        <v>1080</v>
      </c>
    </row>
    <row r="209" spans="1:13" x14ac:dyDescent="0.25">
      <c r="A209" s="81" t="s">
        <v>248</v>
      </c>
      <c r="B209" s="48" t="s">
        <v>575</v>
      </c>
      <c r="C209" s="49" t="s">
        <v>1848</v>
      </c>
      <c r="D209" s="82">
        <f t="shared" si="29"/>
        <v>269920</v>
      </c>
      <c r="E209" s="83">
        <f t="shared" si="30"/>
        <v>198763</v>
      </c>
      <c r="F209" s="83">
        <f t="shared" si="31"/>
        <v>67182</v>
      </c>
      <c r="G209" s="83">
        <f t="shared" si="32"/>
        <v>3975</v>
      </c>
      <c r="H209" s="50">
        <v>0</v>
      </c>
      <c r="I209" s="84">
        <f t="shared" si="26"/>
        <v>0.7</v>
      </c>
      <c r="J209" s="78"/>
      <c r="K209" s="85">
        <f t="shared" si="27"/>
        <v>269920</v>
      </c>
      <c r="L209" s="80">
        <v>28</v>
      </c>
      <c r="M209" s="80">
        <f t="shared" si="28"/>
        <v>1120</v>
      </c>
    </row>
    <row r="210" spans="1:13" x14ac:dyDescent="0.25">
      <c r="A210" s="81" t="s">
        <v>249</v>
      </c>
      <c r="B210" s="48" t="s">
        <v>577</v>
      </c>
      <c r="C210" s="49" t="s">
        <v>1850</v>
      </c>
      <c r="D210" s="82">
        <f t="shared" si="29"/>
        <v>279560</v>
      </c>
      <c r="E210" s="83">
        <f t="shared" si="30"/>
        <v>205862</v>
      </c>
      <c r="F210" s="83">
        <f t="shared" si="31"/>
        <v>69581</v>
      </c>
      <c r="G210" s="83">
        <f t="shared" si="32"/>
        <v>4117</v>
      </c>
      <c r="H210" s="50">
        <v>0</v>
      </c>
      <c r="I210" s="84">
        <f t="shared" si="26"/>
        <v>0.72499999999999998</v>
      </c>
      <c r="J210" s="78"/>
      <c r="K210" s="85">
        <f t="shared" si="27"/>
        <v>279560</v>
      </c>
      <c r="L210" s="80">
        <v>29</v>
      </c>
      <c r="M210" s="80">
        <f t="shared" si="28"/>
        <v>1160</v>
      </c>
    </row>
    <row r="211" spans="1:13" x14ac:dyDescent="0.25">
      <c r="A211" s="81" t="s">
        <v>250</v>
      </c>
      <c r="B211" s="48" t="s">
        <v>579</v>
      </c>
      <c r="C211" s="49" t="s">
        <v>1852</v>
      </c>
      <c r="D211" s="82">
        <f t="shared" si="29"/>
        <v>289200</v>
      </c>
      <c r="E211" s="83">
        <f t="shared" si="30"/>
        <v>212960</v>
      </c>
      <c r="F211" s="83">
        <f t="shared" si="31"/>
        <v>71981</v>
      </c>
      <c r="G211" s="83">
        <f t="shared" si="32"/>
        <v>4259</v>
      </c>
      <c r="H211" s="50">
        <v>0</v>
      </c>
      <c r="I211" s="84">
        <f t="shared" si="26"/>
        <v>0.75</v>
      </c>
      <c r="J211" s="78"/>
      <c r="K211" s="85">
        <f t="shared" si="27"/>
        <v>289200</v>
      </c>
      <c r="L211" s="80">
        <v>30</v>
      </c>
      <c r="M211" s="80">
        <f t="shared" si="28"/>
        <v>1200</v>
      </c>
    </row>
    <row r="212" spans="1:13" x14ac:dyDescent="0.25">
      <c r="A212" s="81" t="s">
        <v>251</v>
      </c>
      <c r="B212" s="48" t="s">
        <v>581</v>
      </c>
      <c r="C212" s="49" t="s">
        <v>1854</v>
      </c>
      <c r="D212" s="82">
        <f t="shared" si="29"/>
        <v>298840</v>
      </c>
      <c r="E212" s="83">
        <f t="shared" si="30"/>
        <v>220059</v>
      </c>
      <c r="F212" s="83">
        <f t="shared" si="31"/>
        <v>74380</v>
      </c>
      <c r="G212" s="83">
        <f t="shared" si="32"/>
        <v>4401</v>
      </c>
      <c r="H212" s="50">
        <v>0</v>
      </c>
      <c r="I212" s="84">
        <f t="shared" si="26"/>
        <v>0.77500000000000002</v>
      </c>
      <c r="J212" s="78"/>
      <c r="K212" s="85">
        <f t="shared" si="27"/>
        <v>298840</v>
      </c>
      <c r="L212" s="80">
        <v>31</v>
      </c>
      <c r="M212" s="80">
        <f t="shared" si="28"/>
        <v>1240</v>
      </c>
    </row>
    <row r="213" spans="1:13" x14ac:dyDescent="0.25">
      <c r="A213" s="81" t="s">
        <v>252</v>
      </c>
      <c r="B213" s="48" t="s">
        <v>583</v>
      </c>
      <c r="C213" s="49" t="s">
        <v>1856</v>
      </c>
      <c r="D213" s="82">
        <f t="shared" si="29"/>
        <v>308480</v>
      </c>
      <c r="E213" s="83">
        <f t="shared" si="30"/>
        <v>227158</v>
      </c>
      <c r="F213" s="83">
        <f t="shared" si="31"/>
        <v>76779</v>
      </c>
      <c r="G213" s="83">
        <f t="shared" si="32"/>
        <v>4543</v>
      </c>
      <c r="H213" s="50">
        <v>0</v>
      </c>
      <c r="I213" s="84">
        <f t="shared" ref="I213:I221" si="33">L213/40</f>
        <v>0.8</v>
      </c>
      <c r="J213" s="78"/>
      <c r="K213" s="85">
        <f t="shared" ref="K213:K221" si="34">M213*N1_</f>
        <v>308480</v>
      </c>
      <c r="L213" s="80">
        <v>32</v>
      </c>
      <c r="M213" s="80">
        <f t="shared" si="28"/>
        <v>1280</v>
      </c>
    </row>
    <row r="214" spans="1:13" x14ac:dyDescent="0.25">
      <c r="A214" s="81" t="s">
        <v>253</v>
      </c>
      <c r="B214" s="48" t="s">
        <v>585</v>
      </c>
      <c r="C214" s="49" t="s">
        <v>1858</v>
      </c>
      <c r="D214" s="82">
        <f t="shared" si="29"/>
        <v>318120</v>
      </c>
      <c r="E214" s="83">
        <f t="shared" si="30"/>
        <v>234256</v>
      </c>
      <c r="F214" s="83">
        <f t="shared" si="31"/>
        <v>79179</v>
      </c>
      <c r="G214" s="83">
        <f t="shared" si="32"/>
        <v>4685</v>
      </c>
      <c r="H214" s="50">
        <v>0</v>
      </c>
      <c r="I214" s="84">
        <f t="shared" si="33"/>
        <v>0.82499999999999996</v>
      </c>
      <c r="J214" s="78"/>
      <c r="K214" s="85">
        <f t="shared" si="34"/>
        <v>318120</v>
      </c>
      <c r="L214" s="80">
        <v>33</v>
      </c>
      <c r="M214" s="80">
        <f t="shared" si="28"/>
        <v>1320</v>
      </c>
    </row>
    <row r="215" spans="1:13" x14ac:dyDescent="0.25">
      <c r="A215" s="81" t="s">
        <v>254</v>
      </c>
      <c r="B215" s="48" t="s">
        <v>587</v>
      </c>
      <c r="C215" s="49" t="s">
        <v>1860</v>
      </c>
      <c r="D215" s="82">
        <f t="shared" si="29"/>
        <v>327760</v>
      </c>
      <c r="E215" s="83">
        <f t="shared" si="30"/>
        <v>241355</v>
      </c>
      <c r="F215" s="83">
        <f t="shared" si="31"/>
        <v>81578</v>
      </c>
      <c r="G215" s="83">
        <f t="shared" si="32"/>
        <v>4827</v>
      </c>
      <c r="H215" s="50">
        <v>0</v>
      </c>
      <c r="I215" s="84">
        <f t="shared" si="33"/>
        <v>0.85</v>
      </c>
      <c r="J215" s="78"/>
      <c r="K215" s="85">
        <f t="shared" si="34"/>
        <v>327760</v>
      </c>
      <c r="L215" s="80">
        <v>34</v>
      </c>
      <c r="M215" s="80">
        <f t="shared" si="28"/>
        <v>1360</v>
      </c>
    </row>
    <row r="216" spans="1:13" x14ac:dyDescent="0.25">
      <c r="A216" s="81" t="s">
        <v>255</v>
      </c>
      <c r="B216" s="48" t="s">
        <v>589</v>
      </c>
      <c r="C216" s="49" t="s">
        <v>1862</v>
      </c>
      <c r="D216" s="82">
        <f t="shared" si="29"/>
        <v>337400</v>
      </c>
      <c r="E216" s="83">
        <f t="shared" si="30"/>
        <v>248454</v>
      </c>
      <c r="F216" s="83">
        <f t="shared" si="31"/>
        <v>83977</v>
      </c>
      <c r="G216" s="83">
        <f t="shared" si="32"/>
        <v>4969</v>
      </c>
      <c r="H216" s="50">
        <v>0</v>
      </c>
      <c r="I216" s="84">
        <f t="shared" si="33"/>
        <v>0.875</v>
      </c>
      <c r="J216" s="78"/>
      <c r="K216" s="85">
        <f t="shared" si="34"/>
        <v>337400</v>
      </c>
      <c r="L216" s="80">
        <v>35</v>
      </c>
      <c r="M216" s="80">
        <f t="shared" si="28"/>
        <v>1400</v>
      </c>
    </row>
    <row r="217" spans="1:13" x14ac:dyDescent="0.25">
      <c r="A217" s="81" t="s">
        <v>256</v>
      </c>
      <c r="B217" s="48" t="s">
        <v>591</v>
      </c>
      <c r="C217" s="49" t="s">
        <v>1864</v>
      </c>
      <c r="D217" s="82">
        <f t="shared" si="29"/>
        <v>347040</v>
      </c>
      <c r="E217" s="83">
        <f t="shared" si="30"/>
        <v>255552</v>
      </c>
      <c r="F217" s="83">
        <f t="shared" si="31"/>
        <v>86377</v>
      </c>
      <c r="G217" s="83">
        <f t="shared" si="32"/>
        <v>5111</v>
      </c>
      <c r="H217" s="50">
        <v>0</v>
      </c>
      <c r="I217" s="84">
        <f t="shared" si="33"/>
        <v>0.9</v>
      </c>
      <c r="J217" s="78"/>
      <c r="K217" s="85">
        <f t="shared" si="34"/>
        <v>347040</v>
      </c>
      <c r="L217" s="80">
        <v>36</v>
      </c>
      <c r="M217" s="80">
        <f t="shared" si="28"/>
        <v>1440</v>
      </c>
    </row>
    <row r="218" spans="1:13" x14ac:dyDescent="0.25">
      <c r="A218" s="81" t="s">
        <v>257</v>
      </c>
      <c r="B218" s="48" t="s">
        <v>593</v>
      </c>
      <c r="C218" s="49" t="s">
        <v>1866</v>
      </c>
      <c r="D218" s="82">
        <f t="shared" si="29"/>
        <v>356680</v>
      </c>
      <c r="E218" s="83">
        <f t="shared" si="30"/>
        <v>262651</v>
      </c>
      <c r="F218" s="83">
        <f t="shared" si="31"/>
        <v>88776</v>
      </c>
      <c r="G218" s="83">
        <f t="shared" si="32"/>
        <v>5253</v>
      </c>
      <c r="H218" s="50">
        <v>0</v>
      </c>
      <c r="I218" s="84">
        <f t="shared" si="33"/>
        <v>0.92500000000000004</v>
      </c>
      <c r="J218" s="78"/>
      <c r="K218" s="85">
        <f t="shared" si="34"/>
        <v>356680</v>
      </c>
      <c r="L218" s="80">
        <v>37</v>
      </c>
      <c r="M218" s="80">
        <f t="shared" si="28"/>
        <v>1480</v>
      </c>
    </row>
    <row r="219" spans="1:13" x14ac:dyDescent="0.25">
      <c r="A219" s="81" t="s">
        <v>258</v>
      </c>
      <c r="B219" s="48" t="s">
        <v>595</v>
      </c>
      <c r="C219" s="49" t="s">
        <v>1868</v>
      </c>
      <c r="D219" s="82">
        <f t="shared" si="29"/>
        <v>366320</v>
      </c>
      <c r="E219" s="83">
        <f t="shared" si="30"/>
        <v>269750</v>
      </c>
      <c r="F219" s="83">
        <f t="shared" si="31"/>
        <v>91175</v>
      </c>
      <c r="G219" s="83">
        <f t="shared" si="32"/>
        <v>5395</v>
      </c>
      <c r="H219" s="50">
        <v>0</v>
      </c>
      <c r="I219" s="84">
        <f t="shared" si="33"/>
        <v>0.95</v>
      </c>
      <c r="J219" s="78"/>
      <c r="K219" s="85">
        <f t="shared" si="34"/>
        <v>366320</v>
      </c>
      <c r="L219" s="80">
        <v>38</v>
      </c>
      <c r="M219" s="80">
        <f t="shared" si="28"/>
        <v>1520</v>
      </c>
    </row>
    <row r="220" spans="1:13" x14ac:dyDescent="0.25">
      <c r="A220" s="81" t="s">
        <v>259</v>
      </c>
      <c r="B220" s="48" t="s">
        <v>597</v>
      </c>
      <c r="C220" s="49" t="s">
        <v>1870</v>
      </c>
      <c r="D220" s="82">
        <f t="shared" si="29"/>
        <v>375960</v>
      </c>
      <c r="E220" s="83">
        <f t="shared" si="30"/>
        <v>276848</v>
      </c>
      <c r="F220" s="83">
        <f t="shared" si="31"/>
        <v>93575</v>
      </c>
      <c r="G220" s="83">
        <f t="shared" si="32"/>
        <v>5537</v>
      </c>
      <c r="H220" s="50">
        <v>0</v>
      </c>
      <c r="I220" s="84">
        <f t="shared" si="33"/>
        <v>0.97499999999999998</v>
      </c>
      <c r="J220" s="78"/>
      <c r="K220" s="85">
        <f t="shared" si="34"/>
        <v>375960</v>
      </c>
      <c r="L220" s="80">
        <v>39</v>
      </c>
      <c r="M220" s="80">
        <f t="shared" si="28"/>
        <v>1560</v>
      </c>
    </row>
    <row r="221" spans="1:13" x14ac:dyDescent="0.25">
      <c r="A221" s="81" t="s">
        <v>260</v>
      </c>
      <c r="B221" s="48" t="s">
        <v>261</v>
      </c>
      <c r="C221" s="49" t="s">
        <v>1872</v>
      </c>
      <c r="D221" s="82">
        <f t="shared" si="29"/>
        <v>385600</v>
      </c>
      <c r="E221" s="83">
        <f t="shared" si="30"/>
        <v>283947</v>
      </c>
      <c r="F221" s="83">
        <f t="shared" si="31"/>
        <v>95974</v>
      </c>
      <c r="G221" s="83">
        <f t="shared" si="32"/>
        <v>5679</v>
      </c>
      <c r="H221" s="50">
        <v>0</v>
      </c>
      <c r="I221" s="84">
        <f t="shared" si="33"/>
        <v>1</v>
      </c>
      <c r="J221" s="78"/>
      <c r="K221" s="85">
        <f t="shared" si="34"/>
        <v>385600</v>
      </c>
      <c r="L221" s="80">
        <v>40</v>
      </c>
      <c r="M221" s="80">
        <f t="shared" si="28"/>
        <v>1600</v>
      </c>
    </row>
    <row r="222" spans="1:13" x14ac:dyDescent="0.25">
      <c r="A222" s="81" t="s">
        <v>262</v>
      </c>
      <c r="B222" s="48" t="s">
        <v>40</v>
      </c>
      <c r="C222" s="49" t="s">
        <v>1873</v>
      </c>
      <c r="D222" s="82">
        <f t="shared" si="29"/>
        <v>117618</v>
      </c>
      <c r="E222" s="83">
        <f t="shared" si="30"/>
        <v>86611</v>
      </c>
      <c r="F222" s="83">
        <f t="shared" si="31"/>
        <v>29275</v>
      </c>
      <c r="G222" s="83">
        <f t="shared" si="32"/>
        <v>1732</v>
      </c>
      <c r="H222" s="50">
        <v>0</v>
      </c>
      <c r="I222" s="84">
        <v>0.25</v>
      </c>
      <c r="J222" s="78"/>
      <c r="K222" s="85">
        <f>0.25*P2_</f>
        <v>117617.5</v>
      </c>
    </row>
    <row r="223" spans="1:13" x14ac:dyDescent="0.25">
      <c r="A223" s="81" t="s">
        <v>263</v>
      </c>
      <c r="B223" s="48" t="s">
        <v>264</v>
      </c>
      <c r="C223" s="49" t="s">
        <v>1875</v>
      </c>
      <c r="D223" s="82">
        <f t="shared" si="29"/>
        <v>9640</v>
      </c>
      <c r="E223" s="83">
        <f t="shared" si="30"/>
        <v>7099</v>
      </c>
      <c r="F223" s="83">
        <f t="shared" si="31"/>
        <v>2399</v>
      </c>
      <c r="G223" s="83">
        <f t="shared" si="32"/>
        <v>142</v>
      </c>
      <c r="H223" s="50">
        <v>0</v>
      </c>
      <c r="I223" s="84">
        <f t="shared" ref="I223:I254" si="35">L223/40</f>
        <v>2.5000000000000001E-2</v>
      </c>
      <c r="J223" s="78"/>
      <c r="K223" s="85">
        <f t="shared" ref="K223:K254" si="36">M223*N1_</f>
        <v>9640</v>
      </c>
      <c r="L223" s="80">
        <v>1</v>
      </c>
      <c r="M223" s="80">
        <f>L223*40</f>
        <v>40</v>
      </c>
    </row>
    <row r="224" spans="1:13" x14ac:dyDescent="0.25">
      <c r="A224" s="81" t="s">
        <v>265</v>
      </c>
      <c r="B224" s="48" t="s">
        <v>266</v>
      </c>
      <c r="C224" s="49" t="s">
        <v>1877</v>
      </c>
      <c r="D224" s="82">
        <f t="shared" si="29"/>
        <v>19280</v>
      </c>
      <c r="E224" s="83">
        <f t="shared" si="30"/>
        <v>14197</v>
      </c>
      <c r="F224" s="83">
        <f t="shared" si="31"/>
        <v>4799</v>
      </c>
      <c r="G224" s="83">
        <f t="shared" si="32"/>
        <v>284</v>
      </c>
      <c r="H224" s="50">
        <v>0</v>
      </c>
      <c r="I224" s="84">
        <f t="shared" si="35"/>
        <v>0.05</v>
      </c>
      <c r="J224" s="78"/>
      <c r="K224" s="85">
        <f t="shared" si="36"/>
        <v>19280</v>
      </c>
      <c r="L224" s="80">
        <v>2</v>
      </c>
      <c r="M224" s="80">
        <f t="shared" ref="M224:M247" si="37">L224*40</f>
        <v>80</v>
      </c>
    </row>
    <row r="225" spans="1:13" x14ac:dyDescent="0.25">
      <c r="A225" s="81" t="s">
        <v>267</v>
      </c>
      <c r="B225" s="48" t="s">
        <v>268</v>
      </c>
      <c r="C225" s="49" t="s">
        <v>1879</v>
      </c>
      <c r="D225" s="82">
        <f t="shared" si="29"/>
        <v>28920</v>
      </c>
      <c r="E225" s="83">
        <f t="shared" si="30"/>
        <v>21296</v>
      </c>
      <c r="F225" s="83">
        <f t="shared" si="31"/>
        <v>7198</v>
      </c>
      <c r="G225" s="83">
        <f t="shared" si="32"/>
        <v>426</v>
      </c>
      <c r="H225" s="50">
        <v>0</v>
      </c>
      <c r="I225" s="84">
        <f t="shared" si="35"/>
        <v>7.4999999999999997E-2</v>
      </c>
      <c r="J225" s="78"/>
      <c r="K225" s="85">
        <f t="shared" si="36"/>
        <v>28920</v>
      </c>
      <c r="L225" s="80">
        <v>3</v>
      </c>
      <c r="M225" s="80">
        <f t="shared" si="37"/>
        <v>120</v>
      </c>
    </row>
    <row r="226" spans="1:13" x14ac:dyDescent="0.25">
      <c r="A226" s="81" t="s">
        <v>269</v>
      </c>
      <c r="B226" s="48" t="s">
        <v>270</v>
      </c>
      <c r="C226" s="49" t="s">
        <v>1881</v>
      </c>
      <c r="D226" s="82">
        <f t="shared" si="29"/>
        <v>38560</v>
      </c>
      <c r="E226" s="83">
        <f t="shared" si="30"/>
        <v>28395</v>
      </c>
      <c r="F226" s="83">
        <f t="shared" si="31"/>
        <v>9597</v>
      </c>
      <c r="G226" s="83">
        <f t="shared" si="32"/>
        <v>568</v>
      </c>
      <c r="H226" s="50">
        <v>0</v>
      </c>
      <c r="I226" s="84">
        <f t="shared" si="35"/>
        <v>0.1</v>
      </c>
      <c r="J226" s="78"/>
      <c r="K226" s="85">
        <f t="shared" si="36"/>
        <v>38560</v>
      </c>
      <c r="L226" s="80">
        <v>4</v>
      </c>
      <c r="M226" s="80">
        <f t="shared" si="37"/>
        <v>160</v>
      </c>
    </row>
    <row r="227" spans="1:13" x14ac:dyDescent="0.25">
      <c r="A227" s="81" t="s">
        <v>271</v>
      </c>
      <c r="B227" s="48" t="s">
        <v>272</v>
      </c>
      <c r="C227" s="49" t="s">
        <v>1883</v>
      </c>
      <c r="D227" s="82">
        <f t="shared" si="29"/>
        <v>48200</v>
      </c>
      <c r="E227" s="83">
        <f t="shared" si="30"/>
        <v>35493</v>
      </c>
      <c r="F227" s="83">
        <f t="shared" si="31"/>
        <v>11997</v>
      </c>
      <c r="G227" s="83">
        <f t="shared" si="32"/>
        <v>710</v>
      </c>
      <c r="H227" s="50">
        <v>0</v>
      </c>
      <c r="I227" s="84">
        <f t="shared" si="35"/>
        <v>0.125</v>
      </c>
      <c r="J227" s="78"/>
      <c r="K227" s="85">
        <f t="shared" si="36"/>
        <v>48200</v>
      </c>
      <c r="L227" s="80">
        <v>5</v>
      </c>
      <c r="M227" s="80">
        <f t="shared" si="37"/>
        <v>200</v>
      </c>
    </row>
    <row r="228" spans="1:13" x14ac:dyDescent="0.25">
      <c r="A228" s="81" t="s">
        <v>273</v>
      </c>
      <c r="B228" s="48" t="s">
        <v>274</v>
      </c>
      <c r="C228" s="49" t="s">
        <v>1885</v>
      </c>
      <c r="D228" s="82">
        <f t="shared" si="29"/>
        <v>57840</v>
      </c>
      <c r="E228" s="83">
        <f t="shared" si="30"/>
        <v>42592</v>
      </c>
      <c r="F228" s="83">
        <f t="shared" si="31"/>
        <v>14396</v>
      </c>
      <c r="G228" s="83">
        <f t="shared" si="32"/>
        <v>852</v>
      </c>
      <c r="H228" s="50">
        <v>0</v>
      </c>
      <c r="I228" s="84">
        <f t="shared" si="35"/>
        <v>0.15</v>
      </c>
      <c r="J228" s="78"/>
      <c r="K228" s="85">
        <f t="shared" si="36"/>
        <v>57840</v>
      </c>
      <c r="L228" s="80">
        <v>6</v>
      </c>
      <c r="M228" s="80">
        <f t="shared" si="37"/>
        <v>240</v>
      </c>
    </row>
    <row r="229" spans="1:13" x14ac:dyDescent="0.25">
      <c r="A229" s="81" t="s">
        <v>275</v>
      </c>
      <c r="B229" s="48" t="s">
        <v>276</v>
      </c>
      <c r="C229" s="49" t="s">
        <v>1887</v>
      </c>
      <c r="D229" s="82">
        <f t="shared" si="29"/>
        <v>67480</v>
      </c>
      <c r="E229" s="83">
        <f t="shared" si="30"/>
        <v>49691</v>
      </c>
      <c r="F229" s="83">
        <f t="shared" si="31"/>
        <v>16795</v>
      </c>
      <c r="G229" s="83">
        <f t="shared" si="32"/>
        <v>994</v>
      </c>
      <c r="H229" s="50">
        <v>0</v>
      </c>
      <c r="I229" s="84">
        <f t="shared" si="35"/>
        <v>0.17499999999999999</v>
      </c>
      <c r="J229" s="78"/>
      <c r="K229" s="85">
        <f t="shared" si="36"/>
        <v>67480</v>
      </c>
      <c r="L229" s="80">
        <v>7</v>
      </c>
      <c r="M229" s="80">
        <f t="shared" si="37"/>
        <v>280</v>
      </c>
    </row>
    <row r="230" spans="1:13" x14ac:dyDescent="0.25">
      <c r="A230" s="81" t="s">
        <v>277</v>
      </c>
      <c r="B230" s="48" t="s">
        <v>278</v>
      </c>
      <c r="C230" s="49" t="s">
        <v>1889</v>
      </c>
      <c r="D230" s="82">
        <f t="shared" si="29"/>
        <v>77120</v>
      </c>
      <c r="E230" s="83">
        <f t="shared" si="30"/>
        <v>56789</v>
      </c>
      <c r="F230" s="83">
        <f t="shared" si="31"/>
        <v>19195</v>
      </c>
      <c r="G230" s="83">
        <f t="shared" si="32"/>
        <v>1136</v>
      </c>
      <c r="H230" s="50">
        <v>0</v>
      </c>
      <c r="I230" s="84">
        <f t="shared" si="35"/>
        <v>0.2</v>
      </c>
      <c r="J230" s="78"/>
      <c r="K230" s="85">
        <f t="shared" si="36"/>
        <v>77120</v>
      </c>
      <c r="L230" s="80">
        <v>8</v>
      </c>
      <c r="M230" s="80">
        <f t="shared" si="37"/>
        <v>320</v>
      </c>
    </row>
    <row r="231" spans="1:13" x14ac:dyDescent="0.25">
      <c r="A231" s="81" t="s">
        <v>279</v>
      </c>
      <c r="B231" s="48" t="s">
        <v>280</v>
      </c>
      <c r="C231" s="49" t="s">
        <v>1891</v>
      </c>
      <c r="D231" s="82">
        <f t="shared" si="29"/>
        <v>86760</v>
      </c>
      <c r="E231" s="83">
        <f t="shared" si="30"/>
        <v>63888</v>
      </c>
      <c r="F231" s="83">
        <f t="shared" si="31"/>
        <v>21594</v>
      </c>
      <c r="G231" s="83">
        <f t="shared" si="32"/>
        <v>1278</v>
      </c>
      <c r="H231" s="50">
        <v>0</v>
      </c>
      <c r="I231" s="84">
        <f t="shared" si="35"/>
        <v>0.22500000000000001</v>
      </c>
      <c r="J231" s="78"/>
      <c r="K231" s="85">
        <f t="shared" si="36"/>
        <v>86760</v>
      </c>
      <c r="L231" s="80">
        <v>9</v>
      </c>
      <c r="M231" s="80">
        <f t="shared" si="37"/>
        <v>360</v>
      </c>
    </row>
    <row r="232" spans="1:13" x14ac:dyDescent="0.25">
      <c r="A232" s="81" t="s">
        <v>281</v>
      </c>
      <c r="B232" s="48" t="s">
        <v>282</v>
      </c>
      <c r="C232" s="49" t="s">
        <v>1893</v>
      </c>
      <c r="D232" s="82">
        <f t="shared" si="29"/>
        <v>96400</v>
      </c>
      <c r="E232" s="83">
        <f t="shared" si="30"/>
        <v>70987</v>
      </c>
      <c r="F232" s="83">
        <f t="shared" si="31"/>
        <v>23993</v>
      </c>
      <c r="G232" s="83">
        <f t="shared" si="32"/>
        <v>1420</v>
      </c>
      <c r="H232" s="50">
        <v>0</v>
      </c>
      <c r="I232" s="84">
        <f t="shared" si="35"/>
        <v>0.25</v>
      </c>
      <c r="J232" s="78"/>
      <c r="K232" s="85">
        <f t="shared" si="36"/>
        <v>96400</v>
      </c>
      <c r="L232" s="80">
        <v>10</v>
      </c>
      <c r="M232" s="80">
        <f t="shared" si="37"/>
        <v>400</v>
      </c>
    </row>
    <row r="233" spans="1:13" x14ac:dyDescent="0.25">
      <c r="A233" s="81" t="s">
        <v>283</v>
      </c>
      <c r="B233" s="48" t="s">
        <v>284</v>
      </c>
      <c r="C233" s="49" t="s">
        <v>1895</v>
      </c>
      <c r="D233" s="82">
        <f t="shared" si="29"/>
        <v>106040</v>
      </c>
      <c r="E233" s="83">
        <f t="shared" si="30"/>
        <v>78085</v>
      </c>
      <c r="F233" s="83">
        <f t="shared" si="31"/>
        <v>26393</v>
      </c>
      <c r="G233" s="83">
        <f t="shared" si="32"/>
        <v>1562</v>
      </c>
      <c r="H233" s="50">
        <v>0</v>
      </c>
      <c r="I233" s="84">
        <f t="shared" si="35"/>
        <v>0.27500000000000002</v>
      </c>
      <c r="J233" s="78"/>
      <c r="K233" s="85">
        <f t="shared" si="36"/>
        <v>106040</v>
      </c>
      <c r="L233" s="80">
        <v>11</v>
      </c>
      <c r="M233" s="80">
        <f t="shared" si="37"/>
        <v>440</v>
      </c>
    </row>
    <row r="234" spans="1:13" x14ac:dyDescent="0.25">
      <c r="A234" s="81" t="s">
        <v>285</v>
      </c>
      <c r="B234" s="48" t="s">
        <v>286</v>
      </c>
      <c r="C234" s="49" t="s">
        <v>1897</v>
      </c>
      <c r="D234" s="82">
        <f t="shared" si="29"/>
        <v>115680</v>
      </c>
      <c r="E234" s="83">
        <f t="shared" si="30"/>
        <v>85184</v>
      </c>
      <c r="F234" s="83">
        <f t="shared" si="31"/>
        <v>28792</v>
      </c>
      <c r="G234" s="83">
        <f t="shared" si="32"/>
        <v>1704</v>
      </c>
      <c r="H234" s="50">
        <v>0</v>
      </c>
      <c r="I234" s="84">
        <f t="shared" si="35"/>
        <v>0.3</v>
      </c>
      <c r="J234" s="78"/>
      <c r="K234" s="85">
        <f t="shared" si="36"/>
        <v>115680</v>
      </c>
      <c r="L234" s="80">
        <v>12</v>
      </c>
      <c r="M234" s="80">
        <f t="shared" si="37"/>
        <v>480</v>
      </c>
    </row>
    <row r="235" spans="1:13" x14ac:dyDescent="0.25">
      <c r="A235" s="81" t="s">
        <v>287</v>
      </c>
      <c r="B235" s="48" t="s">
        <v>288</v>
      </c>
      <c r="C235" s="49" t="s">
        <v>1899</v>
      </c>
      <c r="D235" s="82">
        <f t="shared" si="29"/>
        <v>125320</v>
      </c>
      <c r="E235" s="83">
        <f t="shared" si="30"/>
        <v>92283</v>
      </c>
      <c r="F235" s="83">
        <f t="shared" si="31"/>
        <v>31191</v>
      </c>
      <c r="G235" s="83">
        <f t="shared" si="32"/>
        <v>1846</v>
      </c>
      <c r="H235" s="50">
        <v>0</v>
      </c>
      <c r="I235" s="84">
        <f t="shared" si="35"/>
        <v>0.32500000000000001</v>
      </c>
      <c r="J235" s="78"/>
      <c r="K235" s="85">
        <f t="shared" si="36"/>
        <v>125320</v>
      </c>
      <c r="L235" s="80">
        <v>13</v>
      </c>
      <c r="M235" s="80">
        <f t="shared" si="37"/>
        <v>520</v>
      </c>
    </row>
    <row r="236" spans="1:13" x14ac:dyDescent="0.25">
      <c r="A236" s="81" t="s">
        <v>289</v>
      </c>
      <c r="B236" s="48" t="s">
        <v>290</v>
      </c>
      <c r="C236" s="49" t="s">
        <v>1901</v>
      </c>
      <c r="D236" s="82">
        <f t="shared" si="29"/>
        <v>134960</v>
      </c>
      <c r="E236" s="83">
        <f t="shared" si="30"/>
        <v>99381</v>
      </c>
      <c r="F236" s="83">
        <f t="shared" si="31"/>
        <v>33591</v>
      </c>
      <c r="G236" s="83">
        <f t="shared" si="32"/>
        <v>1988</v>
      </c>
      <c r="H236" s="50">
        <v>0</v>
      </c>
      <c r="I236" s="84">
        <f t="shared" si="35"/>
        <v>0.35</v>
      </c>
      <c r="J236" s="78"/>
      <c r="K236" s="85">
        <f t="shared" si="36"/>
        <v>134960</v>
      </c>
      <c r="L236" s="80">
        <v>14</v>
      </c>
      <c r="M236" s="80">
        <f t="shared" si="37"/>
        <v>560</v>
      </c>
    </row>
    <row r="237" spans="1:13" x14ac:dyDescent="0.25">
      <c r="A237" s="81" t="s">
        <v>291</v>
      </c>
      <c r="B237" s="48" t="s">
        <v>292</v>
      </c>
      <c r="C237" s="49" t="s">
        <v>1903</v>
      </c>
      <c r="D237" s="82">
        <f t="shared" si="29"/>
        <v>144600</v>
      </c>
      <c r="E237" s="83">
        <f t="shared" si="30"/>
        <v>106480</v>
      </c>
      <c r="F237" s="83">
        <f t="shared" si="31"/>
        <v>35990</v>
      </c>
      <c r="G237" s="83">
        <f t="shared" si="32"/>
        <v>2130</v>
      </c>
      <c r="H237" s="50">
        <v>0</v>
      </c>
      <c r="I237" s="84">
        <f t="shared" si="35"/>
        <v>0.375</v>
      </c>
      <c r="J237" s="78"/>
      <c r="K237" s="85">
        <f t="shared" si="36"/>
        <v>144600</v>
      </c>
      <c r="L237" s="80">
        <v>15</v>
      </c>
      <c r="M237" s="80">
        <f t="shared" si="37"/>
        <v>600</v>
      </c>
    </row>
    <row r="238" spans="1:13" x14ac:dyDescent="0.25">
      <c r="A238" s="81" t="s">
        <v>293</v>
      </c>
      <c r="B238" s="48" t="s">
        <v>294</v>
      </c>
      <c r="C238" s="49" t="s">
        <v>1905</v>
      </c>
      <c r="D238" s="82">
        <f t="shared" si="29"/>
        <v>154240</v>
      </c>
      <c r="E238" s="83">
        <f t="shared" si="30"/>
        <v>113579</v>
      </c>
      <c r="F238" s="83">
        <f t="shared" si="31"/>
        <v>38389</v>
      </c>
      <c r="G238" s="83">
        <f t="shared" si="32"/>
        <v>2272</v>
      </c>
      <c r="H238" s="50">
        <v>0</v>
      </c>
      <c r="I238" s="84">
        <f t="shared" si="35"/>
        <v>0.4</v>
      </c>
      <c r="J238" s="78"/>
      <c r="K238" s="85">
        <f t="shared" si="36"/>
        <v>154240</v>
      </c>
      <c r="L238" s="80">
        <v>16</v>
      </c>
      <c r="M238" s="80">
        <f t="shared" si="37"/>
        <v>640</v>
      </c>
    </row>
    <row r="239" spans="1:13" x14ac:dyDescent="0.25">
      <c r="A239" s="81" t="s">
        <v>295</v>
      </c>
      <c r="B239" s="48" t="s">
        <v>296</v>
      </c>
      <c r="C239" s="49" t="s">
        <v>1907</v>
      </c>
      <c r="D239" s="82">
        <f t="shared" si="29"/>
        <v>163880</v>
      </c>
      <c r="E239" s="83">
        <f t="shared" si="30"/>
        <v>120677</v>
      </c>
      <c r="F239" s="83">
        <f t="shared" si="31"/>
        <v>40789</v>
      </c>
      <c r="G239" s="83">
        <f t="shared" si="32"/>
        <v>2414</v>
      </c>
      <c r="H239" s="50">
        <v>0</v>
      </c>
      <c r="I239" s="84">
        <f t="shared" si="35"/>
        <v>0.42499999999999999</v>
      </c>
      <c r="J239" s="78"/>
      <c r="K239" s="85">
        <f t="shared" si="36"/>
        <v>163880</v>
      </c>
      <c r="L239" s="80">
        <v>17</v>
      </c>
      <c r="M239" s="80">
        <f t="shared" si="37"/>
        <v>680</v>
      </c>
    </row>
    <row r="240" spans="1:13" x14ac:dyDescent="0.25">
      <c r="A240" s="81" t="s">
        <v>297</v>
      </c>
      <c r="B240" s="48" t="s">
        <v>298</v>
      </c>
      <c r="C240" s="49" t="s">
        <v>1909</v>
      </c>
      <c r="D240" s="82">
        <f t="shared" si="29"/>
        <v>173520</v>
      </c>
      <c r="E240" s="83">
        <f t="shared" si="30"/>
        <v>127776</v>
      </c>
      <c r="F240" s="83">
        <f t="shared" si="31"/>
        <v>43188</v>
      </c>
      <c r="G240" s="83">
        <f t="shared" si="32"/>
        <v>2556</v>
      </c>
      <c r="H240" s="50">
        <v>0</v>
      </c>
      <c r="I240" s="84">
        <f t="shared" si="35"/>
        <v>0.45</v>
      </c>
      <c r="J240" s="78"/>
      <c r="K240" s="85">
        <f t="shared" si="36"/>
        <v>173520</v>
      </c>
      <c r="L240" s="80">
        <v>18</v>
      </c>
      <c r="M240" s="80">
        <f t="shared" si="37"/>
        <v>720</v>
      </c>
    </row>
    <row r="241" spans="1:13" x14ac:dyDescent="0.25">
      <c r="A241" s="81" t="s">
        <v>299</v>
      </c>
      <c r="B241" s="48" t="s">
        <v>300</v>
      </c>
      <c r="C241" s="49" t="s">
        <v>1911</v>
      </c>
      <c r="D241" s="82">
        <f t="shared" si="29"/>
        <v>183160</v>
      </c>
      <c r="E241" s="83">
        <f t="shared" si="30"/>
        <v>134875</v>
      </c>
      <c r="F241" s="83">
        <f t="shared" si="31"/>
        <v>45588</v>
      </c>
      <c r="G241" s="83">
        <f t="shared" si="32"/>
        <v>2697</v>
      </c>
      <c r="H241" s="50">
        <v>0</v>
      </c>
      <c r="I241" s="84">
        <f t="shared" si="35"/>
        <v>0.47499999999999998</v>
      </c>
      <c r="J241" s="78"/>
      <c r="K241" s="85">
        <f t="shared" si="36"/>
        <v>183160</v>
      </c>
      <c r="L241" s="80">
        <v>19</v>
      </c>
      <c r="M241" s="80">
        <f t="shared" si="37"/>
        <v>760</v>
      </c>
    </row>
    <row r="242" spans="1:13" x14ac:dyDescent="0.25">
      <c r="A242" s="81" t="s">
        <v>301</v>
      </c>
      <c r="B242" s="48" t="s">
        <v>302</v>
      </c>
      <c r="C242" s="49" t="s">
        <v>1913</v>
      </c>
      <c r="D242" s="82">
        <f t="shared" si="29"/>
        <v>192800</v>
      </c>
      <c r="E242" s="83">
        <f t="shared" si="30"/>
        <v>141973</v>
      </c>
      <c r="F242" s="83">
        <f t="shared" si="31"/>
        <v>47988</v>
      </c>
      <c r="G242" s="83">
        <f t="shared" si="32"/>
        <v>2839</v>
      </c>
      <c r="H242" s="50">
        <v>0</v>
      </c>
      <c r="I242" s="84">
        <f t="shared" si="35"/>
        <v>0.5</v>
      </c>
      <c r="J242" s="78"/>
      <c r="K242" s="85">
        <f t="shared" si="36"/>
        <v>192800</v>
      </c>
      <c r="L242" s="80">
        <v>20</v>
      </c>
      <c r="M242" s="80">
        <f t="shared" si="37"/>
        <v>800</v>
      </c>
    </row>
    <row r="243" spans="1:13" x14ac:dyDescent="0.25">
      <c r="A243" s="81" t="s">
        <v>303</v>
      </c>
      <c r="B243" s="48" t="s">
        <v>304</v>
      </c>
      <c r="C243" s="49" t="s">
        <v>1915</v>
      </c>
      <c r="D243" s="82">
        <f t="shared" si="29"/>
        <v>202440</v>
      </c>
      <c r="E243" s="83">
        <f t="shared" si="30"/>
        <v>149072</v>
      </c>
      <c r="F243" s="83">
        <f t="shared" si="31"/>
        <v>50387</v>
      </c>
      <c r="G243" s="83">
        <f t="shared" si="32"/>
        <v>2981</v>
      </c>
      <c r="H243" s="50">
        <v>0</v>
      </c>
      <c r="I243" s="84">
        <f t="shared" si="35"/>
        <v>0.52500000000000002</v>
      </c>
      <c r="J243" s="78"/>
      <c r="K243" s="85">
        <f t="shared" si="36"/>
        <v>202440</v>
      </c>
      <c r="L243" s="80">
        <v>21</v>
      </c>
      <c r="M243" s="80">
        <f t="shared" si="37"/>
        <v>840</v>
      </c>
    </row>
    <row r="244" spans="1:13" x14ac:dyDescent="0.25">
      <c r="A244" s="81" t="s">
        <v>305</v>
      </c>
      <c r="B244" s="48" t="s">
        <v>306</v>
      </c>
      <c r="C244" s="49" t="s">
        <v>1917</v>
      </c>
      <c r="D244" s="82">
        <f t="shared" si="29"/>
        <v>212080</v>
      </c>
      <c r="E244" s="83">
        <f t="shared" si="30"/>
        <v>156171</v>
      </c>
      <c r="F244" s="83">
        <f t="shared" si="31"/>
        <v>52786</v>
      </c>
      <c r="G244" s="83">
        <f t="shared" si="32"/>
        <v>3123</v>
      </c>
      <c r="H244" s="50">
        <v>0</v>
      </c>
      <c r="I244" s="84">
        <f t="shared" si="35"/>
        <v>0.55000000000000004</v>
      </c>
      <c r="J244" s="78"/>
      <c r="K244" s="85">
        <f t="shared" si="36"/>
        <v>212080</v>
      </c>
      <c r="L244" s="80">
        <v>22</v>
      </c>
      <c r="M244" s="80">
        <f t="shared" si="37"/>
        <v>880</v>
      </c>
    </row>
    <row r="245" spans="1:13" x14ac:dyDescent="0.25">
      <c r="A245" s="81" t="s">
        <v>307</v>
      </c>
      <c r="B245" s="48" t="s">
        <v>308</v>
      </c>
      <c r="C245" s="49" t="s">
        <v>1919</v>
      </c>
      <c r="D245" s="82">
        <f t="shared" si="29"/>
        <v>221720</v>
      </c>
      <c r="E245" s="83">
        <f t="shared" si="30"/>
        <v>163270</v>
      </c>
      <c r="F245" s="83">
        <f t="shared" si="31"/>
        <v>55185</v>
      </c>
      <c r="G245" s="83">
        <f t="shared" si="32"/>
        <v>3265</v>
      </c>
      <c r="H245" s="50">
        <v>0</v>
      </c>
      <c r="I245" s="84">
        <f t="shared" si="35"/>
        <v>0.57499999999999996</v>
      </c>
      <c r="J245" s="78"/>
      <c r="K245" s="85">
        <f t="shared" si="36"/>
        <v>221720</v>
      </c>
      <c r="L245" s="80">
        <v>23</v>
      </c>
      <c r="M245" s="80">
        <f t="shared" si="37"/>
        <v>920</v>
      </c>
    </row>
    <row r="246" spans="1:13" x14ac:dyDescent="0.25">
      <c r="A246" s="81" t="s">
        <v>309</v>
      </c>
      <c r="B246" s="48" t="s">
        <v>310</v>
      </c>
      <c r="C246" s="49" t="s">
        <v>1921</v>
      </c>
      <c r="D246" s="82">
        <f t="shared" si="29"/>
        <v>231360</v>
      </c>
      <c r="E246" s="83">
        <f t="shared" si="30"/>
        <v>170368</v>
      </c>
      <c r="F246" s="83">
        <f t="shared" si="31"/>
        <v>57585</v>
      </c>
      <c r="G246" s="83">
        <f t="shared" si="32"/>
        <v>3407</v>
      </c>
      <c r="H246" s="50">
        <v>0</v>
      </c>
      <c r="I246" s="84">
        <f t="shared" si="35"/>
        <v>0.6</v>
      </c>
      <c r="J246" s="78"/>
      <c r="K246" s="85">
        <f t="shared" si="36"/>
        <v>231360</v>
      </c>
      <c r="L246" s="80">
        <v>24</v>
      </c>
      <c r="M246" s="80">
        <f t="shared" si="37"/>
        <v>960</v>
      </c>
    </row>
    <row r="247" spans="1:13" x14ac:dyDescent="0.25">
      <c r="A247" s="81" t="s">
        <v>311</v>
      </c>
      <c r="B247" s="48" t="s">
        <v>312</v>
      </c>
      <c r="C247" s="49" t="s">
        <v>1923</v>
      </c>
      <c r="D247" s="82">
        <f t="shared" si="29"/>
        <v>241000</v>
      </c>
      <c r="E247" s="83">
        <f t="shared" si="30"/>
        <v>177467</v>
      </c>
      <c r="F247" s="83">
        <f t="shared" si="31"/>
        <v>59984</v>
      </c>
      <c r="G247" s="83">
        <f t="shared" si="32"/>
        <v>3549</v>
      </c>
      <c r="H247" s="50">
        <v>0</v>
      </c>
      <c r="I247" s="84">
        <f t="shared" si="35"/>
        <v>0.625</v>
      </c>
      <c r="J247" s="78"/>
      <c r="K247" s="85">
        <f t="shared" si="36"/>
        <v>241000</v>
      </c>
      <c r="L247" s="80">
        <v>25</v>
      </c>
      <c r="M247" s="80">
        <f t="shared" si="37"/>
        <v>1000</v>
      </c>
    </row>
    <row r="248" spans="1:13" x14ac:dyDescent="0.25">
      <c r="A248" s="81" t="s">
        <v>313</v>
      </c>
      <c r="B248" s="48" t="s">
        <v>314</v>
      </c>
      <c r="C248" s="49" t="s">
        <v>1925</v>
      </c>
      <c r="D248" s="82">
        <f t="shared" si="29"/>
        <v>9640</v>
      </c>
      <c r="E248" s="83">
        <f t="shared" si="30"/>
        <v>7099</v>
      </c>
      <c r="F248" s="83">
        <f t="shared" si="31"/>
        <v>2399</v>
      </c>
      <c r="G248" s="83">
        <f t="shared" si="32"/>
        <v>142</v>
      </c>
      <c r="H248" s="50">
        <v>0</v>
      </c>
      <c r="I248" s="84">
        <f t="shared" si="35"/>
        <v>2.5000000000000001E-2</v>
      </c>
      <c r="J248" s="78"/>
      <c r="K248" s="85">
        <f t="shared" si="36"/>
        <v>9640</v>
      </c>
      <c r="L248" s="80">
        <v>1</v>
      </c>
      <c r="M248" s="80">
        <f>L248*40</f>
        <v>40</v>
      </c>
    </row>
    <row r="249" spans="1:13" x14ac:dyDescent="0.25">
      <c r="A249" s="81" t="s">
        <v>315</v>
      </c>
      <c r="B249" s="48" t="s">
        <v>316</v>
      </c>
      <c r="C249" s="49" t="s">
        <v>1927</v>
      </c>
      <c r="D249" s="82">
        <f t="shared" si="29"/>
        <v>19280</v>
      </c>
      <c r="E249" s="83">
        <f t="shared" si="30"/>
        <v>14197</v>
      </c>
      <c r="F249" s="83">
        <f t="shared" si="31"/>
        <v>4799</v>
      </c>
      <c r="G249" s="83">
        <f t="shared" si="32"/>
        <v>284</v>
      </c>
      <c r="H249" s="50">
        <v>0</v>
      </c>
      <c r="I249" s="84">
        <f t="shared" si="35"/>
        <v>0.05</v>
      </c>
      <c r="J249" s="78"/>
      <c r="K249" s="85">
        <f t="shared" si="36"/>
        <v>19280</v>
      </c>
      <c r="L249" s="80">
        <v>2</v>
      </c>
      <c r="M249" s="80">
        <f t="shared" ref="M249:M272" si="38">L249*40</f>
        <v>80</v>
      </c>
    </row>
    <row r="250" spans="1:13" x14ac:dyDescent="0.25">
      <c r="A250" s="81" t="s">
        <v>317</v>
      </c>
      <c r="B250" s="48" t="s">
        <v>318</v>
      </c>
      <c r="C250" s="49" t="s">
        <v>1929</v>
      </c>
      <c r="D250" s="82">
        <f t="shared" si="29"/>
        <v>28920</v>
      </c>
      <c r="E250" s="83">
        <f t="shared" si="30"/>
        <v>21296</v>
      </c>
      <c r="F250" s="83">
        <f t="shared" si="31"/>
        <v>7198</v>
      </c>
      <c r="G250" s="83">
        <f t="shared" si="32"/>
        <v>426</v>
      </c>
      <c r="H250" s="50">
        <v>0</v>
      </c>
      <c r="I250" s="84">
        <f t="shared" si="35"/>
        <v>7.4999999999999997E-2</v>
      </c>
      <c r="J250" s="78"/>
      <c r="K250" s="85">
        <f t="shared" si="36"/>
        <v>28920</v>
      </c>
      <c r="L250" s="80">
        <v>3</v>
      </c>
      <c r="M250" s="80">
        <f t="shared" si="38"/>
        <v>120</v>
      </c>
    </row>
    <row r="251" spans="1:13" x14ac:dyDescent="0.25">
      <c r="A251" s="81" t="s">
        <v>319</v>
      </c>
      <c r="B251" s="48" t="s">
        <v>320</v>
      </c>
      <c r="C251" s="49" t="s">
        <v>1931</v>
      </c>
      <c r="D251" s="82">
        <f t="shared" si="29"/>
        <v>38560</v>
      </c>
      <c r="E251" s="83">
        <f t="shared" si="30"/>
        <v>28395</v>
      </c>
      <c r="F251" s="83">
        <f t="shared" si="31"/>
        <v>9597</v>
      </c>
      <c r="G251" s="83">
        <f t="shared" si="32"/>
        <v>568</v>
      </c>
      <c r="H251" s="50">
        <v>0</v>
      </c>
      <c r="I251" s="84">
        <f t="shared" si="35"/>
        <v>0.1</v>
      </c>
      <c r="J251" s="78"/>
      <c r="K251" s="85">
        <f t="shared" si="36"/>
        <v>38560</v>
      </c>
      <c r="L251" s="80">
        <v>4</v>
      </c>
      <c r="M251" s="80">
        <f t="shared" si="38"/>
        <v>160</v>
      </c>
    </row>
    <row r="252" spans="1:13" x14ac:dyDescent="0.25">
      <c r="A252" s="81" t="s">
        <v>321</v>
      </c>
      <c r="B252" s="48" t="s">
        <v>322</v>
      </c>
      <c r="C252" s="49" t="s">
        <v>1933</v>
      </c>
      <c r="D252" s="82">
        <f t="shared" si="29"/>
        <v>48200</v>
      </c>
      <c r="E252" s="83">
        <f t="shared" si="30"/>
        <v>35493</v>
      </c>
      <c r="F252" s="83">
        <f t="shared" si="31"/>
        <v>11997</v>
      </c>
      <c r="G252" s="83">
        <f t="shared" si="32"/>
        <v>710</v>
      </c>
      <c r="H252" s="50">
        <v>0</v>
      </c>
      <c r="I252" s="84">
        <f t="shared" si="35"/>
        <v>0.125</v>
      </c>
      <c r="J252" s="78"/>
      <c r="K252" s="85">
        <f t="shared" si="36"/>
        <v>48200</v>
      </c>
      <c r="L252" s="80">
        <v>5</v>
      </c>
      <c r="M252" s="80">
        <f t="shared" si="38"/>
        <v>200</v>
      </c>
    </row>
    <row r="253" spans="1:13" x14ac:dyDescent="0.25">
      <c r="A253" s="81" t="s">
        <v>323</v>
      </c>
      <c r="B253" s="48" t="s">
        <v>324</v>
      </c>
      <c r="C253" s="49" t="s">
        <v>1935</v>
      </c>
      <c r="D253" s="82">
        <f t="shared" si="29"/>
        <v>57840</v>
      </c>
      <c r="E253" s="83">
        <f t="shared" si="30"/>
        <v>42592</v>
      </c>
      <c r="F253" s="83">
        <f t="shared" si="31"/>
        <v>14396</v>
      </c>
      <c r="G253" s="83">
        <f t="shared" si="32"/>
        <v>852</v>
      </c>
      <c r="H253" s="50">
        <v>0</v>
      </c>
      <c r="I253" s="84">
        <f t="shared" si="35"/>
        <v>0.15</v>
      </c>
      <c r="J253" s="78"/>
      <c r="K253" s="85">
        <f t="shared" si="36"/>
        <v>57840</v>
      </c>
      <c r="L253" s="80">
        <v>6</v>
      </c>
      <c r="M253" s="80">
        <f t="shared" si="38"/>
        <v>240</v>
      </c>
    </row>
    <row r="254" spans="1:13" x14ac:dyDescent="0.25">
      <c r="A254" s="81" t="s">
        <v>325</v>
      </c>
      <c r="B254" s="48" t="s">
        <v>326</v>
      </c>
      <c r="C254" s="49" t="s">
        <v>1937</v>
      </c>
      <c r="D254" s="82">
        <f t="shared" si="29"/>
        <v>67480</v>
      </c>
      <c r="E254" s="83">
        <f t="shared" si="30"/>
        <v>49691</v>
      </c>
      <c r="F254" s="83">
        <f t="shared" si="31"/>
        <v>16795</v>
      </c>
      <c r="G254" s="83">
        <f t="shared" si="32"/>
        <v>994</v>
      </c>
      <c r="H254" s="50">
        <v>0</v>
      </c>
      <c r="I254" s="84">
        <f t="shared" si="35"/>
        <v>0.17499999999999999</v>
      </c>
      <c r="J254" s="78"/>
      <c r="K254" s="85">
        <f t="shared" si="36"/>
        <v>67480</v>
      </c>
      <c r="L254" s="80">
        <v>7</v>
      </c>
      <c r="M254" s="80">
        <f t="shared" si="38"/>
        <v>280</v>
      </c>
    </row>
    <row r="255" spans="1:13" x14ac:dyDescent="0.25">
      <c r="A255" s="81" t="s">
        <v>327</v>
      </c>
      <c r="B255" s="48" t="s">
        <v>328</v>
      </c>
      <c r="C255" s="49" t="s">
        <v>1939</v>
      </c>
      <c r="D255" s="82">
        <f t="shared" si="29"/>
        <v>77120</v>
      </c>
      <c r="E255" s="83">
        <f t="shared" si="30"/>
        <v>56789</v>
      </c>
      <c r="F255" s="83">
        <f t="shared" si="31"/>
        <v>19195</v>
      </c>
      <c r="G255" s="83">
        <f t="shared" si="32"/>
        <v>1136</v>
      </c>
      <c r="H255" s="50">
        <v>0</v>
      </c>
      <c r="I255" s="84">
        <f t="shared" ref="I255:I272" si="39">L255/40</f>
        <v>0.2</v>
      </c>
      <c r="J255" s="78"/>
      <c r="K255" s="85">
        <f t="shared" ref="K255:K272" si="40">M255*N1_</f>
        <v>77120</v>
      </c>
      <c r="L255" s="80">
        <v>8</v>
      </c>
      <c r="M255" s="80">
        <f t="shared" si="38"/>
        <v>320</v>
      </c>
    </row>
    <row r="256" spans="1:13" x14ac:dyDescent="0.25">
      <c r="A256" s="81" t="s">
        <v>329</v>
      </c>
      <c r="B256" s="48" t="s">
        <v>330</v>
      </c>
      <c r="C256" s="49" t="s">
        <v>1941</v>
      </c>
      <c r="D256" s="82">
        <f t="shared" si="29"/>
        <v>86760</v>
      </c>
      <c r="E256" s="83">
        <f t="shared" si="30"/>
        <v>63888</v>
      </c>
      <c r="F256" s="83">
        <f t="shared" si="31"/>
        <v>21594</v>
      </c>
      <c r="G256" s="83">
        <f t="shared" si="32"/>
        <v>1278</v>
      </c>
      <c r="H256" s="50">
        <v>0</v>
      </c>
      <c r="I256" s="84">
        <f t="shared" si="39"/>
        <v>0.22500000000000001</v>
      </c>
      <c r="J256" s="78"/>
      <c r="K256" s="85">
        <f t="shared" si="40"/>
        <v>86760</v>
      </c>
      <c r="L256" s="80">
        <v>9</v>
      </c>
      <c r="M256" s="80">
        <f t="shared" si="38"/>
        <v>360</v>
      </c>
    </row>
    <row r="257" spans="1:13" x14ac:dyDescent="0.25">
      <c r="A257" s="81" t="s">
        <v>331</v>
      </c>
      <c r="B257" s="48" t="s">
        <v>332</v>
      </c>
      <c r="C257" s="49" t="s">
        <v>1943</v>
      </c>
      <c r="D257" s="82">
        <f t="shared" si="29"/>
        <v>96400</v>
      </c>
      <c r="E257" s="83">
        <f t="shared" si="30"/>
        <v>70987</v>
      </c>
      <c r="F257" s="83">
        <f t="shared" si="31"/>
        <v>23993</v>
      </c>
      <c r="G257" s="83">
        <f t="shared" si="32"/>
        <v>1420</v>
      </c>
      <c r="H257" s="50">
        <v>0</v>
      </c>
      <c r="I257" s="84">
        <f t="shared" si="39"/>
        <v>0.25</v>
      </c>
      <c r="J257" s="78"/>
      <c r="K257" s="85">
        <f t="shared" si="40"/>
        <v>96400</v>
      </c>
      <c r="L257" s="80">
        <v>10</v>
      </c>
      <c r="M257" s="80">
        <f t="shared" si="38"/>
        <v>400</v>
      </c>
    </row>
    <row r="258" spans="1:13" ht="15.75" customHeight="1" x14ac:dyDescent="0.25">
      <c r="A258" s="81" t="s">
        <v>333</v>
      </c>
      <c r="B258" s="48" t="s">
        <v>334</v>
      </c>
      <c r="C258" s="49" t="s">
        <v>1945</v>
      </c>
      <c r="D258" s="82">
        <f t="shared" ref="D258:D321" si="41">ROUND(K258,0)</f>
        <v>106040</v>
      </c>
      <c r="E258" s="83">
        <f t="shared" si="30"/>
        <v>78085</v>
      </c>
      <c r="F258" s="83">
        <f t="shared" si="31"/>
        <v>26393</v>
      </c>
      <c r="G258" s="83">
        <f t="shared" si="32"/>
        <v>1562</v>
      </c>
      <c r="H258" s="50">
        <v>0</v>
      </c>
      <c r="I258" s="84">
        <f t="shared" si="39"/>
        <v>0.27500000000000002</v>
      </c>
      <c r="J258" s="78"/>
      <c r="K258" s="85">
        <f t="shared" si="40"/>
        <v>106040</v>
      </c>
      <c r="L258" s="80">
        <v>11</v>
      </c>
      <c r="M258" s="80">
        <f t="shared" si="38"/>
        <v>440</v>
      </c>
    </row>
    <row r="259" spans="1:13" x14ac:dyDescent="0.25">
      <c r="A259" s="81" t="s">
        <v>335</v>
      </c>
      <c r="B259" s="48" t="s">
        <v>336</v>
      </c>
      <c r="C259" s="49" t="s">
        <v>1947</v>
      </c>
      <c r="D259" s="82">
        <f t="shared" si="41"/>
        <v>115680</v>
      </c>
      <c r="E259" s="83">
        <f t="shared" si="30"/>
        <v>85184</v>
      </c>
      <c r="F259" s="83">
        <f t="shared" si="31"/>
        <v>28792</v>
      </c>
      <c r="G259" s="83">
        <f t="shared" si="32"/>
        <v>1704</v>
      </c>
      <c r="H259" s="50">
        <v>0</v>
      </c>
      <c r="I259" s="84">
        <f t="shared" si="39"/>
        <v>0.3</v>
      </c>
      <c r="J259" s="78"/>
      <c r="K259" s="85">
        <f t="shared" si="40"/>
        <v>115680</v>
      </c>
      <c r="L259" s="80">
        <v>12</v>
      </c>
      <c r="M259" s="80">
        <f t="shared" si="38"/>
        <v>480</v>
      </c>
    </row>
    <row r="260" spans="1:13" x14ac:dyDescent="0.25">
      <c r="A260" s="81" t="s">
        <v>337</v>
      </c>
      <c r="B260" s="48" t="s">
        <v>338</v>
      </c>
      <c r="C260" s="49" t="s">
        <v>1949</v>
      </c>
      <c r="D260" s="82">
        <f t="shared" si="41"/>
        <v>125320</v>
      </c>
      <c r="E260" s="83">
        <f t="shared" si="30"/>
        <v>92283</v>
      </c>
      <c r="F260" s="83">
        <f t="shared" si="31"/>
        <v>31191</v>
      </c>
      <c r="G260" s="83">
        <f t="shared" si="32"/>
        <v>1846</v>
      </c>
      <c r="H260" s="50">
        <v>0</v>
      </c>
      <c r="I260" s="84">
        <f t="shared" si="39"/>
        <v>0.32500000000000001</v>
      </c>
      <c r="J260" s="78"/>
      <c r="K260" s="85">
        <f t="shared" si="40"/>
        <v>125320</v>
      </c>
      <c r="L260" s="80">
        <v>13</v>
      </c>
      <c r="M260" s="80">
        <f t="shared" si="38"/>
        <v>520</v>
      </c>
    </row>
    <row r="261" spans="1:13" x14ac:dyDescent="0.25">
      <c r="A261" s="81" t="s">
        <v>339</v>
      </c>
      <c r="B261" s="48" t="s">
        <v>340</v>
      </c>
      <c r="C261" s="49" t="s">
        <v>1951</v>
      </c>
      <c r="D261" s="82">
        <f t="shared" si="41"/>
        <v>134960</v>
      </c>
      <c r="E261" s="83">
        <f t="shared" si="30"/>
        <v>99381</v>
      </c>
      <c r="F261" s="83">
        <f t="shared" si="31"/>
        <v>33591</v>
      </c>
      <c r="G261" s="83">
        <f t="shared" si="32"/>
        <v>1988</v>
      </c>
      <c r="H261" s="50">
        <v>0</v>
      </c>
      <c r="I261" s="84">
        <f t="shared" si="39"/>
        <v>0.35</v>
      </c>
      <c r="J261" s="78"/>
      <c r="K261" s="85">
        <f t="shared" si="40"/>
        <v>134960</v>
      </c>
      <c r="L261" s="80">
        <v>14</v>
      </c>
      <c r="M261" s="80">
        <f t="shared" si="38"/>
        <v>560</v>
      </c>
    </row>
    <row r="262" spans="1:13" x14ac:dyDescent="0.25">
      <c r="A262" s="81" t="s">
        <v>341</v>
      </c>
      <c r="B262" s="48" t="s">
        <v>342</v>
      </c>
      <c r="C262" s="49" t="s">
        <v>1953</v>
      </c>
      <c r="D262" s="82">
        <f t="shared" si="41"/>
        <v>144600</v>
      </c>
      <c r="E262" s="83">
        <f t="shared" si="30"/>
        <v>106480</v>
      </c>
      <c r="F262" s="83">
        <f t="shared" si="31"/>
        <v>35990</v>
      </c>
      <c r="G262" s="83">
        <f t="shared" si="32"/>
        <v>2130</v>
      </c>
      <c r="H262" s="50">
        <v>0</v>
      </c>
      <c r="I262" s="84">
        <f t="shared" si="39"/>
        <v>0.375</v>
      </c>
      <c r="J262" s="78"/>
      <c r="K262" s="85">
        <f t="shared" si="40"/>
        <v>144600</v>
      </c>
      <c r="L262" s="80">
        <v>15</v>
      </c>
      <c r="M262" s="80">
        <f t="shared" si="38"/>
        <v>600</v>
      </c>
    </row>
    <row r="263" spans="1:13" s="51" customFormat="1" x14ac:dyDescent="0.25">
      <c r="A263" s="81" t="s">
        <v>343</v>
      </c>
      <c r="B263" s="48" t="s">
        <v>344</v>
      </c>
      <c r="C263" s="49" t="s">
        <v>1955</v>
      </c>
      <c r="D263" s="82">
        <f t="shared" si="41"/>
        <v>154240</v>
      </c>
      <c r="E263" s="83">
        <f t="shared" si="30"/>
        <v>113579</v>
      </c>
      <c r="F263" s="83">
        <f t="shared" si="31"/>
        <v>38389</v>
      </c>
      <c r="G263" s="83">
        <f t="shared" si="32"/>
        <v>2272</v>
      </c>
      <c r="H263" s="50">
        <v>0</v>
      </c>
      <c r="I263" s="84">
        <f t="shared" si="39"/>
        <v>0.4</v>
      </c>
      <c r="J263" s="78"/>
      <c r="K263" s="85">
        <f t="shared" si="40"/>
        <v>154240</v>
      </c>
      <c r="L263" s="80">
        <v>16</v>
      </c>
      <c r="M263" s="80">
        <f t="shared" si="38"/>
        <v>640</v>
      </c>
    </row>
    <row r="264" spans="1:13" x14ac:dyDescent="0.25">
      <c r="A264" s="81" t="s">
        <v>345</v>
      </c>
      <c r="B264" s="48" t="s">
        <v>346</v>
      </c>
      <c r="C264" s="49" t="s">
        <v>1957</v>
      </c>
      <c r="D264" s="82">
        <f t="shared" si="41"/>
        <v>163880</v>
      </c>
      <c r="E264" s="83">
        <f t="shared" ref="E264:E328" si="42">ROUND($D264*100/135.8,0)</f>
        <v>120677</v>
      </c>
      <c r="F264" s="83">
        <f t="shared" ref="F264:F328" si="43">D264-E264-G264</f>
        <v>40789</v>
      </c>
      <c r="G264" s="83">
        <f t="shared" ref="G264:G328" si="44">ROUND($D264*2/135.8,0)</f>
        <v>2414</v>
      </c>
      <c r="H264" s="50">
        <v>0</v>
      </c>
      <c r="I264" s="84">
        <f t="shared" si="39"/>
        <v>0.42499999999999999</v>
      </c>
      <c r="J264" s="78"/>
      <c r="K264" s="85">
        <f t="shared" si="40"/>
        <v>163880</v>
      </c>
      <c r="L264" s="80">
        <v>17</v>
      </c>
      <c r="M264" s="80">
        <f t="shared" si="38"/>
        <v>680</v>
      </c>
    </row>
    <row r="265" spans="1:13" x14ac:dyDescent="0.25">
      <c r="A265" s="81" t="s">
        <v>347</v>
      </c>
      <c r="B265" s="48" t="s">
        <v>348</v>
      </c>
      <c r="C265" s="49" t="s">
        <v>1959</v>
      </c>
      <c r="D265" s="82">
        <f t="shared" si="41"/>
        <v>173520</v>
      </c>
      <c r="E265" s="83">
        <f t="shared" si="42"/>
        <v>127776</v>
      </c>
      <c r="F265" s="83">
        <f t="shared" si="43"/>
        <v>43188</v>
      </c>
      <c r="G265" s="83">
        <f t="shared" si="44"/>
        <v>2556</v>
      </c>
      <c r="H265" s="50">
        <v>0</v>
      </c>
      <c r="I265" s="84">
        <f t="shared" si="39"/>
        <v>0.45</v>
      </c>
      <c r="J265" s="78"/>
      <c r="K265" s="85">
        <f t="shared" si="40"/>
        <v>173520</v>
      </c>
      <c r="L265" s="80">
        <v>18</v>
      </c>
      <c r="M265" s="80">
        <f t="shared" si="38"/>
        <v>720</v>
      </c>
    </row>
    <row r="266" spans="1:13" x14ac:dyDescent="0.25">
      <c r="A266" s="81" t="s">
        <v>349</v>
      </c>
      <c r="B266" s="48" t="s">
        <v>350</v>
      </c>
      <c r="C266" s="49" t="s">
        <v>1961</v>
      </c>
      <c r="D266" s="82">
        <f t="shared" si="41"/>
        <v>183160</v>
      </c>
      <c r="E266" s="83">
        <f t="shared" si="42"/>
        <v>134875</v>
      </c>
      <c r="F266" s="83">
        <f t="shared" si="43"/>
        <v>45588</v>
      </c>
      <c r="G266" s="83">
        <f t="shared" si="44"/>
        <v>2697</v>
      </c>
      <c r="H266" s="50">
        <v>0</v>
      </c>
      <c r="I266" s="84">
        <f t="shared" si="39"/>
        <v>0.47499999999999998</v>
      </c>
      <c r="J266" s="78"/>
      <c r="K266" s="85">
        <f t="shared" si="40"/>
        <v>183160</v>
      </c>
      <c r="L266" s="80">
        <v>19</v>
      </c>
      <c r="M266" s="80">
        <f t="shared" si="38"/>
        <v>760</v>
      </c>
    </row>
    <row r="267" spans="1:13" x14ac:dyDescent="0.25">
      <c r="A267" s="81" t="s">
        <v>351</v>
      </c>
      <c r="B267" s="48" t="s">
        <v>352</v>
      </c>
      <c r="C267" s="49" t="s">
        <v>1963</v>
      </c>
      <c r="D267" s="82">
        <f t="shared" si="41"/>
        <v>192800</v>
      </c>
      <c r="E267" s="83">
        <f t="shared" si="42"/>
        <v>141973</v>
      </c>
      <c r="F267" s="83">
        <f t="shared" si="43"/>
        <v>47988</v>
      </c>
      <c r="G267" s="83">
        <f t="shared" si="44"/>
        <v>2839</v>
      </c>
      <c r="H267" s="50">
        <v>0</v>
      </c>
      <c r="I267" s="84">
        <f t="shared" si="39"/>
        <v>0.5</v>
      </c>
      <c r="J267" s="78"/>
      <c r="K267" s="85">
        <f t="shared" si="40"/>
        <v>192800</v>
      </c>
      <c r="L267" s="80">
        <v>20</v>
      </c>
      <c r="M267" s="80">
        <f t="shared" si="38"/>
        <v>800</v>
      </c>
    </row>
    <row r="268" spans="1:13" x14ac:dyDescent="0.25">
      <c r="A268" s="81" t="s">
        <v>353</v>
      </c>
      <c r="B268" s="48" t="s">
        <v>354</v>
      </c>
      <c r="C268" s="49" t="s">
        <v>1965</v>
      </c>
      <c r="D268" s="82">
        <f t="shared" si="41"/>
        <v>202440</v>
      </c>
      <c r="E268" s="83">
        <f t="shared" si="42"/>
        <v>149072</v>
      </c>
      <c r="F268" s="83">
        <f t="shared" si="43"/>
        <v>50387</v>
      </c>
      <c r="G268" s="83">
        <f t="shared" si="44"/>
        <v>2981</v>
      </c>
      <c r="H268" s="50">
        <v>0</v>
      </c>
      <c r="I268" s="84">
        <f t="shared" si="39"/>
        <v>0.52500000000000002</v>
      </c>
      <c r="J268" s="78"/>
      <c r="K268" s="85">
        <f t="shared" si="40"/>
        <v>202440</v>
      </c>
      <c r="L268" s="80">
        <v>21</v>
      </c>
      <c r="M268" s="80">
        <f t="shared" si="38"/>
        <v>840</v>
      </c>
    </row>
    <row r="269" spans="1:13" x14ac:dyDescent="0.25">
      <c r="A269" s="81" t="s">
        <v>355</v>
      </c>
      <c r="B269" s="48" t="s">
        <v>356</v>
      </c>
      <c r="C269" s="49" t="s">
        <v>1967</v>
      </c>
      <c r="D269" s="82">
        <f t="shared" si="41"/>
        <v>212080</v>
      </c>
      <c r="E269" s="83">
        <f t="shared" si="42"/>
        <v>156171</v>
      </c>
      <c r="F269" s="83">
        <f t="shared" si="43"/>
        <v>52786</v>
      </c>
      <c r="G269" s="83">
        <f t="shared" si="44"/>
        <v>3123</v>
      </c>
      <c r="H269" s="50">
        <v>0</v>
      </c>
      <c r="I269" s="84">
        <f t="shared" si="39"/>
        <v>0.55000000000000004</v>
      </c>
      <c r="J269" s="78"/>
      <c r="K269" s="85">
        <f t="shared" si="40"/>
        <v>212080</v>
      </c>
      <c r="L269" s="80">
        <v>22</v>
      </c>
      <c r="M269" s="80">
        <f t="shared" si="38"/>
        <v>880</v>
      </c>
    </row>
    <row r="270" spans="1:13" x14ac:dyDescent="0.25">
      <c r="A270" s="81" t="s">
        <v>357</v>
      </c>
      <c r="B270" s="48" t="s">
        <v>358</v>
      </c>
      <c r="C270" s="49" t="s">
        <v>1969</v>
      </c>
      <c r="D270" s="82">
        <f t="shared" si="41"/>
        <v>221720</v>
      </c>
      <c r="E270" s="83">
        <f t="shared" si="42"/>
        <v>163270</v>
      </c>
      <c r="F270" s="83">
        <f t="shared" si="43"/>
        <v>55185</v>
      </c>
      <c r="G270" s="83">
        <f t="shared" si="44"/>
        <v>3265</v>
      </c>
      <c r="H270" s="50">
        <v>0</v>
      </c>
      <c r="I270" s="84">
        <f t="shared" si="39"/>
        <v>0.57499999999999996</v>
      </c>
      <c r="J270" s="78"/>
      <c r="K270" s="85">
        <f t="shared" si="40"/>
        <v>221720</v>
      </c>
      <c r="L270" s="80">
        <v>23</v>
      </c>
      <c r="M270" s="80">
        <f t="shared" si="38"/>
        <v>920</v>
      </c>
    </row>
    <row r="271" spans="1:13" x14ac:dyDescent="0.25">
      <c r="A271" s="81" t="s">
        <v>359</v>
      </c>
      <c r="B271" s="48" t="s">
        <v>360</v>
      </c>
      <c r="C271" s="49" t="s">
        <v>1971</v>
      </c>
      <c r="D271" s="82">
        <f t="shared" si="41"/>
        <v>231360</v>
      </c>
      <c r="E271" s="83">
        <f t="shared" si="42"/>
        <v>170368</v>
      </c>
      <c r="F271" s="83">
        <f t="shared" si="43"/>
        <v>57585</v>
      </c>
      <c r="G271" s="83">
        <f t="shared" si="44"/>
        <v>3407</v>
      </c>
      <c r="H271" s="50">
        <v>0</v>
      </c>
      <c r="I271" s="84">
        <f t="shared" si="39"/>
        <v>0.6</v>
      </c>
      <c r="J271" s="78"/>
      <c r="K271" s="85">
        <f t="shared" si="40"/>
        <v>231360</v>
      </c>
      <c r="L271" s="80">
        <v>24</v>
      </c>
      <c r="M271" s="80">
        <f t="shared" si="38"/>
        <v>960</v>
      </c>
    </row>
    <row r="272" spans="1:13" x14ac:dyDescent="0.25">
      <c r="A272" s="81" t="s">
        <v>361</v>
      </c>
      <c r="B272" s="48" t="s">
        <v>362</v>
      </c>
      <c r="C272" s="49" t="s">
        <v>1973</v>
      </c>
      <c r="D272" s="82">
        <f t="shared" si="41"/>
        <v>241000</v>
      </c>
      <c r="E272" s="83">
        <f t="shared" si="42"/>
        <v>177467</v>
      </c>
      <c r="F272" s="83">
        <f t="shared" si="43"/>
        <v>59984</v>
      </c>
      <c r="G272" s="83">
        <f t="shared" si="44"/>
        <v>3549</v>
      </c>
      <c r="H272" s="50">
        <v>0</v>
      </c>
      <c r="I272" s="84">
        <f t="shared" si="39"/>
        <v>0.625</v>
      </c>
      <c r="J272" s="78"/>
      <c r="K272" s="85">
        <f t="shared" si="40"/>
        <v>241000</v>
      </c>
      <c r="L272" s="80">
        <v>25</v>
      </c>
      <c r="M272" s="80">
        <f t="shared" si="38"/>
        <v>1000</v>
      </c>
    </row>
    <row r="273" spans="1:13" x14ac:dyDescent="0.25">
      <c r="A273" s="81" t="s">
        <v>363</v>
      </c>
      <c r="B273" s="48" t="s">
        <v>364</v>
      </c>
      <c r="C273" s="49" t="s">
        <v>1975</v>
      </c>
      <c r="D273" s="82">
        <f t="shared" si="41"/>
        <v>339775</v>
      </c>
      <c r="E273" s="83">
        <f t="shared" si="42"/>
        <v>250203</v>
      </c>
      <c r="F273" s="83">
        <f t="shared" si="43"/>
        <v>84568</v>
      </c>
      <c r="G273" s="83">
        <f t="shared" si="44"/>
        <v>5004</v>
      </c>
      <c r="H273" s="50">
        <v>0</v>
      </c>
      <c r="I273" s="84">
        <v>0.5</v>
      </c>
      <c r="J273" s="78"/>
      <c r="K273" s="85">
        <f>0.5*P3_</f>
        <v>339775</v>
      </c>
      <c r="L273" s="80"/>
    </row>
    <row r="274" spans="1:13" x14ac:dyDescent="0.25">
      <c r="A274" s="81" t="s">
        <v>365</v>
      </c>
      <c r="B274" s="48" t="s">
        <v>366</v>
      </c>
      <c r="C274" s="49" t="s">
        <v>1975</v>
      </c>
      <c r="D274" s="82">
        <f t="shared" si="41"/>
        <v>339775</v>
      </c>
      <c r="E274" s="83">
        <f t="shared" si="42"/>
        <v>250203</v>
      </c>
      <c r="F274" s="83">
        <f t="shared" si="43"/>
        <v>84568</v>
      </c>
      <c r="G274" s="83">
        <f t="shared" si="44"/>
        <v>5004</v>
      </c>
      <c r="H274" s="50">
        <v>0</v>
      </c>
      <c r="I274" s="84">
        <v>0.5</v>
      </c>
      <c r="J274" s="78"/>
      <c r="K274" s="85">
        <f>0.5*P3_</f>
        <v>339775</v>
      </c>
      <c r="L274" s="80"/>
    </row>
    <row r="275" spans="1:13" x14ac:dyDescent="0.25">
      <c r="A275" s="81" t="s">
        <v>367</v>
      </c>
      <c r="B275" s="48" t="s">
        <v>48</v>
      </c>
      <c r="C275" s="49" t="s">
        <v>1977</v>
      </c>
      <c r="D275" s="82">
        <f t="shared" si="41"/>
        <v>94257</v>
      </c>
      <c r="E275" s="83">
        <f t="shared" si="42"/>
        <v>69409</v>
      </c>
      <c r="F275" s="83">
        <f t="shared" si="43"/>
        <v>23460</v>
      </c>
      <c r="G275" s="83">
        <f t="shared" si="44"/>
        <v>1388</v>
      </c>
      <c r="H275" s="50">
        <v>0</v>
      </c>
      <c r="I275" s="84">
        <v>0.15</v>
      </c>
      <c r="J275" s="78"/>
      <c r="K275" s="85">
        <f>0.15*P1_</f>
        <v>94257</v>
      </c>
      <c r="L275" s="80"/>
    </row>
    <row r="276" spans="1:13" x14ac:dyDescent="0.25">
      <c r="A276" s="81" t="s">
        <v>368</v>
      </c>
      <c r="B276" s="48" t="s">
        <v>50</v>
      </c>
      <c r="C276" s="49" t="s">
        <v>1977</v>
      </c>
      <c r="D276" s="82">
        <f t="shared" si="41"/>
        <v>94257</v>
      </c>
      <c r="E276" s="83">
        <f t="shared" si="42"/>
        <v>69409</v>
      </c>
      <c r="F276" s="83">
        <f t="shared" si="43"/>
        <v>23460</v>
      </c>
      <c r="G276" s="83">
        <f t="shared" si="44"/>
        <v>1388</v>
      </c>
      <c r="H276" s="50">
        <v>0</v>
      </c>
      <c r="I276" s="84">
        <v>0.15</v>
      </c>
      <c r="J276" s="78"/>
      <c r="K276" s="85">
        <f>0.15*P1_</f>
        <v>94257</v>
      </c>
      <c r="L276" s="80"/>
    </row>
    <row r="277" spans="1:13" x14ac:dyDescent="0.25">
      <c r="A277" s="81" t="s">
        <v>4034</v>
      </c>
      <c r="B277" s="48" t="s">
        <v>50</v>
      </c>
      <c r="C277" s="49" t="s">
        <v>4035</v>
      </c>
      <c r="D277" s="82">
        <f t="shared" si="41"/>
        <v>94257</v>
      </c>
      <c r="E277" s="83">
        <f t="shared" si="42"/>
        <v>69409</v>
      </c>
      <c r="F277" s="83">
        <f t="shared" ref="F277" si="45">D277-E277-G277</f>
        <v>23460</v>
      </c>
      <c r="G277" s="83">
        <f t="shared" si="44"/>
        <v>1388</v>
      </c>
      <c r="H277" s="50">
        <v>0</v>
      </c>
      <c r="I277" s="84">
        <v>0.15</v>
      </c>
      <c r="J277" s="78"/>
      <c r="K277" s="85">
        <f>0.15*P1_</f>
        <v>94257</v>
      </c>
      <c r="L277" s="80"/>
    </row>
    <row r="278" spans="1:13" x14ac:dyDescent="0.25">
      <c r="A278" s="81" t="s">
        <v>369</v>
      </c>
      <c r="B278" s="48" t="s">
        <v>52</v>
      </c>
      <c r="C278" s="49" t="s">
        <v>1978</v>
      </c>
      <c r="D278" s="82">
        <f t="shared" si="41"/>
        <v>62838</v>
      </c>
      <c r="E278" s="83">
        <f t="shared" si="42"/>
        <v>46272</v>
      </c>
      <c r="F278" s="83">
        <f t="shared" si="43"/>
        <v>15641</v>
      </c>
      <c r="G278" s="83">
        <f t="shared" si="44"/>
        <v>925</v>
      </c>
      <c r="H278" s="50">
        <v>0</v>
      </c>
      <c r="I278" s="84">
        <v>0.1</v>
      </c>
      <c r="J278" s="78"/>
      <c r="K278" s="85">
        <f>0.1*P1_</f>
        <v>62838</v>
      </c>
      <c r="L278" s="80"/>
    </row>
    <row r="279" spans="1:13" x14ac:dyDescent="0.25">
      <c r="A279" s="81" t="s">
        <v>1979</v>
      </c>
      <c r="B279" s="48" t="s">
        <v>54</v>
      </c>
      <c r="C279" s="49" t="s">
        <v>1978</v>
      </c>
      <c r="D279" s="82">
        <f t="shared" si="41"/>
        <v>94257</v>
      </c>
      <c r="E279" s="83">
        <f t="shared" si="42"/>
        <v>69409</v>
      </c>
      <c r="F279" s="83">
        <f t="shared" si="43"/>
        <v>23460</v>
      </c>
      <c r="G279" s="83">
        <f t="shared" si="44"/>
        <v>1388</v>
      </c>
      <c r="H279" s="50">
        <v>0</v>
      </c>
      <c r="I279" s="87">
        <v>0.15</v>
      </c>
      <c r="J279" s="78"/>
      <c r="K279" s="85">
        <f>0.15*P1_</f>
        <v>94257</v>
      </c>
      <c r="L279" s="86"/>
      <c r="M279" s="86"/>
    </row>
    <row r="280" spans="1:13" x14ac:dyDescent="0.25">
      <c r="A280" s="81" t="s">
        <v>370</v>
      </c>
      <c r="B280" s="48" t="s">
        <v>20</v>
      </c>
      <c r="C280" s="49" t="s">
        <v>1980</v>
      </c>
      <c r="D280" s="82">
        <f t="shared" si="41"/>
        <v>31419</v>
      </c>
      <c r="E280" s="83">
        <f t="shared" si="42"/>
        <v>23136</v>
      </c>
      <c r="F280" s="83">
        <f t="shared" si="43"/>
        <v>7820</v>
      </c>
      <c r="G280" s="83">
        <f t="shared" si="44"/>
        <v>463</v>
      </c>
      <c r="H280" s="50">
        <v>0</v>
      </c>
      <c r="I280" s="84">
        <v>0.05</v>
      </c>
      <c r="J280" s="78"/>
      <c r="K280" s="85">
        <f>0.05*P1_</f>
        <v>31419</v>
      </c>
      <c r="L280" s="80"/>
    </row>
    <row r="281" spans="1:13" x14ac:dyDescent="0.25">
      <c r="A281" s="81" t="s">
        <v>371</v>
      </c>
      <c r="B281" s="48" t="s">
        <v>24</v>
      </c>
      <c r="C281" s="49" t="s">
        <v>1981</v>
      </c>
      <c r="D281" s="82">
        <f t="shared" si="41"/>
        <v>6371</v>
      </c>
      <c r="E281" s="83">
        <f t="shared" si="42"/>
        <v>4691</v>
      </c>
      <c r="F281" s="83">
        <f t="shared" si="43"/>
        <v>1586</v>
      </c>
      <c r="G281" s="83">
        <f t="shared" si="44"/>
        <v>94</v>
      </c>
      <c r="H281" s="50">
        <v>0</v>
      </c>
      <c r="I281" s="84">
        <v>9.3749999999999997E-3</v>
      </c>
      <c r="J281" s="78"/>
      <c r="K281" s="85">
        <f>0.009375*P3_</f>
        <v>6370.78125</v>
      </c>
      <c r="L281" s="80"/>
    </row>
    <row r="282" spans="1:13" x14ac:dyDescent="0.25">
      <c r="A282" s="81" t="s">
        <v>372</v>
      </c>
      <c r="B282" s="48" t="s">
        <v>26</v>
      </c>
      <c r="C282" s="49" t="s">
        <v>1981</v>
      </c>
      <c r="D282" s="82">
        <f t="shared" si="41"/>
        <v>6371</v>
      </c>
      <c r="E282" s="83">
        <f t="shared" si="42"/>
        <v>4691</v>
      </c>
      <c r="F282" s="83">
        <f t="shared" si="43"/>
        <v>1586</v>
      </c>
      <c r="G282" s="83">
        <f t="shared" si="44"/>
        <v>94</v>
      </c>
      <c r="H282" s="50">
        <v>0</v>
      </c>
      <c r="I282" s="84">
        <v>9.3749999999999997E-3</v>
      </c>
      <c r="J282" s="78"/>
      <c r="K282" s="85">
        <f>0.009375*P3_</f>
        <v>6370.78125</v>
      </c>
      <c r="L282" s="80"/>
    </row>
    <row r="283" spans="1:13" x14ac:dyDescent="0.25">
      <c r="A283" s="81" t="s">
        <v>2718</v>
      </c>
      <c r="B283" s="48" t="s">
        <v>2719</v>
      </c>
      <c r="C283" s="49" t="s">
        <v>2720</v>
      </c>
      <c r="D283" s="82">
        <f t="shared" si="41"/>
        <v>418201</v>
      </c>
      <c r="E283" s="83">
        <f t="shared" si="42"/>
        <v>307954</v>
      </c>
      <c r="F283" s="83">
        <f t="shared" si="43"/>
        <v>104088</v>
      </c>
      <c r="G283" s="83">
        <f t="shared" si="44"/>
        <v>6159</v>
      </c>
      <c r="H283" s="50">
        <v>0</v>
      </c>
      <c r="I283" s="84">
        <v>0.88890000000000002</v>
      </c>
      <c r="J283" s="78"/>
      <c r="K283" s="85">
        <f>0.8889*P2_</f>
        <v>418200.783</v>
      </c>
      <c r="L283" s="80"/>
    </row>
    <row r="284" spans="1:13" x14ac:dyDescent="0.25">
      <c r="A284" s="81" t="s">
        <v>2721</v>
      </c>
      <c r="B284" s="48" t="s">
        <v>2722</v>
      </c>
      <c r="C284" s="49" t="s">
        <v>2723</v>
      </c>
      <c r="D284" s="82">
        <f t="shared" si="41"/>
        <v>470470</v>
      </c>
      <c r="E284" s="83">
        <f t="shared" si="42"/>
        <v>346443</v>
      </c>
      <c r="F284" s="83">
        <f t="shared" si="43"/>
        <v>117098</v>
      </c>
      <c r="G284" s="83">
        <f t="shared" si="44"/>
        <v>6929</v>
      </c>
      <c r="H284" s="50">
        <v>0</v>
      </c>
      <c r="I284" s="84">
        <v>1</v>
      </c>
      <c r="J284" s="78"/>
      <c r="K284" s="85">
        <f>P2_</f>
        <v>470470</v>
      </c>
      <c r="L284" s="80"/>
    </row>
    <row r="285" spans="1:13" x14ac:dyDescent="0.25">
      <c r="A285" s="81" t="s">
        <v>2724</v>
      </c>
      <c r="B285" s="48" t="s">
        <v>2725</v>
      </c>
      <c r="C285" s="49" t="s">
        <v>2726</v>
      </c>
      <c r="D285" s="82">
        <f t="shared" si="41"/>
        <v>306662</v>
      </c>
      <c r="E285" s="83">
        <f t="shared" si="42"/>
        <v>225819</v>
      </c>
      <c r="F285" s="83">
        <f t="shared" si="43"/>
        <v>76327</v>
      </c>
      <c r="G285" s="83">
        <f t="shared" si="44"/>
        <v>4516</v>
      </c>
      <c r="H285" s="50">
        <v>0</v>
      </c>
      <c r="I285" s="84">
        <v>0.88890000000000002</v>
      </c>
      <c r="J285" s="78"/>
      <c r="K285" s="85">
        <f>0.8889*P4_</f>
        <v>306661.61100000003</v>
      </c>
      <c r="L285" s="80"/>
    </row>
    <row r="286" spans="1:13" x14ac:dyDescent="0.25">
      <c r="A286" s="81" t="s">
        <v>2727</v>
      </c>
      <c r="B286" s="48" t="s">
        <v>2728</v>
      </c>
      <c r="C286" s="49" t="s">
        <v>2729</v>
      </c>
      <c r="D286" s="82">
        <f t="shared" si="41"/>
        <v>344990</v>
      </c>
      <c r="E286" s="83">
        <f t="shared" si="42"/>
        <v>254043</v>
      </c>
      <c r="F286" s="83">
        <f t="shared" si="43"/>
        <v>85866</v>
      </c>
      <c r="G286" s="83">
        <f t="shared" si="44"/>
        <v>5081</v>
      </c>
      <c r="H286" s="50">
        <v>0</v>
      </c>
      <c r="I286" s="84">
        <v>1</v>
      </c>
      <c r="J286" s="78"/>
      <c r="K286" s="85">
        <f>P4_</f>
        <v>344990</v>
      </c>
      <c r="L286" s="80"/>
    </row>
    <row r="287" spans="1:13" x14ac:dyDescent="0.25">
      <c r="A287" s="81" t="s">
        <v>2730</v>
      </c>
      <c r="B287" s="48" t="s">
        <v>61</v>
      </c>
      <c r="C287" s="49" t="s">
        <v>2731</v>
      </c>
      <c r="D287" s="82">
        <f t="shared" si="41"/>
        <v>9640</v>
      </c>
      <c r="E287" s="83">
        <f t="shared" si="42"/>
        <v>7099</v>
      </c>
      <c r="F287" s="83">
        <f t="shared" si="43"/>
        <v>2399</v>
      </c>
      <c r="G287" s="83">
        <f t="shared" si="44"/>
        <v>142</v>
      </c>
      <c r="H287" s="50">
        <v>0</v>
      </c>
      <c r="I287" s="84">
        <f t="shared" ref="I287:I326" si="46">L287/40</f>
        <v>2.5000000000000001E-2</v>
      </c>
      <c r="J287" s="78"/>
      <c r="K287" s="85">
        <f t="shared" ref="K287:K350" si="47">M287*N1_</f>
        <v>9640</v>
      </c>
      <c r="L287" s="80">
        <v>1</v>
      </c>
      <c r="M287" s="80">
        <f>L287*40</f>
        <v>40</v>
      </c>
    </row>
    <row r="288" spans="1:13" x14ac:dyDescent="0.25">
      <c r="A288" s="81" t="s">
        <v>2732</v>
      </c>
      <c r="B288" s="48" t="s">
        <v>63</v>
      </c>
      <c r="C288" s="49" t="s">
        <v>2733</v>
      </c>
      <c r="D288" s="82">
        <f t="shared" si="41"/>
        <v>19280</v>
      </c>
      <c r="E288" s="83">
        <f t="shared" si="42"/>
        <v>14197</v>
      </c>
      <c r="F288" s="83">
        <f t="shared" si="43"/>
        <v>4799</v>
      </c>
      <c r="G288" s="83">
        <f t="shared" si="44"/>
        <v>284</v>
      </c>
      <c r="H288" s="50">
        <v>0</v>
      </c>
      <c r="I288" s="84">
        <f t="shared" si="46"/>
        <v>0.05</v>
      </c>
      <c r="J288" s="78"/>
      <c r="K288" s="85">
        <f t="shared" si="47"/>
        <v>19280</v>
      </c>
      <c r="L288" s="80">
        <v>2</v>
      </c>
      <c r="M288" s="80">
        <f t="shared" ref="M288:M326" si="48">L288*40</f>
        <v>80</v>
      </c>
    </row>
    <row r="289" spans="1:13" x14ac:dyDescent="0.25">
      <c r="A289" s="81" t="s">
        <v>2734</v>
      </c>
      <c r="B289" s="48" t="s">
        <v>65</v>
      </c>
      <c r="C289" s="49" t="s">
        <v>2735</v>
      </c>
      <c r="D289" s="82">
        <f t="shared" si="41"/>
        <v>28920</v>
      </c>
      <c r="E289" s="83">
        <f t="shared" si="42"/>
        <v>21296</v>
      </c>
      <c r="F289" s="83">
        <f t="shared" si="43"/>
        <v>7198</v>
      </c>
      <c r="G289" s="83">
        <f t="shared" si="44"/>
        <v>426</v>
      </c>
      <c r="H289" s="50">
        <v>0</v>
      </c>
      <c r="I289" s="84">
        <f t="shared" si="46"/>
        <v>7.4999999999999997E-2</v>
      </c>
      <c r="J289" s="78"/>
      <c r="K289" s="85">
        <f t="shared" si="47"/>
        <v>28920</v>
      </c>
      <c r="L289" s="80">
        <v>3</v>
      </c>
      <c r="M289" s="80">
        <f t="shared" si="48"/>
        <v>120</v>
      </c>
    </row>
    <row r="290" spans="1:13" x14ac:dyDescent="0.25">
      <c r="A290" s="81" t="s">
        <v>2736</v>
      </c>
      <c r="B290" s="48" t="s">
        <v>379</v>
      </c>
      <c r="C290" s="49" t="s">
        <v>2737</v>
      </c>
      <c r="D290" s="82">
        <f t="shared" si="41"/>
        <v>38560</v>
      </c>
      <c r="E290" s="83">
        <f t="shared" si="42"/>
        <v>28395</v>
      </c>
      <c r="F290" s="83">
        <f t="shared" si="43"/>
        <v>9597</v>
      </c>
      <c r="G290" s="83">
        <f t="shared" si="44"/>
        <v>568</v>
      </c>
      <c r="H290" s="50">
        <v>0</v>
      </c>
      <c r="I290" s="84">
        <f t="shared" si="46"/>
        <v>0.1</v>
      </c>
      <c r="J290" s="78"/>
      <c r="K290" s="85">
        <f t="shared" si="47"/>
        <v>38560</v>
      </c>
      <c r="L290" s="80">
        <v>4</v>
      </c>
      <c r="M290" s="80">
        <f t="shared" si="48"/>
        <v>160</v>
      </c>
    </row>
    <row r="291" spans="1:13" x14ac:dyDescent="0.25">
      <c r="A291" s="81" t="s">
        <v>2738</v>
      </c>
      <c r="B291" s="48" t="s">
        <v>381</v>
      </c>
      <c r="C291" s="49" t="s">
        <v>2739</v>
      </c>
      <c r="D291" s="82">
        <f t="shared" si="41"/>
        <v>48200</v>
      </c>
      <c r="E291" s="83">
        <f t="shared" si="42"/>
        <v>35493</v>
      </c>
      <c r="F291" s="83">
        <f t="shared" si="43"/>
        <v>11997</v>
      </c>
      <c r="G291" s="83">
        <f t="shared" si="44"/>
        <v>710</v>
      </c>
      <c r="H291" s="50">
        <v>0</v>
      </c>
      <c r="I291" s="84">
        <f t="shared" si="46"/>
        <v>0.125</v>
      </c>
      <c r="J291" s="78"/>
      <c r="K291" s="85">
        <f t="shared" si="47"/>
        <v>48200</v>
      </c>
      <c r="L291" s="80">
        <v>5</v>
      </c>
      <c r="M291" s="80">
        <f t="shared" si="48"/>
        <v>200</v>
      </c>
    </row>
    <row r="292" spans="1:13" x14ac:dyDescent="0.25">
      <c r="A292" s="81" t="s">
        <v>2740</v>
      </c>
      <c r="B292" s="48" t="s">
        <v>383</v>
      </c>
      <c r="C292" s="49" t="s">
        <v>2741</v>
      </c>
      <c r="D292" s="82">
        <f t="shared" si="41"/>
        <v>57840</v>
      </c>
      <c r="E292" s="83">
        <f t="shared" si="42"/>
        <v>42592</v>
      </c>
      <c r="F292" s="83">
        <f t="shared" si="43"/>
        <v>14396</v>
      </c>
      <c r="G292" s="83">
        <f t="shared" si="44"/>
        <v>852</v>
      </c>
      <c r="H292" s="50">
        <v>0</v>
      </c>
      <c r="I292" s="84">
        <f t="shared" si="46"/>
        <v>0.15</v>
      </c>
      <c r="J292" s="78"/>
      <c r="K292" s="85">
        <f t="shared" si="47"/>
        <v>57840</v>
      </c>
      <c r="L292" s="80">
        <v>6</v>
      </c>
      <c r="M292" s="80">
        <f t="shared" si="48"/>
        <v>240</v>
      </c>
    </row>
    <row r="293" spans="1:13" x14ac:dyDescent="0.25">
      <c r="A293" s="81" t="s">
        <v>2742</v>
      </c>
      <c r="B293" s="48" t="s">
        <v>385</v>
      </c>
      <c r="C293" s="49" t="s">
        <v>2743</v>
      </c>
      <c r="D293" s="82">
        <f t="shared" si="41"/>
        <v>67480</v>
      </c>
      <c r="E293" s="83">
        <f t="shared" si="42"/>
        <v>49691</v>
      </c>
      <c r="F293" s="83">
        <f t="shared" si="43"/>
        <v>16795</v>
      </c>
      <c r="G293" s="83">
        <f t="shared" si="44"/>
        <v>994</v>
      </c>
      <c r="H293" s="50">
        <v>0</v>
      </c>
      <c r="I293" s="84">
        <f t="shared" si="46"/>
        <v>0.17499999999999999</v>
      </c>
      <c r="J293" s="78"/>
      <c r="K293" s="85">
        <f t="shared" si="47"/>
        <v>67480</v>
      </c>
      <c r="L293" s="80">
        <v>7</v>
      </c>
      <c r="M293" s="80">
        <f t="shared" si="48"/>
        <v>280</v>
      </c>
    </row>
    <row r="294" spans="1:13" x14ac:dyDescent="0.25">
      <c r="A294" s="81" t="s">
        <v>2744</v>
      </c>
      <c r="B294" s="48" t="s">
        <v>387</v>
      </c>
      <c r="C294" s="49" t="s">
        <v>2745</v>
      </c>
      <c r="D294" s="82">
        <f t="shared" si="41"/>
        <v>77120</v>
      </c>
      <c r="E294" s="83">
        <f t="shared" si="42"/>
        <v>56789</v>
      </c>
      <c r="F294" s="83">
        <f t="shared" si="43"/>
        <v>19195</v>
      </c>
      <c r="G294" s="83">
        <f t="shared" si="44"/>
        <v>1136</v>
      </c>
      <c r="H294" s="50">
        <v>0</v>
      </c>
      <c r="I294" s="84">
        <f t="shared" si="46"/>
        <v>0.2</v>
      </c>
      <c r="J294" s="78"/>
      <c r="K294" s="85">
        <f t="shared" si="47"/>
        <v>77120</v>
      </c>
      <c r="L294" s="80">
        <v>8</v>
      </c>
      <c r="M294" s="80">
        <f t="shared" si="48"/>
        <v>320</v>
      </c>
    </row>
    <row r="295" spans="1:13" x14ac:dyDescent="0.25">
      <c r="A295" s="81" t="s">
        <v>2746</v>
      </c>
      <c r="B295" s="48" t="s">
        <v>389</v>
      </c>
      <c r="C295" s="49" t="s">
        <v>2747</v>
      </c>
      <c r="D295" s="82">
        <f t="shared" si="41"/>
        <v>86760</v>
      </c>
      <c r="E295" s="83">
        <f t="shared" si="42"/>
        <v>63888</v>
      </c>
      <c r="F295" s="83">
        <f t="shared" si="43"/>
        <v>21594</v>
      </c>
      <c r="G295" s="83">
        <f t="shared" si="44"/>
        <v>1278</v>
      </c>
      <c r="H295" s="50">
        <v>0</v>
      </c>
      <c r="I295" s="84">
        <f t="shared" si="46"/>
        <v>0.22500000000000001</v>
      </c>
      <c r="J295" s="78"/>
      <c r="K295" s="85">
        <f t="shared" si="47"/>
        <v>86760</v>
      </c>
      <c r="L295" s="80">
        <v>9</v>
      </c>
      <c r="M295" s="80">
        <f t="shared" si="48"/>
        <v>360</v>
      </c>
    </row>
    <row r="296" spans="1:13" x14ac:dyDescent="0.25">
      <c r="A296" s="81" t="s">
        <v>2748</v>
      </c>
      <c r="B296" s="48" t="s">
        <v>391</v>
      </c>
      <c r="C296" s="49" t="s">
        <v>2749</v>
      </c>
      <c r="D296" s="82">
        <f t="shared" si="41"/>
        <v>96400</v>
      </c>
      <c r="E296" s="83">
        <f t="shared" si="42"/>
        <v>70987</v>
      </c>
      <c r="F296" s="83">
        <f t="shared" si="43"/>
        <v>23993</v>
      </c>
      <c r="G296" s="83">
        <f t="shared" si="44"/>
        <v>1420</v>
      </c>
      <c r="H296" s="50">
        <v>0</v>
      </c>
      <c r="I296" s="84">
        <f t="shared" si="46"/>
        <v>0.25</v>
      </c>
      <c r="J296" s="78"/>
      <c r="K296" s="85">
        <f t="shared" si="47"/>
        <v>96400</v>
      </c>
      <c r="L296" s="80">
        <v>10</v>
      </c>
      <c r="M296" s="80">
        <f t="shared" si="48"/>
        <v>400</v>
      </c>
    </row>
    <row r="297" spans="1:13" x14ac:dyDescent="0.25">
      <c r="A297" s="81" t="s">
        <v>2750</v>
      </c>
      <c r="B297" s="48" t="s">
        <v>393</v>
      </c>
      <c r="C297" s="49" t="s">
        <v>2751</v>
      </c>
      <c r="D297" s="82">
        <f t="shared" si="41"/>
        <v>106040</v>
      </c>
      <c r="E297" s="83">
        <f t="shared" si="42"/>
        <v>78085</v>
      </c>
      <c r="F297" s="83">
        <f t="shared" si="43"/>
        <v>26393</v>
      </c>
      <c r="G297" s="83">
        <f t="shared" si="44"/>
        <v>1562</v>
      </c>
      <c r="H297" s="50">
        <v>0</v>
      </c>
      <c r="I297" s="84">
        <f t="shared" si="46"/>
        <v>0.27500000000000002</v>
      </c>
      <c r="J297" s="78"/>
      <c r="K297" s="85">
        <f t="shared" si="47"/>
        <v>106040</v>
      </c>
      <c r="L297" s="80">
        <v>11</v>
      </c>
      <c r="M297" s="80">
        <f t="shared" si="48"/>
        <v>440</v>
      </c>
    </row>
    <row r="298" spans="1:13" x14ac:dyDescent="0.25">
      <c r="A298" s="81" t="s">
        <v>2752</v>
      </c>
      <c r="B298" s="48" t="s">
        <v>395</v>
      </c>
      <c r="C298" s="49" t="s">
        <v>2753</v>
      </c>
      <c r="D298" s="82">
        <f t="shared" si="41"/>
        <v>115680</v>
      </c>
      <c r="E298" s="83">
        <f t="shared" si="42"/>
        <v>85184</v>
      </c>
      <c r="F298" s="83">
        <f t="shared" si="43"/>
        <v>28792</v>
      </c>
      <c r="G298" s="83">
        <f t="shared" si="44"/>
        <v>1704</v>
      </c>
      <c r="H298" s="50">
        <v>0</v>
      </c>
      <c r="I298" s="84">
        <f t="shared" si="46"/>
        <v>0.3</v>
      </c>
      <c r="J298" s="78"/>
      <c r="K298" s="85">
        <f t="shared" si="47"/>
        <v>115680</v>
      </c>
      <c r="L298" s="80">
        <v>12</v>
      </c>
      <c r="M298" s="80">
        <f t="shared" si="48"/>
        <v>480</v>
      </c>
    </row>
    <row r="299" spans="1:13" x14ac:dyDescent="0.25">
      <c r="A299" s="81" t="s">
        <v>2754</v>
      </c>
      <c r="B299" s="48" t="s">
        <v>397</v>
      </c>
      <c r="C299" s="49" t="s">
        <v>2755</v>
      </c>
      <c r="D299" s="82">
        <f t="shared" si="41"/>
        <v>125320</v>
      </c>
      <c r="E299" s="83">
        <f t="shared" si="42"/>
        <v>92283</v>
      </c>
      <c r="F299" s="83">
        <f t="shared" si="43"/>
        <v>31191</v>
      </c>
      <c r="G299" s="83">
        <f t="shared" si="44"/>
        <v>1846</v>
      </c>
      <c r="H299" s="50">
        <v>0</v>
      </c>
      <c r="I299" s="84">
        <f t="shared" si="46"/>
        <v>0.32500000000000001</v>
      </c>
      <c r="J299" s="78"/>
      <c r="K299" s="85">
        <f t="shared" si="47"/>
        <v>125320</v>
      </c>
      <c r="L299" s="80">
        <v>13</v>
      </c>
      <c r="M299" s="80">
        <f t="shared" si="48"/>
        <v>520</v>
      </c>
    </row>
    <row r="300" spans="1:13" x14ac:dyDescent="0.25">
      <c r="A300" s="81" t="s">
        <v>2756</v>
      </c>
      <c r="B300" s="48" t="s">
        <v>399</v>
      </c>
      <c r="C300" s="49" t="s">
        <v>2757</v>
      </c>
      <c r="D300" s="82">
        <f t="shared" si="41"/>
        <v>134960</v>
      </c>
      <c r="E300" s="83">
        <f t="shared" si="42"/>
        <v>99381</v>
      </c>
      <c r="F300" s="83">
        <f t="shared" si="43"/>
        <v>33591</v>
      </c>
      <c r="G300" s="83">
        <f t="shared" si="44"/>
        <v>1988</v>
      </c>
      <c r="H300" s="50">
        <v>0</v>
      </c>
      <c r="I300" s="84">
        <f t="shared" si="46"/>
        <v>0.35</v>
      </c>
      <c r="J300" s="78"/>
      <c r="K300" s="85">
        <f t="shared" si="47"/>
        <v>134960</v>
      </c>
      <c r="L300" s="80">
        <v>14</v>
      </c>
      <c r="M300" s="80">
        <f t="shared" si="48"/>
        <v>560</v>
      </c>
    </row>
    <row r="301" spans="1:13" x14ac:dyDescent="0.25">
      <c r="A301" s="81" t="s">
        <v>2758</v>
      </c>
      <c r="B301" s="48" t="s">
        <v>401</v>
      </c>
      <c r="C301" s="49" t="s">
        <v>2759</v>
      </c>
      <c r="D301" s="82">
        <f t="shared" si="41"/>
        <v>144600</v>
      </c>
      <c r="E301" s="83">
        <f t="shared" si="42"/>
        <v>106480</v>
      </c>
      <c r="F301" s="83">
        <f t="shared" si="43"/>
        <v>35990</v>
      </c>
      <c r="G301" s="83">
        <f t="shared" si="44"/>
        <v>2130</v>
      </c>
      <c r="H301" s="50">
        <v>0</v>
      </c>
      <c r="I301" s="84">
        <f t="shared" si="46"/>
        <v>0.375</v>
      </c>
      <c r="J301" s="78"/>
      <c r="K301" s="85">
        <f t="shared" si="47"/>
        <v>144600</v>
      </c>
      <c r="L301" s="80">
        <v>15</v>
      </c>
      <c r="M301" s="80">
        <f t="shared" si="48"/>
        <v>600</v>
      </c>
    </row>
    <row r="302" spans="1:13" x14ac:dyDescent="0.25">
      <c r="A302" s="81" t="s">
        <v>2760</v>
      </c>
      <c r="B302" s="48" t="s">
        <v>403</v>
      </c>
      <c r="C302" s="49" t="s">
        <v>2761</v>
      </c>
      <c r="D302" s="82">
        <f t="shared" si="41"/>
        <v>154240</v>
      </c>
      <c r="E302" s="83">
        <f t="shared" si="42"/>
        <v>113579</v>
      </c>
      <c r="F302" s="83">
        <f t="shared" si="43"/>
        <v>38389</v>
      </c>
      <c r="G302" s="83">
        <f t="shared" si="44"/>
        <v>2272</v>
      </c>
      <c r="H302" s="50">
        <v>0</v>
      </c>
      <c r="I302" s="84">
        <f t="shared" si="46"/>
        <v>0.4</v>
      </c>
      <c r="J302" s="78"/>
      <c r="K302" s="85">
        <f t="shared" si="47"/>
        <v>154240</v>
      </c>
      <c r="L302" s="80">
        <v>16</v>
      </c>
      <c r="M302" s="80">
        <f t="shared" si="48"/>
        <v>640</v>
      </c>
    </row>
    <row r="303" spans="1:13" x14ac:dyDescent="0.25">
      <c r="A303" s="81" t="s">
        <v>2762</v>
      </c>
      <c r="B303" s="48" t="s">
        <v>405</v>
      </c>
      <c r="C303" s="49" t="s">
        <v>2763</v>
      </c>
      <c r="D303" s="82">
        <f t="shared" si="41"/>
        <v>163880</v>
      </c>
      <c r="E303" s="83">
        <f t="shared" si="42"/>
        <v>120677</v>
      </c>
      <c r="F303" s="83">
        <f t="shared" si="43"/>
        <v>40789</v>
      </c>
      <c r="G303" s="83">
        <f t="shared" si="44"/>
        <v>2414</v>
      </c>
      <c r="H303" s="50">
        <v>0</v>
      </c>
      <c r="I303" s="84">
        <f t="shared" si="46"/>
        <v>0.42499999999999999</v>
      </c>
      <c r="J303" s="78"/>
      <c r="K303" s="85">
        <f t="shared" si="47"/>
        <v>163880</v>
      </c>
      <c r="L303" s="80">
        <v>17</v>
      </c>
      <c r="M303" s="80">
        <f t="shared" si="48"/>
        <v>680</v>
      </c>
    </row>
    <row r="304" spans="1:13" x14ac:dyDescent="0.25">
      <c r="A304" s="81" t="s">
        <v>2764</v>
      </c>
      <c r="B304" s="48" t="s">
        <v>407</v>
      </c>
      <c r="C304" s="49" t="s">
        <v>2765</v>
      </c>
      <c r="D304" s="82">
        <f t="shared" si="41"/>
        <v>173520</v>
      </c>
      <c r="E304" s="83">
        <f t="shared" si="42"/>
        <v>127776</v>
      </c>
      <c r="F304" s="83">
        <f t="shared" si="43"/>
        <v>43188</v>
      </c>
      <c r="G304" s="83">
        <f t="shared" si="44"/>
        <v>2556</v>
      </c>
      <c r="H304" s="50">
        <v>0</v>
      </c>
      <c r="I304" s="84">
        <f t="shared" si="46"/>
        <v>0.45</v>
      </c>
      <c r="J304" s="78"/>
      <c r="K304" s="85">
        <f t="shared" si="47"/>
        <v>173520</v>
      </c>
      <c r="L304" s="80">
        <v>18</v>
      </c>
      <c r="M304" s="80">
        <f t="shared" si="48"/>
        <v>720</v>
      </c>
    </row>
    <row r="305" spans="1:13" x14ac:dyDescent="0.25">
      <c r="A305" s="81" t="s">
        <v>2766</v>
      </c>
      <c r="B305" s="48" t="s">
        <v>409</v>
      </c>
      <c r="C305" s="49" t="s">
        <v>2767</v>
      </c>
      <c r="D305" s="82">
        <f t="shared" si="41"/>
        <v>183160</v>
      </c>
      <c r="E305" s="83">
        <f t="shared" si="42"/>
        <v>134875</v>
      </c>
      <c r="F305" s="83">
        <f t="shared" si="43"/>
        <v>45588</v>
      </c>
      <c r="G305" s="83">
        <f t="shared" si="44"/>
        <v>2697</v>
      </c>
      <c r="H305" s="50">
        <v>0</v>
      </c>
      <c r="I305" s="84">
        <f t="shared" si="46"/>
        <v>0.47499999999999998</v>
      </c>
      <c r="J305" s="78"/>
      <c r="K305" s="85">
        <f t="shared" si="47"/>
        <v>183160</v>
      </c>
      <c r="L305" s="80">
        <v>19</v>
      </c>
      <c r="M305" s="80">
        <f t="shared" si="48"/>
        <v>760</v>
      </c>
    </row>
    <row r="306" spans="1:13" x14ac:dyDescent="0.25">
      <c r="A306" s="81" t="s">
        <v>2768</v>
      </c>
      <c r="B306" s="48" t="s">
        <v>411</v>
      </c>
      <c r="C306" s="49" t="s">
        <v>2769</v>
      </c>
      <c r="D306" s="82">
        <f t="shared" si="41"/>
        <v>192800</v>
      </c>
      <c r="E306" s="83">
        <f t="shared" si="42"/>
        <v>141973</v>
      </c>
      <c r="F306" s="83">
        <f t="shared" si="43"/>
        <v>47988</v>
      </c>
      <c r="G306" s="83">
        <f t="shared" si="44"/>
        <v>2839</v>
      </c>
      <c r="H306" s="50">
        <v>0</v>
      </c>
      <c r="I306" s="84">
        <f t="shared" si="46"/>
        <v>0.5</v>
      </c>
      <c r="J306" s="78"/>
      <c r="K306" s="85">
        <f t="shared" si="47"/>
        <v>192800</v>
      </c>
      <c r="L306" s="80">
        <v>20</v>
      </c>
      <c r="M306" s="80">
        <f t="shared" si="48"/>
        <v>800</v>
      </c>
    </row>
    <row r="307" spans="1:13" x14ac:dyDescent="0.25">
      <c r="A307" s="81" t="s">
        <v>2770</v>
      </c>
      <c r="B307" s="48" t="s">
        <v>413</v>
      </c>
      <c r="C307" s="49" t="s">
        <v>2771</v>
      </c>
      <c r="D307" s="82">
        <f t="shared" si="41"/>
        <v>202440</v>
      </c>
      <c r="E307" s="83">
        <f t="shared" si="42"/>
        <v>149072</v>
      </c>
      <c r="F307" s="83">
        <f t="shared" si="43"/>
        <v>50387</v>
      </c>
      <c r="G307" s="83">
        <f t="shared" si="44"/>
        <v>2981</v>
      </c>
      <c r="H307" s="50">
        <v>0</v>
      </c>
      <c r="I307" s="84">
        <f t="shared" si="46"/>
        <v>0.52500000000000002</v>
      </c>
      <c r="J307" s="78"/>
      <c r="K307" s="85">
        <f t="shared" si="47"/>
        <v>202440</v>
      </c>
      <c r="L307" s="80">
        <v>21</v>
      </c>
      <c r="M307" s="80">
        <f t="shared" si="48"/>
        <v>840</v>
      </c>
    </row>
    <row r="308" spans="1:13" x14ac:dyDescent="0.25">
      <c r="A308" s="81" t="s">
        <v>2772</v>
      </c>
      <c r="B308" s="48" t="s">
        <v>415</v>
      </c>
      <c r="C308" s="49" t="s">
        <v>2773</v>
      </c>
      <c r="D308" s="82">
        <f t="shared" si="41"/>
        <v>212080</v>
      </c>
      <c r="E308" s="83">
        <f t="shared" si="42"/>
        <v>156171</v>
      </c>
      <c r="F308" s="83">
        <f t="shared" si="43"/>
        <v>52786</v>
      </c>
      <c r="G308" s="83">
        <f t="shared" si="44"/>
        <v>3123</v>
      </c>
      <c r="H308" s="50">
        <v>0</v>
      </c>
      <c r="I308" s="84">
        <f t="shared" si="46"/>
        <v>0.55000000000000004</v>
      </c>
      <c r="J308" s="78"/>
      <c r="K308" s="85">
        <f t="shared" si="47"/>
        <v>212080</v>
      </c>
      <c r="L308" s="80">
        <v>22</v>
      </c>
      <c r="M308" s="80">
        <f t="shared" si="48"/>
        <v>880</v>
      </c>
    </row>
    <row r="309" spans="1:13" x14ac:dyDescent="0.25">
      <c r="A309" s="81" t="s">
        <v>2774</v>
      </c>
      <c r="B309" s="48" t="s">
        <v>417</v>
      </c>
      <c r="C309" s="49" t="s">
        <v>2775</v>
      </c>
      <c r="D309" s="82">
        <f t="shared" si="41"/>
        <v>221720</v>
      </c>
      <c r="E309" s="83">
        <f t="shared" si="42"/>
        <v>163270</v>
      </c>
      <c r="F309" s="83">
        <f t="shared" si="43"/>
        <v>55185</v>
      </c>
      <c r="G309" s="83">
        <f t="shared" si="44"/>
        <v>3265</v>
      </c>
      <c r="H309" s="50">
        <v>0</v>
      </c>
      <c r="I309" s="84">
        <f t="shared" si="46"/>
        <v>0.57499999999999996</v>
      </c>
      <c r="J309" s="78"/>
      <c r="K309" s="85">
        <f t="shared" si="47"/>
        <v>221720</v>
      </c>
      <c r="L309" s="80">
        <v>23</v>
      </c>
      <c r="M309" s="80">
        <f t="shared" si="48"/>
        <v>920</v>
      </c>
    </row>
    <row r="310" spans="1:13" x14ac:dyDescent="0.25">
      <c r="A310" s="81" t="s">
        <v>2776</v>
      </c>
      <c r="B310" s="48" t="s">
        <v>419</v>
      </c>
      <c r="C310" s="49" t="s">
        <v>2777</v>
      </c>
      <c r="D310" s="82">
        <f t="shared" si="41"/>
        <v>231360</v>
      </c>
      <c r="E310" s="83">
        <f t="shared" si="42"/>
        <v>170368</v>
      </c>
      <c r="F310" s="83">
        <f t="shared" si="43"/>
        <v>57585</v>
      </c>
      <c r="G310" s="83">
        <f t="shared" si="44"/>
        <v>3407</v>
      </c>
      <c r="H310" s="50">
        <v>0</v>
      </c>
      <c r="I310" s="84">
        <f t="shared" si="46"/>
        <v>0.6</v>
      </c>
      <c r="J310" s="78"/>
      <c r="K310" s="85">
        <f t="shared" si="47"/>
        <v>231360</v>
      </c>
      <c r="L310" s="80">
        <v>24</v>
      </c>
      <c r="M310" s="80">
        <f t="shared" si="48"/>
        <v>960</v>
      </c>
    </row>
    <row r="311" spans="1:13" x14ac:dyDescent="0.25">
      <c r="A311" s="81" t="s">
        <v>2778</v>
      </c>
      <c r="B311" s="48" t="s">
        <v>421</v>
      </c>
      <c r="C311" s="49" t="s">
        <v>2779</v>
      </c>
      <c r="D311" s="82">
        <f t="shared" si="41"/>
        <v>241000</v>
      </c>
      <c r="E311" s="83">
        <f t="shared" si="42"/>
        <v>177467</v>
      </c>
      <c r="F311" s="83">
        <f t="shared" si="43"/>
        <v>59984</v>
      </c>
      <c r="G311" s="83">
        <f t="shared" si="44"/>
        <v>3549</v>
      </c>
      <c r="H311" s="50">
        <v>0</v>
      </c>
      <c r="I311" s="84">
        <f t="shared" si="46"/>
        <v>0.625</v>
      </c>
      <c r="J311" s="78"/>
      <c r="K311" s="85">
        <f t="shared" si="47"/>
        <v>241000</v>
      </c>
      <c r="L311" s="80">
        <v>25</v>
      </c>
      <c r="M311" s="80">
        <f t="shared" si="48"/>
        <v>1000</v>
      </c>
    </row>
    <row r="312" spans="1:13" x14ac:dyDescent="0.25">
      <c r="A312" s="81" t="s">
        <v>2780</v>
      </c>
      <c r="B312" s="48" t="s">
        <v>423</v>
      </c>
      <c r="C312" s="49" t="s">
        <v>2781</v>
      </c>
      <c r="D312" s="82">
        <f t="shared" si="41"/>
        <v>250640</v>
      </c>
      <c r="E312" s="83">
        <f t="shared" si="42"/>
        <v>184566</v>
      </c>
      <c r="F312" s="83">
        <f t="shared" si="43"/>
        <v>62383</v>
      </c>
      <c r="G312" s="83">
        <f t="shared" si="44"/>
        <v>3691</v>
      </c>
      <c r="H312" s="50">
        <v>0</v>
      </c>
      <c r="I312" s="84">
        <f t="shared" si="46"/>
        <v>0.65</v>
      </c>
      <c r="J312" s="78"/>
      <c r="K312" s="85">
        <f t="shared" si="47"/>
        <v>250640</v>
      </c>
      <c r="L312" s="80">
        <v>26</v>
      </c>
      <c r="M312" s="80">
        <f t="shared" si="48"/>
        <v>1040</v>
      </c>
    </row>
    <row r="313" spans="1:13" x14ac:dyDescent="0.25">
      <c r="A313" s="81" t="s">
        <v>2782</v>
      </c>
      <c r="B313" s="48" t="s">
        <v>425</v>
      </c>
      <c r="C313" s="49" t="s">
        <v>2783</v>
      </c>
      <c r="D313" s="82">
        <f t="shared" si="41"/>
        <v>260280</v>
      </c>
      <c r="E313" s="83">
        <f t="shared" si="42"/>
        <v>191664</v>
      </c>
      <c r="F313" s="83">
        <f t="shared" si="43"/>
        <v>64783</v>
      </c>
      <c r="G313" s="83">
        <f t="shared" si="44"/>
        <v>3833</v>
      </c>
      <c r="H313" s="50">
        <v>0</v>
      </c>
      <c r="I313" s="84">
        <f t="shared" si="46"/>
        <v>0.67500000000000004</v>
      </c>
      <c r="J313" s="78"/>
      <c r="K313" s="85">
        <f t="shared" si="47"/>
        <v>260280</v>
      </c>
      <c r="L313" s="80">
        <v>27</v>
      </c>
      <c r="M313" s="80">
        <f t="shared" si="48"/>
        <v>1080</v>
      </c>
    </row>
    <row r="314" spans="1:13" x14ac:dyDescent="0.25">
      <c r="A314" s="81" t="s">
        <v>2784</v>
      </c>
      <c r="B314" s="48" t="s">
        <v>427</v>
      </c>
      <c r="C314" s="49" t="s">
        <v>2785</v>
      </c>
      <c r="D314" s="82">
        <f t="shared" si="41"/>
        <v>269920</v>
      </c>
      <c r="E314" s="83">
        <f t="shared" si="42"/>
        <v>198763</v>
      </c>
      <c r="F314" s="83">
        <f t="shared" si="43"/>
        <v>67182</v>
      </c>
      <c r="G314" s="83">
        <f t="shared" si="44"/>
        <v>3975</v>
      </c>
      <c r="H314" s="50">
        <v>0</v>
      </c>
      <c r="I314" s="84">
        <f t="shared" si="46"/>
        <v>0.7</v>
      </c>
      <c r="J314" s="78"/>
      <c r="K314" s="85">
        <f t="shared" si="47"/>
        <v>269920</v>
      </c>
      <c r="L314" s="80">
        <v>28</v>
      </c>
      <c r="M314" s="80">
        <f t="shared" si="48"/>
        <v>1120</v>
      </c>
    </row>
    <row r="315" spans="1:13" x14ac:dyDescent="0.25">
      <c r="A315" s="81" t="s">
        <v>2786</v>
      </c>
      <c r="B315" s="48" t="s">
        <v>429</v>
      </c>
      <c r="C315" s="49" t="s">
        <v>2787</v>
      </c>
      <c r="D315" s="82">
        <f t="shared" si="41"/>
        <v>279560</v>
      </c>
      <c r="E315" s="83">
        <f t="shared" si="42"/>
        <v>205862</v>
      </c>
      <c r="F315" s="83">
        <f t="shared" si="43"/>
        <v>69581</v>
      </c>
      <c r="G315" s="83">
        <f t="shared" si="44"/>
        <v>4117</v>
      </c>
      <c r="H315" s="50">
        <v>0</v>
      </c>
      <c r="I315" s="84">
        <f t="shared" si="46"/>
        <v>0.72499999999999998</v>
      </c>
      <c r="J315" s="78"/>
      <c r="K315" s="85">
        <f t="shared" si="47"/>
        <v>279560</v>
      </c>
      <c r="L315" s="80">
        <v>29</v>
      </c>
      <c r="M315" s="80">
        <f t="shared" si="48"/>
        <v>1160</v>
      </c>
    </row>
    <row r="316" spans="1:13" x14ac:dyDescent="0.25">
      <c r="A316" s="81" t="s">
        <v>2788</v>
      </c>
      <c r="B316" s="48" t="s">
        <v>431</v>
      </c>
      <c r="C316" s="49" t="s">
        <v>2789</v>
      </c>
      <c r="D316" s="82">
        <f t="shared" si="41"/>
        <v>289200</v>
      </c>
      <c r="E316" s="83">
        <f t="shared" si="42"/>
        <v>212960</v>
      </c>
      <c r="F316" s="83">
        <f t="shared" si="43"/>
        <v>71981</v>
      </c>
      <c r="G316" s="83">
        <f t="shared" si="44"/>
        <v>4259</v>
      </c>
      <c r="H316" s="50">
        <v>0</v>
      </c>
      <c r="I316" s="84">
        <f t="shared" si="46"/>
        <v>0.75</v>
      </c>
      <c r="J316" s="78"/>
      <c r="K316" s="85">
        <f t="shared" si="47"/>
        <v>289200</v>
      </c>
      <c r="L316" s="80">
        <v>30</v>
      </c>
      <c r="M316" s="80">
        <f t="shared" si="48"/>
        <v>1200</v>
      </c>
    </row>
    <row r="317" spans="1:13" x14ac:dyDescent="0.25">
      <c r="A317" s="81" t="s">
        <v>2790</v>
      </c>
      <c r="B317" s="48" t="s">
        <v>433</v>
      </c>
      <c r="C317" s="49" t="s">
        <v>2791</v>
      </c>
      <c r="D317" s="82">
        <f t="shared" si="41"/>
        <v>298840</v>
      </c>
      <c r="E317" s="83">
        <f t="shared" si="42"/>
        <v>220059</v>
      </c>
      <c r="F317" s="83">
        <f t="shared" si="43"/>
        <v>74380</v>
      </c>
      <c r="G317" s="83">
        <f t="shared" si="44"/>
        <v>4401</v>
      </c>
      <c r="H317" s="50">
        <v>0</v>
      </c>
      <c r="I317" s="84">
        <f t="shared" si="46"/>
        <v>0.77500000000000002</v>
      </c>
      <c r="J317" s="78"/>
      <c r="K317" s="85">
        <f t="shared" si="47"/>
        <v>298840</v>
      </c>
      <c r="L317" s="80">
        <v>31</v>
      </c>
      <c r="M317" s="80">
        <f t="shared" si="48"/>
        <v>1240</v>
      </c>
    </row>
    <row r="318" spans="1:13" x14ac:dyDescent="0.25">
      <c r="A318" s="81" t="s">
        <v>2792</v>
      </c>
      <c r="B318" s="48" t="s">
        <v>435</v>
      </c>
      <c r="C318" s="49" t="s">
        <v>2793</v>
      </c>
      <c r="D318" s="82">
        <f t="shared" si="41"/>
        <v>308480</v>
      </c>
      <c r="E318" s="83">
        <f t="shared" si="42"/>
        <v>227158</v>
      </c>
      <c r="F318" s="83">
        <f t="shared" si="43"/>
        <v>76779</v>
      </c>
      <c r="G318" s="83">
        <f t="shared" si="44"/>
        <v>4543</v>
      </c>
      <c r="H318" s="50">
        <v>0</v>
      </c>
      <c r="I318" s="84">
        <f t="shared" si="46"/>
        <v>0.8</v>
      </c>
      <c r="J318" s="78"/>
      <c r="K318" s="85">
        <f t="shared" si="47"/>
        <v>308480</v>
      </c>
      <c r="L318" s="80">
        <v>32</v>
      </c>
      <c r="M318" s="80">
        <f t="shared" si="48"/>
        <v>1280</v>
      </c>
    </row>
    <row r="319" spans="1:13" x14ac:dyDescent="0.25">
      <c r="A319" s="81" t="s">
        <v>2794</v>
      </c>
      <c r="B319" s="48" t="s">
        <v>437</v>
      </c>
      <c r="C319" s="49" t="s">
        <v>2795</v>
      </c>
      <c r="D319" s="82">
        <f t="shared" si="41"/>
        <v>318120</v>
      </c>
      <c r="E319" s="83">
        <f t="shared" si="42"/>
        <v>234256</v>
      </c>
      <c r="F319" s="83">
        <f t="shared" si="43"/>
        <v>79179</v>
      </c>
      <c r="G319" s="83">
        <f t="shared" si="44"/>
        <v>4685</v>
      </c>
      <c r="H319" s="50">
        <v>0</v>
      </c>
      <c r="I319" s="84">
        <f t="shared" si="46"/>
        <v>0.82499999999999996</v>
      </c>
      <c r="J319" s="78"/>
      <c r="K319" s="85">
        <f t="shared" si="47"/>
        <v>318120</v>
      </c>
      <c r="L319" s="80">
        <v>33</v>
      </c>
      <c r="M319" s="80">
        <f t="shared" si="48"/>
        <v>1320</v>
      </c>
    </row>
    <row r="320" spans="1:13" x14ac:dyDescent="0.25">
      <c r="A320" s="81" t="s">
        <v>2796</v>
      </c>
      <c r="B320" s="48" t="s">
        <v>439</v>
      </c>
      <c r="C320" s="49" t="s">
        <v>2797</v>
      </c>
      <c r="D320" s="82">
        <f t="shared" si="41"/>
        <v>327760</v>
      </c>
      <c r="E320" s="83">
        <f t="shared" si="42"/>
        <v>241355</v>
      </c>
      <c r="F320" s="83">
        <f t="shared" si="43"/>
        <v>81578</v>
      </c>
      <c r="G320" s="83">
        <f t="shared" si="44"/>
        <v>4827</v>
      </c>
      <c r="H320" s="50">
        <v>0</v>
      </c>
      <c r="I320" s="84">
        <f t="shared" si="46"/>
        <v>0.85</v>
      </c>
      <c r="J320" s="78"/>
      <c r="K320" s="85">
        <f t="shared" si="47"/>
        <v>327760</v>
      </c>
      <c r="L320" s="80">
        <v>34</v>
      </c>
      <c r="M320" s="80">
        <f t="shared" si="48"/>
        <v>1360</v>
      </c>
    </row>
    <row r="321" spans="1:13" x14ac:dyDescent="0.25">
      <c r="A321" s="81" t="s">
        <v>2798</v>
      </c>
      <c r="B321" s="48" t="s">
        <v>441</v>
      </c>
      <c r="C321" s="49" t="s">
        <v>2799</v>
      </c>
      <c r="D321" s="82">
        <f t="shared" si="41"/>
        <v>337400</v>
      </c>
      <c r="E321" s="83">
        <f t="shared" si="42"/>
        <v>248454</v>
      </c>
      <c r="F321" s="83">
        <f t="shared" si="43"/>
        <v>83977</v>
      </c>
      <c r="G321" s="83">
        <f t="shared" si="44"/>
        <v>4969</v>
      </c>
      <c r="H321" s="50">
        <v>0</v>
      </c>
      <c r="I321" s="84">
        <f t="shared" si="46"/>
        <v>0.875</v>
      </c>
      <c r="J321" s="78"/>
      <c r="K321" s="85">
        <f t="shared" si="47"/>
        <v>337400</v>
      </c>
      <c r="L321" s="80">
        <v>35</v>
      </c>
      <c r="M321" s="80">
        <f t="shared" si="48"/>
        <v>1400</v>
      </c>
    </row>
    <row r="322" spans="1:13" x14ac:dyDescent="0.25">
      <c r="A322" s="81" t="s">
        <v>2800</v>
      </c>
      <c r="B322" s="48" t="s">
        <v>443</v>
      </c>
      <c r="C322" s="49" t="s">
        <v>2801</v>
      </c>
      <c r="D322" s="82">
        <f t="shared" ref="D322:D385" si="49">ROUND(K322,0)</f>
        <v>347040</v>
      </c>
      <c r="E322" s="83">
        <f t="shared" si="42"/>
        <v>255552</v>
      </c>
      <c r="F322" s="83">
        <f t="shared" si="43"/>
        <v>86377</v>
      </c>
      <c r="G322" s="83">
        <f t="shared" si="44"/>
        <v>5111</v>
      </c>
      <c r="H322" s="50">
        <v>0</v>
      </c>
      <c r="I322" s="84">
        <f t="shared" si="46"/>
        <v>0.9</v>
      </c>
      <c r="J322" s="78"/>
      <c r="K322" s="85">
        <f t="shared" si="47"/>
        <v>347040</v>
      </c>
      <c r="L322" s="80">
        <v>36</v>
      </c>
      <c r="M322" s="80">
        <f t="shared" si="48"/>
        <v>1440</v>
      </c>
    </row>
    <row r="323" spans="1:13" x14ac:dyDescent="0.25">
      <c r="A323" s="81" t="s">
        <v>2802</v>
      </c>
      <c r="B323" s="48" t="s">
        <v>445</v>
      </c>
      <c r="C323" s="49" t="s">
        <v>2803</v>
      </c>
      <c r="D323" s="82">
        <f t="shared" si="49"/>
        <v>356680</v>
      </c>
      <c r="E323" s="83">
        <f t="shared" si="42"/>
        <v>262651</v>
      </c>
      <c r="F323" s="83">
        <f t="shared" si="43"/>
        <v>88776</v>
      </c>
      <c r="G323" s="83">
        <f t="shared" si="44"/>
        <v>5253</v>
      </c>
      <c r="H323" s="50">
        <v>0</v>
      </c>
      <c r="I323" s="84">
        <f t="shared" si="46"/>
        <v>0.92500000000000004</v>
      </c>
      <c r="J323" s="78"/>
      <c r="K323" s="85">
        <f t="shared" si="47"/>
        <v>356680</v>
      </c>
      <c r="L323" s="80">
        <v>37</v>
      </c>
      <c r="M323" s="80">
        <f t="shared" si="48"/>
        <v>1480</v>
      </c>
    </row>
    <row r="324" spans="1:13" x14ac:dyDescent="0.25">
      <c r="A324" s="81" t="s">
        <v>2804</v>
      </c>
      <c r="B324" s="48" t="s">
        <v>447</v>
      </c>
      <c r="C324" s="49" t="s">
        <v>2805</v>
      </c>
      <c r="D324" s="82">
        <f t="shared" si="49"/>
        <v>366320</v>
      </c>
      <c r="E324" s="83">
        <f t="shared" si="42"/>
        <v>269750</v>
      </c>
      <c r="F324" s="83">
        <f t="shared" si="43"/>
        <v>91175</v>
      </c>
      <c r="G324" s="83">
        <f t="shared" si="44"/>
        <v>5395</v>
      </c>
      <c r="H324" s="50">
        <v>0</v>
      </c>
      <c r="I324" s="84">
        <f t="shared" si="46"/>
        <v>0.95</v>
      </c>
      <c r="J324" s="78"/>
      <c r="K324" s="85">
        <f t="shared" si="47"/>
        <v>366320</v>
      </c>
      <c r="L324" s="80">
        <v>38</v>
      </c>
      <c r="M324" s="80">
        <f t="shared" si="48"/>
        <v>1520</v>
      </c>
    </row>
    <row r="325" spans="1:13" x14ac:dyDescent="0.25">
      <c r="A325" s="81" t="s">
        <v>2806</v>
      </c>
      <c r="B325" s="48" t="s">
        <v>449</v>
      </c>
      <c r="C325" s="49" t="s">
        <v>2807</v>
      </c>
      <c r="D325" s="82">
        <f t="shared" si="49"/>
        <v>375960</v>
      </c>
      <c r="E325" s="83">
        <f t="shared" si="42"/>
        <v>276848</v>
      </c>
      <c r="F325" s="83">
        <f t="shared" si="43"/>
        <v>93575</v>
      </c>
      <c r="G325" s="83">
        <f t="shared" si="44"/>
        <v>5537</v>
      </c>
      <c r="H325" s="50">
        <v>0</v>
      </c>
      <c r="I325" s="84">
        <f t="shared" si="46"/>
        <v>0.97499999999999998</v>
      </c>
      <c r="J325" s="78"/>
      <c r="K325" s="85">
        <f t="shared" si="47"/>
        <v>375960</v>
      </c>
      <c r="L325" s="80">
        <v>39</v>
      </c>
      <c r="M325" s="80">
        <f t="shared" si="48"/>
        <v>1560</v>
      </c>
    </row>
    <row r="326" spans="1:13" x14ac:dyDescent="0.25">
      <c r="A326" s="81" t="s">
        <v>2808</v>
      </c>
      <c r="B326" s="48" t="s">
        <v>451</v>
      </c>
      <c r="C326" s="49" t="s">
        <v>2809</v>
      </c>
      <c r="D326" s="82">
        <f t="shared" si="49"/>
        <v>385600</v>
      </c>
      <c r="E326" s="83">
        <f t="shared" si="42"/>
        <v>283947</v>
      </c>
      <c r="F326" s="83">
        <f t="shared" si="43"/>
        <v>95974</v>
      </c>
      <c r="G326" s="83">
        <f t="shared" si="44"/>
        <v>5679</v>
      </c>
      <c r="H326" s="50">
        <v>0</v>
      </c>
      <c r="I326" s="84">
        <f t="shared" si="46"/>
        <v>1</v>
      </c>
      <c r="J326" s="78"/>
      <c r="K326" s="85">
        <f t="shared" si="47"/>
        <v>385600</v>
      </c>
      <c r="L326" s="80">
        <v>40</v>
      </c>
      <c r="M326" s="80">
        <f t="shared" si="48"/>
        <v>1600</v>
      </c>
    </row>
    <row r="327" spans="1:13" x14ac:dyDescent="0.25">
      <c r="A327" s="81" t="s">
        <v>2810</v>
      </c>
      <c r="B327" s="48" t="s">
        <v>154</v>
      </c>
      <c r="C327" s="49" t="s">
        <v>1975</v>
      </c>
      <c r="D327" s="82">
        <f t="shared" si="49"/>
        <v>314190</v>
      </c>
      <c r="E327" s="83">
        <f t="shared" si="42"/>
        <v>231362</v>
      </c>
      <c r="F327" s="83">
        <f t="shared" si="43"/>
        <v>78201</v>
      </c>
      <c r="G327" s="83">
        <f t="shared" si="44"/>
        <v>4627</v>
      </c>
      <c r="H327" s="50">
        <v>0</v>
      </c>
      <c r="I327" s="84">
        <v>0.5</v>
      </c>
      <c r="J327" s="78"/>
      <c r="K327" s="85">
        <f>I327*P1_</f>
        <v>314190</v>
      </c>
      <c r="L327" s="80"/>
    </row>
    <row r="328" spans="1:13" x14ac:dyDescent="0.25">
      <c r="A328" s="81" t="s">
        <v>2811</v>
      </c>
      <c r="B328" s="48" t="s">
        <v>1624</v>
      </c>
      <c r="C328" s="49" t="s">
        <v>2812</v>
      </c>
      <c r="D328" s="82">
        <f t="shared" si="49"/>
        <v>9640</v>
      </c>
      <c r="E328" s="83">
        <f t="shared" si="42"/>
        <v>7099</v>
      </c>
      <c r="F328" s="83">
        <f t="shared" si="43"/>
        <v>2399</v>
      </c>
      <c r="G328" s="83">
        <f t="shared" si="44"/>
        <v>142</v>
      </c>
      <c r="H328" s="50">
        <v>0</v>
      </c>
      <c r="I328" s="84">
        <f t="shared" ref="I328:I359" si="50">L328/40</f>
        <v>2.5000000000000001E-2</v>
      </c>
      <c r="J328" s="78"/>
      <c r="K328" s="85">
        <f t="shared" si="47"/>
        <v>9640</v>
      </c>
      <c r="L328" s="80">
        <v>1</v>
      </c>
      <c r="M328" s="80">
        <f>L328*40</f>
        <v>40</v>
      </c>
    </row>
    <row r="329" spans="1:13" x14ac:dyDescent="0.25">
      <c r="A329" s="81" t="s">
        <v>2813</v>
      </c>
      <c r="B329" s="48" t="s">
        <v>1627</v>
      </c>
      <c r="C329" s="49" t="s">
        <v>2814</v>
      </c>
      <c r="D329" s="82">
        <f t="shared" si="49"/>
        <v>19280</v>
      </c>
      <c r="E329" s="83">
        <f t="shared" ref="E329:E392" si="51">ROUND($D329*100/135.8,0)</f>
        <v>14197</v>
      </c>
      <c r="F329" s="83">
        <f t="shared" ref="F329:F392" si="52">D329-E329-G329</f>
        <v>4799</v>
      </c>
      <c r="G329" s="83">
        <f t="shared" ref="G329:G392" si="53">ROUND($D329*2/135.8,0)</f>
        <v>284</v>
      </c>
      <c r="H329" s="50">
        <v>0</v>
      </c>
      <c r="I329" s="84">
        <f t="shared" si="50"/>
        <v>0.05</v>
      </c>
      <c r="J329" s="78"/>
      <c r="K329" s="85">
        <f t="shared" si="47"/>
        <v>19280</v>
      </c>
      <c r="L329" s="80">
        <v>2</v>
      </c>
      <c r="M329" s="80">
        <f t="shared" ref="M329:M367" si="54">L329*40</f>
        <v>80</v>
      </c>
    </row>
    <row r="330" spans="1:13" x14ac:dyDescent="0.25">
      <c r="A330" s="81" t="s">
        <v>2815</v>
      </c>
      <c r="B330" s="48" t="s">
        <v>1630</v>
      </c>
      <c r="C330" s="49" t="s">
        <v>2816</v>
      </c>
      <c r="D330" s="82">
        <f t="shared" si="49"/>
        <v>28920</v>
      </c>
      <c r="E330" s="83">
        <f t="shared" si="51"/>
        <v>21296</v>
      </c>
      <c r="F330" s="83">
        <f t="shared" si="52"/>
        <v>7198</v>
      </c>
      <c r="G330" s="83">
        <f t="shared" si="53"/>
        <v>426</v>
      </c>
      <c r="H330" s="50">
        <v>0</v>
      </c>
      <c r="I330" s="84">
        <f t="shared" si="50"/>
        <v>7.4999999999999997E-2</v>
      </c>
      <c r="J330" s="78"/>
      <c r="K330" s="85">
        <f t="shared" si="47"/>
        <v>28920</v>
      </c>
      <c r="L330" s="80">
        <v>3</v>
      </c>
      <c r="M330" s="80">
        <f t="shared" si="54"/>
        <v>120</v>
      </c>
    </row>
    <row r="331" spans="1:13" x14ac:dyDescent="0.25">
      <c r="A331" s="81" t="s">
        <v>2817</v>
      </c>
      <c r="B331" s="48" t="s">
        <v>1633</v>
      </c>
      <c r="C331" s="49" t="s">
        <v>2818</v>
      </c>
      <c r="D331" s="82">
        <f t="shared" si="49"/>
        <v>38560</v>
      </c>
      <c r="E331" s="83">
        <f t="shared" si="51"/>
        <v>28395</v>
      </c>
      <c r="F331" s="83">
        <f t="shared" si="52"/>
        <v>9597</v>
      </c>
      <c r="G331" s="83">
        <f t="shared" si="53"/>
        <v>568</v>
      </c>
      <c r="H331" s="50">
        <v>0</v>
      </c>
      <c r="I331" s="84">
        <f t="shared" si="50"/>
        <v>0.1</v>
      </c>
      <c r="J331" s="78"/>
      <c r="K331" s="85">
        <f t="shared" si="47"/>
        <v>38560</v>
      </c>
      <c r="L331" s="80">
        <v>4</v>
      </c>
      <c r="M331" s="80">
        <f t="shared" si="54"/>
        <v>160</v>
      </c>
    </row>
    <row r="332" spans="1:13" x14ac:dyDescent="0.25">
      <c r="A332" s="81" t="s">
        <v>2819</v>
      </c>
      <c r="B332" s="48" t="s">
        <v>1636</v>
      </c>
      <c r="C332" s="49" t="s">
        <v>2820</v>
      </c>
      <c r="D332" s="82">
        <f t="shared" si="49"/>
        <v>48200</v>
      </c>
      <c r="E332" s="83">
        <f t="shared" si="51"/>
        <v>35493</v>
      </c>
      <c r="F332" s="83">
        <f t="shared" si="52"/>
        <v>11997</v>
      </c>
      <c r="G332" s="83">
        <f t="shared" si="53"/>
        <v>710</v>
      </c>
      <c r="H332" s="50">
        <v>0</v>
      </c>
      <c r="I332" s="84">
        <f t="shared" si="50"/>
        <v>0.125</v>
      </c>
      <c r="J332" s="78"/>
      <c r="K332" s="85">
        <f t="shared" si="47"/>
        <v>48200</v>
      </c>
      <c r="L332" s="80">
        <v>5</v>
      </c>
      <c r="M332" s="80">
        <f t="shared" si="54"/>
        <v>200</v>
      </c>
    </row>
    <row r="333" spans="1:13" x14ac:dyDescent="0.25">
      <c r="A333" s="81" t="s">
        <v>2821</v>
      </c>
      <c r="B333" s="48" t="s">
        <v>1639</v>
      </c>
      <c r="C333" s="49" t="s">
        <v>2822</v>
      </c>
      <c r="D333" s="82">
        <f t="shared" si="49"/>
        <v>57840</v>
      </c>
      <c r="E333" s="83">
        <f t="shared" si="51"/>
        <v>42592</v>
      </c>
      <c r="F333" s="83">
        <f t="shared" si="52"/>
        <v>14396</v>
      </c>
      <c r="G333" s="83">
        <f t="shared" si="53"/>
        <v>852</v>
      </c>
      <c r="H333" s="50">
        <v>0</v>
      </c>
      <c r="I333" s="84">
        <f t="shared" si="50"/>
        <v>0.15</v>
      </c>
      <c r="J333" s="78"/>
      <c r="K333" s="85">
        <f t="shared" si="47"/>
        <v>57840</v>
      </c>
      <c r="L333" s="80">
        <v>6</v>
      </c>
      <c r="M333" s="80">
        <f t="shared" si="54"/>
        <v>240</v>
      </c>
    </row>
    <row r="334" spans="1:13" x14ac:dyDescent="0.25">
      <c r="A334" s="81" t="s">
        <v>2823</v>
      </c>
      <c r="B334" s="48" t="s">
        <v>1642</v>
      </c>
      <c r="C334" s="49" t="s">
        <v>2824</v>
      </c>
      <c r="D334" s="82">
        <f t="shared" si="49"/>
        <v>67480</v>
      </c>
      <c r="E334" s="83">
        <f t="shared" si="51"/>
        <v>49691</v>
      </c>
      <c r="F334" s="83">
        <f t="shared" si="52"/>
        <v>16795</v>
      </c>
      <c r="G334" s="83">
        <f t="shared" si="53"/>
        <v>994</v>
      </c>
      <c r="H334" s="50">
        <v>0</v>
      </c>
      <c r="I334" s="84">
        <f t="shared" si="50"/>
        <v>0.17499999999999999</v>
      </c>
      <c r="J334" s="78"/>
      <c r="K334" s="85">
        <f t="shared" si="47"/>
        <v>67480</v>
      </c>
      <c r="L334" s="80">
        <v>7</v>
      </c>
      <c r="M334" s="80">
        <f t="shared" si="54"/>
        <v>280</v>
      </c>
    </row>
    <row r="335" spans="1:13" x14ac:dyDescent="0.25">
      <c r="A335" s="81" t="s">
        <v>2825</v>
      </c>
      <c r="B335" s="48" t="s">
        <v>1645</v>
      </c>
      <c r="C335" s="49" t="s">
        <v>2826</v>
      </c>
      <c r="D335" s="82">
        <f t="shared" si="49"/>
        <v>77120</v>
      </c>
      <c r="E335" s="83">
        <f t="shared" si="51"/>
        <v>56789</v>
      </c>
      <c r="F335" s="83">
        <f t="shared" si="52"/>
        <v>19195</v>
      </c>
      <c r="G335" s="83">
        <f t="shared" si="53"/>
        <v>1136</v>
      </c>
      <c r="H335" s="50">
        <v>0</v>
      </c>
      <c r="I335" s="84">
        <f t="shared" si="50"/>
        <v>0.2</v>
      </c>
      <c r="J335" s="78"/>
      <c r="K335" s="85">
        <f t="shared" si="47"/>
        <v>77120</v>
      </c>
      <c r="L335" s="80">
        <v>8</v>
      </c>
      <c r="M335" s="80">
        <f t="shared" si="54"/>
        <v>320</v>
      </c>
    </row>
    <row r="336" spans="1:13" x14ac:dyDescent="0.25">
      <c r="A336" s="81" t="s">
        <v>2827</v>
      </c>
      <c r="B336" s="48" t="s">
        <v>1648</v>
      </c>
      <c r="C336" s="49" t="s">
        <v>2828</v>
      </c>
      <c r="D336" s="82">
        <f t="shared" si="49"/>
        <v>86760</v>
      </c>
      <c r="E336" s="83">
        <f t="shared" si="51"/>
        <v>63888</v>
      </c>
      <c r="F336" s="83">
        <f t="shared" si="52"/>
        <v>21594</v>
      </c>
      <c r="G336" s="83">
        <f t="shared" si="53"/>
        <v>1278</v>
      </c>
      <c r="H336" s="50">
        <v>0</v>
      </c>
      <c r="I336" s="84">
        <f t="shared" si="50"/>
        <v>0.22500000000000001</v>
      </c>
      <c r="J336" s="78"/>
      <c r="K336" s="85">
        <f t="shared" si="47"/>
        <v>86760</v>
      </c>
      <c r="L336" s="80">
        <v>9</v>
      </c>
      <c r="M336" s="80">
        <f t="shared" si="54"/>
        <v>360</v>
      </c>
    </row>
    <row r="337" spans="1:13" x14ac:dyDescent="0.25">
      <c r="A337" s="81" t="s">
        <v>2829</v>
      </c>
      <c r="B337" s="48" t="s">
        <v>1651</v>
      </c>
      <c r="C337" s="49" t="s">
        <v>2830</v>
      </c>
      <c r="D337" s="82">
        <f t="shared" si="49"/>
        <v>96400</v>
      </c>
      <c r="E337" s="83">
        <f t="shared" si="51"/>
        <v>70987</v>
      </c>
      <c r="F337" s="83">
        <f t="shared" si="52"/>
        <v>23993</v>
      </c>
      <c r="G337" s="83">
        <f t="shared" si="53"/>
        <v>1420</v>
      </c>
      <c r="H337" s="50">
        <v>0</v>
      </c>
      <c r="I337" s="84">
        <f t="shared" si="50"/>
        <v>0.25</v>
      </c>
      <c r="J337" s="78"/>
      <c r="K337" s="85">
        <f t="shared" si="47"/>
        <v>96400</v>
      </c>
      <c r="L337" s="80">
        <v>10</v>
      </c>
      <c r="M337" s="80">
        <f t="shared" si="54"/>
        <v>400</v>
      </c>
    </row>
    <row r="338" spans="1:13" x14ac:dyDescent="0.25">
      <c r="A338" s="81" t="s">
        <v>2831</v>
      </c>
      <c r="B338" s="48" t="s">
        <v>1654</v>
      </c>
      <c r="C338" s="49" t="s">
        <v>2832</v>
      </c>
      <c r="D338" s="82">
        <f t="shared" si="49"/>
        <v>106040</v>
      </c>
      <c r="E338" s="83">
        <f t="shared" si="51"/>
        <v>78085</v>
      </c>
      <c r="F338" s="83">
        <f t="shared" si="52"/>
        <v>26393</v>
      </c>
      <c r="G338" s="83">
        <f t="shared" si="53"/>
        <v>1562</v>
      </c>
      <c r="H338" s="50">
        <v>0</v>
      </c>
      <c r="I338" s="84">
        <f t="shared" si="50"/>
        <v>0.27500000000000002</v>
      </c>
      <c r="J338" s="78"/>
      <c r="K338" s="85">
        <f t="shared" si="47"/>
        <v>106040</v>
      </c>
      <c r="L338" s="80">
        <v>11</v>
      </c>
      <c r="M338" s="80">
        <f t="shared" si="54"/>
        <v>440</v>
      </c>
    </row>
    <row r="339" spans="1:13" x14ac:dyDescent="0.25">
      <c r="A339" s="81" t="s">
        <v>2833</v>
      </c>
      <c r="B339" s="48" t="s">
        <v>1657</v>
      </c>
      <c r="C339" s="49" t="s">
        <v>2834</v>
      </c>
      <c r="D339" s="82">
        <f t="shared" si="49"/>
        <v>115680</v>
      </c>
      <c r="E339" s="83">
        <f t="shared" si="51"/>
        <v>85184</v>
      </c>
      <c r="F339" s="83">
        <f t="shared" si="52"/>
        <v>28792</v>
      </c>
      <c r="G339" s="83">
        <f t="shared" si="53"/>
        <v>1704</v>
      </c>
      <c r="H339" s="50">
        <v>0</v>
      </c>
      <c r="I339" s="84">
        <f t="shared" si="50"/>
        <v>0.3</v>
      </c>
      <c r="J339" s="78"/>
      <c r="K339" s="85">
        <f t="shared" si="47"/>
        <v>115680</v>
      </c>
      <c r="L339" s="80">
        <v>12</v>
      </c>
      <c r="M339" s="80">
        <f t="shared" si="54"/>
        <v>480</v>
      </c>
    </row>
    <row r="340" spans="1:13" x14ac:dyDescent="0.25">
      <c r="A340" s="81" t="s">
        <v>2835</v>
      </c>
      <c r="B340" s="48" t="s">
        <v>1660</v>
      </c>
      <c r="C340" s="49" t="s">
        <v>2836</v>
      </c>
      <c r="D340" s="82">
        <f t="shared" si="49"/>
        <v>125320</v>
      </c>
      <c r="E340" s="83">
        <f t="shared" si="51"/>
        <v>92283</v>
      </c>
      <c r="F340" s="83">
        <f t="shared" si="52"/>
        <v>31191</v>
      </c>
      <c r="G340" s="83">
        <f t="shared" si="53"/>
        <v>1846</v>
      </c>
      <c r="H340" s="50">
        <v>0</v>
      </c>
      <c r="I340" s="84">
        <f t="shared" si="50"/>
        <v>0.32500000000000001</v>
      </c>
      <c r="J340" s="78"/>
      <c r="K340" s="85">
        <f t="shared" si="47"/>
        <v>125320</v>
      </c>
      <c r="L340" s="80">
        <v>13</v>
      </c>
      <c r="M340" s="80">
        <f t="shared" si="54"/>
        <v>520</v>
      </c>
    </row>
    <row r="341" spans="1:13" x14ac:dyDescent="0.25">
      <c r="A341" s="81" t="s">
        <v>2837</v>
      </c>
      <c r="B341" s="48" t="s">
        <v>1663</v>
      </c>
      <c r="C341" s="49" t="s">
        <v>2838</v>
      </c>
      <c r="D341" s="82">
        <f t="shared" si="49"/>
        <v>134960</v>
      </c>
      <c r="E341" s="83">
        <f t="shared" si="51"/>
        <v>99381</v>
      </c>
      <c r="F341" s="83">
        <f t="shared" si="52"/>
        <v>33591</v>
      </c>
      <c r="G341" s="83">
        <f t="shared" si="53"/>
        <v>1988</v>
      </c>
      <c r="H341" s="50">
        <v>0</v>
      </c>
      <c r="I341" s="84">
        <f t="shared" si="50"/>
        <v>0.35</v>
      </c>
      <c r="J341" s="78"/>
      <c r="K341" s="85">
        <f t="shared" si="47"/>
        <v>134960</v>
      </c>
      <c r="L341" s="80">
        <v>14</v>
      </c>
      <c r="M341" s="80">
        <f t="shared" si="54"/>
        <v>560</v>
      </c>
    </row>
    <row r="342" spans="1:13" x14ac:dyDescent="0.25">
      <c r="A342" s="81" t="s">
        <v>2839</v>
      </c>
      <c r="B342" s="48" t="s">
        <v>1666</v>
      </c>
      <c r="C342" s="49" t="s">
        <v>2840</v>
      </c>
      <c r="D342" s="82">
        <f t="shared" si="49"/>
        <v>144600</v>
      </c>
      <c r="E342" s="83">
        <f t="shared" si="51"/>
        <v>106480</v>
      </c>
      <c r="F342" s="83">
        <f t="shared" si="52"/>
        <v>35990</v>
      </c>
      <c r="G342" s="83">
        <f t="shared" si="53"/>
        <v>2130</v>
      </c>
      <c r="H342" s="50">
        <v>0</v>
      </c>
      <c r="I342" s="84">
        <f t="shared" si="50"/>
        <v>0.375</v>
      </c>
      <c r="J342" s="78"/>
      <c r="K342" s="85">
        <f t="shared" si="47"/>
        <v>144600</v>
      </c>
      <c r="L342" s="80">
        <v>15</v>
      </c>
      <c r="M342" s="80">
        <f t="shared" si="54"/>
        <v>600</v>
      </c>
    </row>
    <row r="343" spans="1:13" x14ac:dyDescent="0.25">
      <c r="A343" s="81" t="s">
        <v>2841</v>
      </c>
      <c r="B343" s="48" t="s">
        <v>1669</v>
      </c>
      <c r="C343" s="49" t="s">
        <v>2842</v>
      </c>
      <c r="D343" s="82">
        <f t="shared" si="49"/>
        <v>154240</v>
      </c>
      <c r="E343" s="83">
        <f t="shared" si="51"/>
        <v>113579</v>
      </c>
      <c r="F343" s="83">
        <f t="shared" si="52"/>
        <v>38389</v>
      </c>
      <c r="G343" s="83">
        <f t="shared" si="53"/>
        <v>2272</v>
      </c>
      <c r="H343" s="50">
        <v>0</v>
      </c>
      <c r="I343" s="84">
        <f t="shared" si="50"/>
        <v>0.4</v>
      </c>
      <c r="J343" s="78"/>
      <c r="K343" s="85">
        <f t="shared" si="47"/>
        <v>154240</v>
      </c>
      <c r="L343" s="80">
        <v>16</v>
      </c>
      <c r="M343" s="80">
        <f t="shared" si="54"/>
        <v>640</v>
      </c>
    </row>
    <row r="344" spans="1:13" x14ac:dyDescent="0.25">
      <c r="A344" s="81" t="s">
        <v>2843</v>
      </c>
      <c r="B344" s="48" t="s">
        <v>1672</v>
      </c>
      <c r="C344" s="49" t="s">
        <v>2844</v>
      </c>
      <c r="D344" s="82">
        <f t="shared" si="49"/>
        <v>163880</v>
      </c>
      <c r="E344" s="83">
        <f t="shared" si="51"/>
        <v>120677</v>
      </c>
      <c r="F344" s="83">
        <f t="shared" si="52"/>
        <v>40789</v>
      </c>
      <c r="G344" s="83">
        <f t="shared" si="53"/>
        <v>2414</v>
      </c>
      <c r="H344" s="50">
        <v>0</v>
      </c>
      <c r="I344" s="84">
        <f t="shared" si="50"/>
        <v>0.42499999999999999</v>
      </c>
      <c r="J344" s="78"/>
      <c r="K344" s="85">
        <f t="shared" si="47"/>
        <v>163880</v>
      </c>
      <c r="L344" s="80">
        <v>17</v>
      </c>
      <c r="M344" s="80">
        <f t="shared" si="54"/>
        <v>680</v>
      </c>
    </row>
    <row r="345" spans="1:13" x14ac:dyDescent="0.25">
      <c r="A345" s="81" t="s">
        <v>2845</v>
      </c>
      <c r="B345" s="48" t="s">
        <v>1675</v>
      </c>
      <c r="C345" s="49" t="s">
        <v>2846</v>
      </c>
      <c r="D345" s="82">
        <f t="shared" si="49"/>
        <v>173520</v>
      </c>
      <c r="E345" s="83">
        <f t="shared" si="51"/>
        <v>127776</v>
      </c>
      <c r="F345" s="83">
        <f t="shared" si="52"/>
        <v>43188</v>
      </c>
      <c r="G345" s="83">
        <f t="shared" si="53"/>
        <v>2556</v>
      </c>
      <c r="H345" s="50">
        <v>0</v>
      </c>
      <c r="I345" s="84">
        <f t="shared" si="50"/>
        <v>0.45</v>
      </c>
      <c r="J345" s="78"/>
      <c r="K345" s="85">
        <f t="shared" si="47"/>
        <v>173520</v>
      </c>
      <c r="L345" s="80">
        <v>18</v>
      </c>
      <c r="M345" s="80">
        <f t="shared" si="54"/>
        <v>720</v>
      </c>
    </row>
    <row r="346" spans="1:13" x14ac:dyDescent="0.25">
      <c r="A346" s="81" t="s">
        <v>2847</v>
      </c>
      <c r="B346" s="48" t="s">
        <v>1678</v>
      </c>
      <c r="C346" s="49" t="s">
        <v>2848</v>
      </c>
      <c r="D346" s="82">
        <f t="shared" si="49"/>
        <v>183160</v>
      </c>
      <c r="E346" s="83">
        <f t="shared" si="51"/>
        <v>134875</v>
      </c>
      <c r="F346" s="83">
        <f t="shared" si="52"/>
        <v>45588</v>
      </c>
      <c r="G346" s="83">
        <f t="shared" si="53"/>
        <v>2697</v>
      </c>
      <c r="H346" s="50">
        <v>0</v>
      </c>
      <c r="I346" s="84">
        <f t="shared" si="50"/>
        <v>0.47499999999999998</v>
      </c>
      <c r="J346" s="78"/>
      <c r="K346" s="85">
        <f t="shared" si="47"/>
        <v>183160</v>
      </c>
      <c r="L346" s="80">
        <v>19</v>
      </c>
      <c r="M346" s="80">
        <f t="shared" si="54"/>
        <v>760</v>
      </c>
    </row>
    <row r="347" spans="1:13" x14ac:dyDescent="0.25">
      <c r="A347" s="81" t="s">
        <v>2849</v>
      </c>
      <c r="B347" s="48" t="s">
        <v>1681</v>
      </c>
      <c r="C347" s="49" t="s">
        <v>2850</v>
      </c>
      <c r="D347" s="82">
        <f t="shared" si="49"/>
        <v>192800</v>
      </c>
      <c r="E347" s="83">
        <f t="shared" si="51"/>
        <v>141973</v>
      </c>
      <c r="F347" s="83">
        <f t="shared" si="52"/>
        <v>47988</v>
      </c>
      <c r="G347" s="83">
        <f t="shared" si="53"/>
        <v>2839</v>
      </c>
      <c r="H347" s="50">
        <v>0</v>
      </c>
      <c r="I347" s="84">
        <f t="shared" si="50"/>
        <v>0.5</v>
      </c>
      <c r="J347" s="78"/>
      <c r="K347" s="85">
        <f t="shared" si="47"/>
        <v>192800</v>
      </c>
      <c r="L347" s="80">
        <v>20</v>
      </c>
      <c r="M347" s="80">
        <f t="shared" si="54"/>
        <v>800</v>
      </c>
    </row>
    <row r="348" spans="1:13" x14ac:dyDescent="0.25">
      <c r="A348" s="81" t="s">
        <v>2851</v>
      </c>
      <c r="B348" s="48" t="s">
        <v>1684</v>
      </c>
      <c r="C348" s="49" t="s">
        <v>2852</v>
      </c>
      <c r="D348" s="82">
        <f t="shared" si="49"/>
        <v>202440</v>
      </c>
      <c r="E348" s="83">
        <f t="shared" si="51"/>
        <v>149072</v>
      </c>
      <c r="F348" s="83">
        <f t="shared" si="52"/>
        <v>50387</v>
      </c>
      <c r="G348" s="83">
        <f t="shared" si="53"/>
        <v>2981</v>
      </c>
      <c r="H348" s="50">
        <v>0</v>
      </c>
      <c r="I348" s="84">
        <f t="shared" si="50"/>
        <v>0.52500000000000002</v>
      </c>
      <c r="J348" s="78"/>
      <c r="K348" s="85">
        <f t="shared" si="47"/>
        <v>202440</v>
      </c>
      <c r="L348" s="80">
        <v>21</v>
      </c>
      <c r="M348" s="80">
        <f t="shared" si="54"/>
        <v>840</v>
      </c>
    </row>
    <row r="349" spans="1:13" x14ac:dyDescent="0.25">
      <c r="A349" s="81" t="s">
        <v>2853</v>
      </c>
      <c r="B349" s="48" t="s">
        <v>1687</v>
      </c>
      <c r="C349" s="49" t="s">
        <v>2854</v>
      </c>
      <c r="D349" s="82">
        <f t="shared" si="49"/>
        <v>212080</v>
      </c>
      <c r="E349" s="83">
        <f t="shared" si="51"/>
        <v>156171</v>
      </c>
      <c r="F349" s="83">
        <f t="shared" si="52"/>
        <v>52786</v>
      </c>
      <c r="G349" s="83">
        <f t="shared" si="53"/>
        <v>3123</v>
      </c>
      <c r="H349" s="50">
        <v>0</v>
      </c>
      <c r="I349" s="84">
        <f t="shared" si="50"/>
        <v>0.55000000000000004</v>
      </c>
      <c r="J349" s="78"/>
      <c r="K349" s="85">
        <f t="shared" si="47"/>
        <v>212080</v>
      </c>
      <c r="L349" s="80">
        <v>22</v>
      </c>
      <c r="M349" s="80">
        <f t="shared" si="54"/>
        <v>880</v>
      </c>
    </row>
    <row r="350" spans="1:13" x14ac:dyDescent="0.25">
      <c r="A350" s="81" t="s">
        <v>2855</v>
      </c>
      <c r="B350" s="48" t="s">
        <v>1690</v>
      </c>
      <c r="C350" s="49" t="s">
        <v>2856</v>
      </c>
      <c r="D350" s="82">
        <f t="shared" si="49"/>
        <v>221720</v>
      </c>
      <c r="E350" s="83">
        <f t="shared" si="51"/>
        <v>163270</v>
      </c>
      <c r="F350" s="83">
        <f t="shared" si="52"/>
        <v>55185</v>
      </c>
      <c r="G350" s="83">
        <f t="shared" si="53"/>
        <v>3265</v>
      </c>
      <c r="H350" s="50">
        <v>0</v>
      </c>
      <c r="I350" s="84">
        <f t="shared" si="50"/>
        <v>0.57499999999999996</v>
      </c>
      <c r="J350" s="78"/>
      <c r="K350" s="85">
        <f t="shared" si="47"/>
        <v>221720</v>
      </c>
      <c r="L350" s="80">
        <v>23</v>
      </c>
      <c r="M350" s="80">
        <f t="shared" si="54"/>
        <v>920</v>
      </c>
    </row>
    <row r="351" spans="1:13" x14ac:dyDescent="0.25">
      <c r="A351" s="81" t="s">
        <v>2857</v>
      </c>
      <c r="B351" s="48" t="s">
        <v>1693</v>
      </c>
      <c r="C351" s="49" t="s">
        <v>2858</v>
      </c>
      <c r="D351" s="82">
        <f t="shared" si="49"/>
        <v>231360</v>
      </c>
      <c r="E351" s="83">
        <f t="shared" si="51"/>
        <v>170368</v>
      </c>
      <c r="F351" s="83">
        <f t="shared" si="52"/>
        <v>57585</v>
      </c>
      <c r="G351" s="83">
        <f t="shared" si="53"/>
        <v>3407</v>
      </c>
      <c r="H351" s="50">
        <v>0</v>
      </c>
      <c r="I351" s="84">
        <f t="shared" si="50"/>
        <v>0.6</v>
      </c>
      <c r="J351" s="78"/>
      <c r="K351" s="85">
        <f t="shared" ref="K351:K407" si="55">M351*N1_</f>
        <v>231360</v>
      </c>
      <c r="L351" s="80">
        <v>24</v>
      </c>
      <c r="M351" s="80">
        <f t="shared" si="54"/>
        <v>960</v>
      </c>
    </row>
    <row r="352" spans="1:13" x14ac:dyDescent="0.25">
      <c r="A352" s="81" t="s">
        <v>2859</v>
      </c>
      <c r="B352" s="48" t="s">
        <v>1696</v>
      </c>
      <c r="C352" s="49" t="s">
        <v>2860</v>
      </c>
      <c r="D352" s="82">
        <f t="shared" si="49"/>
        <v>241000</v>
      </c>
      <c r="E352" s="83">
        <f t="shared" si="51"/>
        <v>177467</v>
      </c>
      <c r="F352" s="83">
        <f t="shared" si="52"/>
        <v>59984</v>
      </c>
      <c r="G352" s="83">
        <f t="shared" si="53"/>
        <v>3549</v>
      </c>
      <c r="H352" s="50">
        <v>0</v>
      </c>
      <c r="I352" s="84">
        <f t="shared" si="50"/>
        <v>0.625</v>
      </c>
      <c r="J352" s="78"/>
      <c r="K352" s="85">
        <f t="shared" si="55"/>
        <v>241000</v>
      </c>
      <c r="L352" s="80">
        <v>25</v>
      </c>
      <c r="M352" s="80">
        <f t="shared" si="54"/>
        <v>1000</v>
      </c>
    </row>
    <row r="353" spans="1:13" x14ac:dyDescent="0.25">
      <c r="A353" s="81" t="s">
        <v>2861</v>
      </c>
      <c r="B353" s="48" t="s">
        <v>1699</v>
      </c>
      <c r="C353" s="49" t="s">
        <v>2862</v>
      </c>
      <c r="D353" s="82">
        <f t="shared" si="49"/>
        <v>250640</v>
      </c>
      <c r="E353" s="83">
        <f t="shared" si="51"/>
        <v>184566</v>
      </c>
      <c r="F353" s="83">
        <f t="shared" si="52"/>
        <v>62383</v>
      </c>
      <c r="G353" s="83">
        <f t="shared" si="53"/>
        <v>3691</v>
      </c>
      <c r="H353" s="50">
        <v>0</v>
      </c>
      <c r="I353" s="84">
        <f t="shared" si="50"/>
        <v>0.65</v>
      </c>
      <c r="J353" s="78"/>
      <c r="K353" s="85">
        <f t="shared" si="55"/>
        <v>250640</v>
      </c>
      <c r="L353" s="80">
        <v>26</v>
      </c>
      <c r="M353" s="80">
        <f t="shared" si="54"/>
        <v>1040</v>
      </c>
    </row>
    <row r="354" spans="1:13" x14ac:dyDescent="0.25">
      <c r="A354" s="81" t="s">
        <v>2863</v>
      </c>
      <c r="B354" s="48" t="s">
        <v>1702</v>
      </c>
      <c r="C354" s="49" t="s">
        <v>2864</v>
      </c>
      <c r="D354" s="82">
        <f t="shared" si="49"/>
        <v>260280</v>
      </c>
      <c r="E354" s="83">
        <f t="shared" si="51"/>
        <v>191664</v>
      </c>
      <c r="F354" s="83">
        <f t="shared" si="52"/>
        <v>64783</v>
      </c>
      <c r="G354" s="83">
        <f t="shared" si="53"/>
        <v>3833</v>
      </c>
      <c r="H354" s="50">
        <v>0</v>
      </c>
      <c r="I354" s="84">
        <f t="shared" si="50"/>
        <v>0.67500000000000004</v>
      </c>
      <c r="J354" s="78"/>
      <c r="K354" s="85">
        <f t="shared" si="55"/>
        <v>260280</v>
      </c>
      <c r="L354" s="80">
        <v>27</v>
      </c>
      <c r="M354" s="80">
        <f t="shared" si="54"/>
        <v>1080</v>
      </c>
    </row>
    <row r="355" spans="1:13" x14ac:dyDescent="0.25">
      <c r="A355" s="81" t="s">
        <v>2865</v>
      </c>
      <c r="B355" s="48" t="s">
        <v>1705</v>
      </c>
      <c r="C355" s="49" t="s">
        <v>2866</v>
      </c>
      <c r="D355" s="82">
        <f t="shared" si="49"/>
        <v>269920</v>
      </c>
      <c r="E355" s="83">
        <f t="shared" si="51"/>
        <v>198763</v>
      </c>
      <c r="F355" s="83">
        <f t="shared" si="52"/>
        <v>67182</v>
      </c>
      <c r="G355" s="83">
        <f t="shared" si="53"/>
        <v>3975</v>
      </c>
      <c r="H355" s="50">
        <v>0</v>
      </c>
      <c r="I355" s="84">
        <f t="shared" si="50"/>
        <v>0.7</v>
      </c>
      <c r="J355" s="78"/>
      <c r="K355" s="85">
        <f t="shared" si="55"/>
        <v>269920</v>
      </c>
      <c r="L355" s="80">
        <v>28</v>
      </c>
      <c r="M355" s="80">
        <f t="shared" si="54"/>
        <v>1120</v>
      </c>
    </row>
    <row r="356" spans="1:13" x14ac:dyDescent="0.25">
      <c r="A356" s="81" t="s">
        <v>2867</v>
      </c>
      <c r="B356" s="48" t="s">
        <v>1708</v>
      </c>
      <c r="C356" s="49" t="s">
        <v>2868</v>
      </c>
      <c r="D356" s="82">
        <f t="shared" si="49"/>
        <v>279560</v>
      </c>
      <c r="E356" s="83">
        <f t="shared" si="51"/>
        <v>205862</v>
      </c>
      <c r="F356" s="83">
        <f t="shared" si="52"/>
        <v>69581</v>
      </c>
      <c r="G356" s="83">
        <f t="shared" si="53"/>
        <v>4117</v>
      </c>
      <c r="H356" s="50">
        <v>0</v>
      </c>
      <c r="I356" s="84">
        <f t="shared" si="50"/>
        <v>0.72499999999999998</v>
      </c>
      <c r="J356" s="78"/>
      <c r="K356" s="85">
        <f t="shared" si="55"/>
        <v>279560</v>
      </c>
      <c r="L356" s="80">
        <v>29</v>
      </c>
      <c r="M356" s="80">
        <f t="shared" si="54"/>
        <v>1160</v>
      </c>
    </row>
    <row r="357" spans="1:13" x14ac:dyDescent="0.25">
      <c r="A357" s="81" t="s">
        <v>2869</v>
      </c>
      <c r="B357" s="48" t="s">
        <v>1711</v>
      </c>
      <c r="C357" s="49" t="s">
        <v>2870</v>
      </c>
      <c r="D357" s="82">
        <f t="shared" si="49"/>
        <v>289200</v>
      </c>
      <c r="E357" s="83">
        <f t="shared" si="51"/>
        <v>212960</v>
      </c>
      <c r="F357" s="83">
        <f t="shared" si="52"/>
        <v>71981</v>
      </c>
      <c r="G357" s="83">
        <f t="shared" si="53"/>
        <v>4259</v>
      </c>
      <c r="H357" s="50">
        <v>0</v>
      </c>
      <c r="I357" s="84">
        <f t="shared" si="50"/>
        <v>0.75</v>
      </c>
      <c r="J357" s="78"/>
      <c r="K357" s="85">
        <f t="shared" si="55"/>
        <v>289200</v>
      </c>
      <c r="L357" s="80">
        <v>30</v>
      </c>
      <c r="M357" s="80">
        <f t="shared" si="54"/>
        <v>1200</v>
      </c>
    </row>
    <row r="358" spans="1:13" x14ac:dyDescent="0.25">
      <c r="A358" s="81" t="s">
        <v>2871</v>
      </c>
      <c r="B358" s="48" t="s">
        <v>1714</v>
      </c>
      <c r="C358" s="49" t="s">
        <v>2872</v>
      </c>
      <c r="D358" s="82">
        <f t="shared" si="49"/>
        <v>298840</v>
      </c>
      <c r="E358" s="83">
        <f t="shared" si="51"/>
        <v>220059</v>
      </c>
      <c r="F358" s="83">
        <f t="shared" si="52"/>
        <v>74380</v>
      </c>
      <c r="G358" s="83">
        <f t="shared" si="53"/>
        <v>4401</v>
      </c>
      <c r="H358" s="50">
        <v>0</v>
      </c>
      <c r="I358" s="84">
        <f t="shared" si="50"/>
        <v>0.77500000000000002</v>
      </c>
      <c r="J358" s="78"/>
      <c r="K358" s="85">
        <f t="shared" si="55"/>
        <v>298840</v>
      </c>
      <c r="L358" s="80">
        <v>31</v>
      </c>
      <c r="M358" s="80">
        <f t="shared" si="54"/>
        <v>1240</v>
      </c>
    </row>
    <row r="359" spans="1:13" x14ac:dyDescent="0.25">
      <c r="A359" s="81" t="s">
        <v>2873</v>
      </c>
      <c r="B359" s="48" t="s">
        <v>1717</v>
      </c>
      <c r="C359" s="49" t="s">
        <v>2874</v>
      </c>
      <c r="D359" s="82">
        <f t="shared" si="49"/>
        <v>308480</v>
      </c>
      <c r="E359" s="83">
        <f t="shared" si="51"/>
        <v>227158</v>
      </c>
      <c r="F359" s="83">
        <f t="shared" si="52"/>
        <v>76779</v>
      </c>
      <c r="G359" s="83">
        <f t="shared" si="53"/>
        <v>4543</v>
      </c>
      <c r="H359" s="50">
        <v>0</v>
      </c>
      <c r="I359" s="84">
        <f t="shared" si="50"/>
        <v>0.8</v>
      </c>
      <c r="J359" s="78"/>
      <c r="K359" s="85">
        <f t="shared" si="55"/>
        <v>308480</v>
      </c>
      <c r="L359" s="80">
        <v>32</v>
      </c>
      <c r="M359" s="80">
        <f t="shared" si="54"/>
        <v>1280</v>
      </c>
    </row>
    <row r="360" spans="1:13" x14ac:dyDescent="0.25">
      <c r="A360" s="81" t="s">
        <v>2875</v>
      </c>
      <c r="B360" s="48" t="s">
        <v>1720</v>
      </c>
      <c r="C360" s="49" t="s">
        <v>2876</v>
      </c>
      <c r="D360" s="82">
        <f t="shared" si="49"/>
        <v>318120</v>
      </c>
      <c r="E360" s="83">
        <f t="shared" si="51"/>
        <v>234256</v>
      </c>
      <c r="F360" s="83">
        <f t="shared" si="52"/>
        <v>79179</v>
      </c>
      <c r="G360" s="83">
        <f t="shared" si="53"/>
        <v>4685</v>
      </c>
      <c r="H360" s="50">
        <v>0</v>
      </c>
      <c r="I360" s="84">
        <f t="shared" ref="I360:I391" si="56">L360/40</f>
        <v>0.82499999999999996</v>
      </c>
      <c r="J360" s="78"/>
      <c r="K360" s="85">
        <f t="shared" si="55"/>
        <v>318120</v>
      </c>
      <c r="L360" s="80">
        <v>33</v>
      </c>
      <c r="M360" s="80">
        <f t="shared" si="54"/>
        <v>1320</v>
      </c>
    </row>
    <row r="361" spans="1:13" x14ac:dyDescent="0.25">
      <c r="A361" s="81" t="s">
        <v>2877</v>
      </c>
      <c r="B361" s="48" t="s">
        <v>1723</v>
      </c>
      <c r="C361" s="49" t="s">
        <v>2878</v>
      </c>
      <c r="D361" s="82">
        <f t="shared" si="49"/>
        <v>327760</v>
      </c>
      <c r="E361" s="83">
        <f t="shared" si="51"/>
        <v>241355</v>
      </c>
      <c r="F361" s="83">
        <f t="shared" si="52"/>
        <v>81578</v>
      </c>
      <c r="G361" s="83">
        <f t="shared" si="53"/>
        <v>4827</v>
      </c>
      <c r="H361" s="50">
        <v>0</v>
      </c>
      <c r="I361" s="84">
        <f t="shared" si="56"/>
        <v>0.85</v>
      </c>
      <c r="J361" s="78"/>
      <c r="K361" s="85">
        <f t="shared" si="55"/>
        <v>327760</v>
      </c>
      <c r="L361" s="80">
        <v>34</v>
      </c>
      <c r="M361" s="80">
        <f t="shared" si="54"/>
        <v>1360</v>
      </c>
    </row>
    <row r="362" spans="1:13" x14ac:dyDescent="0.25">
      <c r="A362" s="81" t="s">
        <v>2879</v>
      </c>
      <c r="B362" s="48" t="s">
        <v>1726</v>
      </c>
      <c r="C362" s="49" t="s">
        <v>2880</v>
      </c>
      <c r="D362" s="82">
        <f t="shared" si="49"/>
        <v>337400</v>
      </c>
      <c r="E362" s="83">
        <f t="shared" si="51"/>
        <v>248454</v>
      </c>
      <c r="F362" s="83">
        <f t="shared" si="52"/>
        <v>83977</v>
      </c>
      <c r="G362" s="83">
        <f t="shared" si="53"/>
        <v>4969</v>
      </c>
      <c r="H362" s="50">
        <v>0</v>
      </c>
      <c r="I362" s="84">
        <f t="shared" si="56"/>
        <v>0.875</v>
      </c>
      <c r="J362" s="78"/>
      <c r="K362" s="85">
        <f t="shared" si="55"/>
        <v>337400</v>
      </c>
      <c r="L362" s="80">
        <v>35</v>
      </c>
      <c r="M362" s="80">
        <f t="shared" si="54"/>
        <v>1400</v>
      </c>
    </row>
    <row r="363" spans="1:13" x14ac:dyDescent="0.25">
      <c r="A363" s="81" t="s">
        <v>2881</v>
      </c>
      <c r="B363" s="48" t="s">
        <v>1729</v>
      </c>
      <c r="C363" s="49" t="s">
        <v>2882</v>
      </c>
      <c r="D363" s="82">
        <f t="shared" si="49"/>
        <v>347040</v>
      </c>
      <c r="E363" s="83">
        <f t="shared" si="51"/>
        <v>255552</v>
      </c>
      <c r="F363" s="83">
        <f t="shared" si="52"/>
        <v>86377</v>
      </c>
      <c r="G363" s="83">
        <f t="shared" si="53"/>
        <v>5111</v>
      </c>
      <c r="H363" s="50">
        <v>0</v>
      </c>
      <c r="I363" s="84">
        <f t="shared" si="56"/>
        <v>0.9</v>
      </c>
      <c r="J363" s="78"/>
      <c r="K363" s="85">
        <f t="shared" si="55"/>
        <v>347040</v>
      </c>
      <c r="L363" s="80">
        <v>36</v>
      </c>
      <c r="M363" s="80">
        <f t="shared" si="54"/>
        <v>1440</v>
      </c>
    </row>
    <row r="364" spans="1:13" x14ac:dyDescent="0.25">
      <c r="A364" s="81" t="s">
        <v>2883</v>
      </c>
      <c r="B364" s="48" t="s">
        <v>1732</v>
      </c>
      <c r="C364" s="49" t="s">
        <v>2884</v>
      </c>
      <c r="D364" s="82">
        <f t="shared" si="49"/>
        <v>356680</v>
      </c>
      <c r="E364" s="83">
        <f t="shared" si="51"/>
        <v>262651</v>
      </c>
      <c r="F364" s="83">
        <f t="shared" si="52"/>
        <v>88776</v>
      </c>
      <c r="G364" s="83">
        <f t="shared" si="53"/>
        <v>5253</v>
      </c>
      <c r="H364" s="50">
        <v>0</v>
      </c>
      <c r="I364" s="84">
        <f t="shared" si="56"/>
        <v>0.92500000000000004</v>
      </c>
      <c r="J364" s="78"/>
      <c r="K364" s="85">
        <f t="shared" si="55"/>
        <v>356680</v>
      </c>
      <c r="L364" s="80">
        <v>37</v>
      </c>
      <c r="M364" s="80">
        <f t="shared" si="54"/>
        <v>1480</v>
      </c>
    </row>
    <row r="365" spans="1:13" x14ac:dyDescent="0.25">
      <c r="A365" s="81" t="s">
        <v>2885</v>
      </c>
      <c r="B365" s="48" t="s">
        <v>1735</v>
      </c>
      <c r="C365" s="49" t="s">
        <v>2886</v>
      </c>
      <c r="D365" s="82">
        <f t="shared" si="49"/>
        <v>366320</v>
      </c>
      <c r="E365" s="83">
        <f t="shared" si="51"/>
        <v>269750</v>
      </c>
      <c r="F365" s="83">
        <f t="shared" si="52"/>
        <v>91175</v>
      </c>
      <c r="G365" s="83">
        <f t="shared" si="53"/>
        <v>5395</v>
      </c>
      <c r="H365" s="50">
        <v>0</v>
      </c>
      <c r="I365" s="84">
        <f t="shared" si="56"/>
        <v>0.95</v>
      </c>
      <c r="J365" s="78"/>
      <c r="K365" s="85">
        <f t="shared" si="55"/>
        <v>366320</v>
      </c>
      <c r="L365" s="80">
        <v>38</v>
      </c>
      <c r="M365" s="80">
        <f t="shared" si="54"/>
        <v>1520</v>
      </c>
    </row>
    <row r="366" spans="1:13" x14ac:dyDescent="0.25">
      <c r="A366" s="81" t="s">
        <v>2887</v>
      </c>
      <c r="B366" s="48" t="s">
        <v>1738</v>
      </c>
      <c r="C366" s="49" t="s">
        <v>2888</v>
      </c>
      <c r="D366" s="82">
        <f t="shared" si="49"/>
        <v>375960</v>
      </c>
      <c r="E366" s="83">
        <f t="shared" si="51"/>
        <v>276848</v>
      </c>
      <c r="F366" s="83">
        <f t="shared" si="52"/>
        <v>93575</v>
      </c>
      <c r="G366" s="83">
        <f t="shared" si="53"/>
        <v>5537</v>
      </c>
      <c r="H366" s="50">
        <v>0</v>
      </c>
      <c r="I366" s="84">
        <f t="shared" si="56"/>
        <v>0.97499999999999998</v>
      </c>
      <c r="J366" s="78"/>
      <c r="K366" s="85">
        <f t="shared" si="55"/>
        <v>375960</v>
      </c>
      <c r="L366" s="80">
        <v>39</v>
      </c>
      <c r="M366" s="80">
        <f t="shared" si="54"/>
        <v>1560</v>
      </c>
    </row>
    <row r="367" spans="1:13" x14ac:dyDescent="0.25">
      <c r="A367" s="81" t="s">
        <v>2889</v>
      </c>
      <c r="B367" s="48" t="s">
        <v>195</v>
      </c>
      <c r="C367" s="49" t="s">
        <v>2890</v>
      </c>
      <c r="D367" s="82">
        <f t="shared" si="49"/>
        <v>385600</v>
      </c>
      <c r="E367" s="83">
        <f t="shared" si="51"/>
        <v>283947</v>
      </c>
      <c r="F367" s="83">
        <f t="shared" si="52"/>
        <v>95974</v>
      </c>
      <c r="G367" s="83">
        <f t="shared" si="53"/>
        <v>5679</v>
      </c>
      <c r="H367" s="50">
        <v>0</v>
      </c>
      <c r="I367" s="84">
        <f t="shared" si="56"/>
        <v>1</v>
      </c>
      <c r="J367" s="78"/>
      <c r="K367" s="85">
        <f t="shared" si="55"/>
        <v>385600</v>
      </c>
      <c r="L367" s="80">
        <v>40</v>
      </c>
      <c r="M367" s="80">
        <f t="shared" si="54"/>
        <v>1600</v>
      </c>
    </row>
    <row r="368" spans="1:13" x14ac:dyDescent="0.25">
      <c r="A368" s="81" t="s">
        <v>2891</v>
      </c>
      <c r="B368" s="48" t="s">
        <v>521</v>
      </c>
      <c r="C368" s="49" t="s">
        <v>2892</v>
      </c>
      <c r="D368" s="82">
        <f t="shared" si="49"/>
        <v>9640</v>
      </c>
      <c r="E368" s="83">
        <f t="shared" si="51"/>
        <v>7099</v>
      </c>
      <c r="F368" s="83">
        <f t="shared" si="52"/>
        <v>2399</v>
      </c>
      <c r="G368" s="83">
        <f t="shared" si="53"/>
        <v>142</v>
      </c>
      <c r="H368" s="50">
        <v>0</v>
      </c>
      <c r="I368" s="84">
        <f t="shared" si="56"/>
        <v>2.5000000000000001E-2</v>
      </c>
      <c r="J368" s="78"/>
      <c r="K368" s="85">
        <f t="shared" si="55"/>
        <v>9640</v>
      </c>
      <c r="L368" s="80">
        <v>1</v>
      </c>
      <c r="M368" s="80">
        <f>L368*40</f>
        <v>40</v>
      </c>
    </row>
    <row r="369" spans="1:13" x14ac:dyDescent="0.25">
      <c r="A369" s="81" t="s">
        <v>2893</v>
      </c>
      <c r="B369" s="48" t="s">
        <v>523</v>
      </c>
      <c r="C369" s="49" t="s">
        <v>2894</v>
      </c>
      <c r="D369" s="82">
        <f t="shared" si="49"/>
        <v>19280</v>
      </c>
      <c r="E369" s="83">
        <f t="shared" si="51"/>
        <v>14197</v>
      </c>
      <c r="F369" s="83">
        <f t="shared" si="52"/>
        <v>4799</v>
      </c>
      <c r="G369" s="83">
        <f t="shared" si="53"/>
        <v>284</v>
      </c>
      <c r="H369" s="50">
        <v>0</v>
      </c>
      <c r="I369" s="84">
        <f t="shared" si="56"/>
        <v>0.05</v>
      </c>
      <c r="J369" s="78"/>
      <c r="K369" s="85">
        <f t="shared" si="55"/>
        <v>19280</v>
      </c>
      <c r="L369" s="80">
        <v>2</v>
      </c>
      <c r="M369" s="80">
        <f t="shared" ref="M369:M407" si="57">L369*40</f>
        <v>80</v>
      </c>
    </row>
    <row r="370" spans="1:13" x14ac:dyDescent="0.25">
      <c r="A370" s="81" t="s">
        <v>2895</v>
      </c>
      <c r="B370" s="48" t="s">
        <v>525</v>
      </c>
      <c r="C370" s="49" t="s">
        <v>2896</v>
      </c>
      <c r="D370" s="82">
        <f t="shared" si="49"/>
        <v>28920</v>
      </c>
      <c r="E370" s="83">
        <f t="shared" si="51"/>
        <v>21296</v>
      </c>
      <c r="F370" s="83">
        <f t="shared" si="52"/>
        <v>7198</v>
      </c>
      <c r="G370" s="83">
        <f t="shared" si="53"/>
        <v>426</v>
      </c>
      <c r="H370" s="50">
        <v>0</v>
      </c>
      <c r="I370" s="84">
        <f t="shared" si="56"/>
        <v>7.4999999999999997E-2</v>
      </c>
      <c r="J370" s="78"/>
      <c r="K370" s="85">
        <f t="shared" si="55"/>
        <v>28920</v>
      </c>
      <c r="L370" s="80">
        <v>3</v>
      </c>
      <c r="M370" s="80">
        <f t="shared" si="57"/>
        <v>120</v>
      </c>
    </row>
    <row r="371" spans="1:13" x14ac:dyDescent="0.25">
      <c r="A371" s="81" t="s">
        <v>2897</v>
      </c>
      <c r="B371" s="48" t="s">
        <v>527</v>
      </c>
      <c r="C371" s="49" t="s">
        <v>2898</v>
      </c>
      <c r="D371" s="82">
        <f t="shared" si="49"/>
        <v>38560</v>
      </c>
      <c r="E371" s="83">
        <f t="shared" si="51"/>
        <v>28395</v>
      </c>
      <c r="F371" s="83">
        <f t="shared" si="52"/>
        <v>9597</v>
      </c>
      <c r="G371" s="83">
        <f t="shared" si="53"/>
        <v>568</v>
      </c>
      <c r="H371" s="50">
        <v>0</v>
      </c>
      <c r="I371" s="84">
        <f t="shared" si="56"/>
        <v>0.1</v>
      </c>
      <c r="J371" s="78"/>
      <c r="K371" s="85">
        <f t="shared" si="55"/>
        <v>38560</v>
      </c>
      <c r="L371" s="80">
        <v>4</v>
      </c>
      <c r="M371" s="80">
        <f t="shared" si="57"/>
        <v>160</v>
      </c>
    </row>
    <row r="372" spans="1:13" x14ac:dyDescent="0.25">
      <c r="A372" s="81" t="s">
        <v>2899</v>
      </c>
      <c r="B372" s="48" t="s">
        <v>529</v>
      </c>
      <c r="C372" s="49" t="s">
        <v>2900</v>
      </c>
      <c r="D372" s="82">
        <f t="shared" si="49"/>
        <v>48200</v>
      </c>
      <c r="E372" s="83">
        <f t="shared" si="51"/>
        <v>35493</v>
      </c>
      <c r="F372" s="83">
        <f t="shared" si="52"/>
        <v>11997</v>
      </c>
      <c r="G372" s="83">
        <f t="shared" si="53"/>
        <v>710</v>
      </c>
      <c r="H372" s="50">
        <v>0</v>
      </c>
      <c r="I372" s="84">
        <f t="shared" si="56"/>
        <v>0.125</v>
      </c>
      <c r="J372" s="78"/>
      <c r="K372" s="85">
        <f t="shared" si="55"/>
        <v>48200</v>
      </c>
      <c r="L372" s="80">
        <v>5</v>
      </c>
      <c r="M372" s="80">
        <f t="shared" si="57"/>
        <v>200</v>
      </c>
    </row>
    <row r="373" spans="1:13" x14ac:dyDescent="0.25">
      <c r="A373" s="81" t="s">
        <v>2901</v>
      </c>
      <c r="B373" s="48" t="s">
        <v>531</v>
      </c>
      <c r="C373" s="49" t="s">
        <v>2902</v>
      </c>
      <c r="D373" s="82">
        <f t="shared" si="49"/>
        <v>57840</v>
      </c>
      <c r="E373" s="83">
        <f t="shared" si="51"/>
        <v>42592</v>
      </c>
      <c r="F373" s="83">
        <f t="shared" si="52"/>
        <v>14396</v>
      </c>
      <c r="G373" s="83">
        <f t="shared" si="53"/>
        <v>852</v>
      </c>
      <c r="H373" s="50">
        <v>0</v>
      </c>
      <c r="I373" s="84">
        <f t="shared" si="56"/>
        <v>0.15</v>
      </c>
      <c r="J373" s="78"/>
      <c r="K373" s="85">
        <f t="shared" si="55"/>
        <v>57840</v>
      </c>
      <c r="L373" s="80">
        <v>6</v>
      </c>
      <c r="M373" s="80">
        <f t="shared" si="57"/>
        <v>240</v>
      </c>
    </row>
    <row r="374" spans="1:13" x14ac:dyDescent="0.25">
      <c r="A374" s="81" t="s">
        <v>2903</v>
      </c>
      <c r="B374" s="48" t="s">
        <v>533</v>
      </c>
      <c r="C374" s="49" t="s">
        <v>2904</v>
      </c>
      <c r="D374" s="82">
        <f t="shared" si="49"/>
        <v>67480</v>
      </c>
      <c r="E374" s="83">
        <f t="shared" si="51"/>
        <v>49691</v>
      </c>
      <c r="F374" s="83">
        <f t="shared" si="52"/>
        <v>16795</v>
      </c>
      <c r="G374" s="83">
        <f t="shared" si="53"/>
        <v>994</v>
      </c>
      <c r="H374" s="50">
        <v>0</v>
      </c>
      <c r="I374" s="84">
        <f t="shared" si="56"/>
        <v>0.17499999999999999</v>
      </c>
      <c r="J374" s="78"/>
      <c r="K374" s="85">
        <f t="shared" si="55"/>
        <v>67480</v>
      </c>
      <c r="L374" s="80">
        <v>7</v>
      </c>
      <c r="M374" s="80">
        <f t="shared" si="57"/>
        <v>280</v>
      </c>
    </row>
    <row r="375" spans="1:13" x14ac:dyDescent="0.25">
      <c r="A375" s="81" t="s">
        <v>2905</v>
      </c>
      <c r="B375" s="48" t="s">
        <v>535</v>
      </c>
      <c r="C375" s="49" t="s">
        <v>2906</v>
      </c>
      <c r="D375" s="82">
        <f t="shared" si="49"/>
        <v>77120</v>
      </c>
      <c r="E375" s="83">
        <f t="shared" si="51"/>
        <v>56789</v>
      </c>
      <c r="F375" s="83">
        <f t="shared" si="52"/>
        <v>19195</v>
      </c>
      <c r="G375" s="83">
        <f t="shared" si="53"/>
        <v>1136</v>
      </c>
      <c r="H375" s="50">
        <v>0</v>
      </c>
      <c r="I375" s="84">
        <f t="shared" si="56"/>
        <v>0.2</v>
      </c>
      <c r="J375" s="78"/>
      <c r="K375" s="85">
        <f t="shared" si="55"/>
        <v>77120</v>
      </c>
      <c r="L375" s="80">
        <v>8</v>
      </c>
      <c r="M375" s="80">
        <f t="shared" si="57"/>
        <v>320</v>
      </c>
    </row>
    <row r="376" spans="1:13" x14ac:dyDescent="0.25">
      <c r="A376" s="81" t="s">
        <v>2907</v>
      </c>
      <c r="B376" s="48" t="s">
        <v>537</v>
      </c>
      <c r="C376" s="49" t="s">
        <v>2908</v>
      </c>
      <c r="D376" s="82">
        <f t="shared" si="49"/>
        <v>86760</v>
      </c>
      <c r="E376" s="83">
        <f t="shared" si="51"/>
        <v>63888</v>
      </c>
      <c r="F376" s="83">
        <f t="shared" si="52"/>
        <v>21594</v>
      </c>
      <c r="G376" s="83">
        <f t="shared" si="53"/>
        <v>1278</v>
      </c>
      <c r="H376" s="50">
        <v>0</v>
      </c>
      <c r="I376" s="84">
        <f t="shared" si="56"/>
        <v>0.22500000000000001</v>
      </c>
      <c r="J376" s="78"/>
      <c r="K376" s="85">
        <f t="shared" si="55"/>
        <v>86760</v>
      </c>
      <c r="L376" s="80">
        <v>9</v>
      </c>
      <c r="M376" s="80">
        <f t="shared" si="57"/>
        <v>360</v>
      </c>
    </row>
    <row r="377" spans="1:13" x14ac:dyDescent="0.25">
      <c r="A377" s="81" t="s">
        <v>2909</v>
      </c>
      <c r="B377" s="48" t="s">
        <v>539</v>
      </c>
      <c r="C377" s="49" t="s">
        <v>2910</v>
      </c>
      <c r="D377" s="82">
        <f t="shared" si="49"/>
        <v>96400</v>
      </c>
      <c r="E377" s="83">
        <f t="shared" si="51"/>
        <v>70987</v>
      </c>
      <c r="F377" s="83">
        <f t="shared" si="52"/>
        <v>23993</v>
      </c>
      <c r="G377" s="83">
        <f t="shared" si="53"/>
        <v>1420</v>
      </c>
      <c r="H377" s="50">
        <v>0</v>
      </c>
      <c r="I377" s="84">
        <f t="shared" si="56"/>
        <v>0.25</v>
      </c>
      <c r="J377" s="78"/>
      <c r="K377" s="85">
        <f t="shared" si="55"/>
        <v>96400</v>
      </c>
      <c r="L377" s="80">
        <v>10</v>
      </c>
      <c r="M377" s="80">
        <f t="shared" si="57"/>
        <v>400</v>
      </c>
    </row>
    <row r="378" spans="1:13" x14ac:dyDescent="0.25">
      <c r="A378" s="81" t="s">
        <v>2911</v>
      </c>
      <c r="B378" s="48" t="s">
        <v>541</v>
      </c>
      <c r="C378" s="49" t="s">
        <v>2912</v>
      </c>
      <c r="D378" s="82">
        <f t="shared" si="49"/>
        <v>106040</v>
      </c>
      <c r="E378" s="83">
        <f t="shared" si="51"/>
        <v>78085</v>
      </c>
      <c r="F378" s="83">
        <f t="shared" si="52"/>
        <v>26393</v>
      </c>
      <c r="G378" s="83">
        <f t="shared" si="53"/>
        <v>1562</v>
      </c>
      <c r="H378" s="50">
        <v>0</v>
      </c>
      <c r="I378" s="84">
        <f t="shared" si="56"/>
        <v>0.27500000000000002</v>
      </c>
      <c r="J378" s="78"/>
      <c r="K378" s="85">
        <f t="shared" si="55"/>
        <v>106040</v>
      </c>
      <c r="L378" s="80">
        <v>11</v>
      </c>
      <c r="M378" s="80">
        <f t="shared" si="57"/>
        <v>440</v>
      </c>
    </row>
    <row r="379" spans="1:13" x14ac:dyDescent="0.25">
      <c r="A379" s="81" t="s">
        <v>2913</v>
      </c>
      <c r="B379" s="48" t="s">
        <v>543</v>
      </c>
      <c r="C379" s="49" t="s">
        <v>2914</v>
      </c>
      <c r="D379" s="82">
        <f t="shared" si="49"/>
        <v>115680</v>
      </c>
      <c r="E379" s="83">
        <f t="shared" si="51"/>
        <v>85184</v>
      </c>
      <c r="F379" s="83">
        <f t="shared" si="52"/>
        <v>28792</v>
      </c>
      <c r="G379" s="83">
        <f t="shared" si="53"/>
        <v>1704</v>
      </c>
      <c r="H379" s="50">
        <v>0</v>
      </c>
      <c r="I379" s="84">
        <f t="shared" si="56"/>
        <v>0.3</v>
      </c>
      <c r="J379" s="78"/>
      <c r="K379" s="85">
        <f t="shared" si="55"/>
        <v>115680</v>
      </c>
      <c r="L379" s="80">
        <v>12</v>
      </c>
      <c r="M379" s="80">
        <f t="shared" si="57"/>
        <v>480</v>
      </c>
    </row>
    <row r="380" spans="1:13" x14ac:dyDescent="0.25">
      <c r="A380" s="81" t="s">
        <v>2915</v>
      </c>
      <c r="B380" s="48" t="s">
        <v>545</v>
      </c>
      <c r="C380" s="49" t="s">
        <v>2916</v>
      </c>
      <c r="D380" s="82">
        <f t="shared" si="49"/>
        <v>125320</v>
      </c>
      <c r="E380" s="83">
        <f t="shared" si="51"/>
        <v>92283</v>
      </c>
      <c r="F380" s="83">
        <f t="shared" si="52"/>
        <v>31191</v>
      </c>
      <c r="G380" s="83">
        <f t="shared" si="53"/>
        <v>1846</v>
      </c>
      <c r="H380" s="50">
        <v>0</v>
      </c>
      <c r="I380" s="84">
        <f t="shared" si="56"/>
        <v>0.32500000000000001</v>
      </c>
      <c r="J380" s="78"/>
      <c r="K380" s="85">
        <f t="shared" si="55"/>
        <v>125320</v>
      </c>
      <c r="L380" s="80">
        <v>13</v>
      </c>
      <c r="M380" s="80">
        <f t="shared" si="57"/>
        <v>520</v>
      </c>
    </row>
    <row r="381" spans="1:13" x14ac:dyDescent="0.25">
      <c r="A381" s="81" t="s">
        <v>2917</v>
      </c>
      <c r="B381" s="48" t="s">
        <v>547</v>
      </c>
      <c r="C381" s="49" t="s">
        <v>2918</v>
      </c>
      <c r="D381" s="82">
        <f t="shared" si="49"/>
        <v>134960</v>
      </c>
      <c r="E381" s="83">
        <f t="shared" si="51"/>
        <v>99381</v>
      </c>
      <c r="F381" s="83">
        <f t="shared" si="52"/>
        <v>33591</v>
      </c>
      <c r="G381" s="83">
        <f t="shared" si="53"/>
        <v>1988</v>
      </c>
      <c r="H381" s="50">
        <v>0</v>
      </c>
      <c r="I381" s="84">
        <f t="shared" si="56"/>
        <v>0.35</v>
      </c>
      <c r="J381" s="78"/>
      <c r="K381" s="85">
        <f t="shared" si="55"/>
        <v>134960</v>
      </c>
      <c r="L381" s="80">
        <v>14</v>
      </c>
      <c r="M381" s="80">
        <f t="shared" si="57"/>
        <v>560</v>
      </c>
    </row>
    <row r="382" spans="1:13" x14ac:dyDescent="0.25">
      <c r="A382" s="81" t="s">
        <v>2919</v>
      </c>
      <c r="B382" s="48" t="s">
        <v>549</v>
      </c>
      <c r="C382" s="49" t="s">
        <v>2920</v>
      </c>
      <c r="D382" s="82">
        <f t="shared" si="49"/>
        <v>144600</v>
      </c>
      <c r="E382" s="83">
        <f t="shared" si="51"/>
        <v>106480</v>
      </c>
      <c r="F382" s="83">
        <f t="shared" si="52"/>
        <v>35990</v>
      </c>
      <c r="G382" s="83">
        <f t="shared" si="53"/>
        <v>2130</v>
      </c>
      <c r="H382" s="50">
        <v>0</v>
      </c>
      <c r="I382" s="84">
        <f t="shared" si="56"/>
        <v>0.375</v>
      </c>
      <c r="J382" s="78"/>
      <c r="K382" s="85">
        <f t="shared" si="55"/>
        <v>144600</v>
      </c>
      <c r="L382" s="80">
        <v>15</v>
      </c>
      <c r="M382" s="80">
        <f t="shared" si="57"/>
        <v>600</v>
      </c>
    </row>
    <row r="383" spans="1:13" x14ac:dyDescent="0.25">
      <c r="A383" s="81" t="s">
        <v>2921</v>
      </c>
      <c r="B383" s="48" t="s">
        <v>551</v>
      </c>
      <c r="C383" s="49" t="s">
        <v>2922</v>
      </c>
      <c r="D383" s="82">
        <f t="shared" si="49"/>
        <v>154240</v>
      </c>
      <c r="E383" s="83">
        <f t="shared" si="51"/>
        <v>113579</v>
      </c>
      <c r="F383" s="83">
        <f t="shared" si="52"/>
        <v>38389</v>
      </c>
      <c r="G383" s="83">
        <f t="shared" si="53"/>
        <v>2272</v>
      </c>
      <c r="H383" s="50">
        <v>0</v>
      </c>
      <c r="I383" s="84">
        <f t="shared" si="56"/>
        <v>0.4</v>
      </c>
      <c r="J383" s="78"/>
      <c r="K383" s="85">
        <f t="shared" si="55"/>
        <v>154240</v>
      </c>
      <c r="L383" s="80">
        <v>16</v>
      </c>
      <c r="M383" s="80">
        <f t="shared" si="57"/>
        <v>640</v>
      </c>
    </row>
    <row r="384" spans="1:13" x14ac:dyDescent="0.25">
      <c r="A384" s="81" t="s">
        <v>2923</v>
      </c>
      <c r="B384" s="48" t="s">
        <v>553</v>
      </c>
      <c r="C384" s="49" t="s">
        <v>2924</v>
      </c>
      <c r="D384" s="82">
        <f t="shared" si="49"/>
        <v>163880</v>
      </c>
      <c r="E384" s="83">
        <f t="shared" si="51"/>
        <v>120677</v>
      </c>
      <c r="F384" s="83">
        <f t="shared" si="52"/>
        <v>40789</v>
      </c>
      <c r="G384" s="83">
        <f t="shared" si="53"/>
        <v>2414</v>
      </c>
      <c r="H384" s="50">
        <v>0</v>
      </c>
      <c r="I384" s="84">
        <f t="shared" si="56"/>
        <v>0.42499999999999999</v>
      </c>
      <c r="J384" s="78"/>
      <c r="K384" s="85">
        <f t="shared" si="55"/>
        <v>163880</v>
      </c>
      <c r="L384" s="80">
        <v>17</v>
      </c>
      <c r="M384" s="80">
        <f t="shared" si="57"/>
        <v>680</v>
      </c>
    </row>
    <row r="385" spans="1:13" x14ac:dyDescent="0.25">
      <c r="A385" s="81" t="s">
        <v>2925</v>
      </c>
      <c r="B385" s="48" t="s">
        <v>555</v>
      </c>
      <c r="C385" s="49" t="s">
        <v>2926</v>
      </c>
      <c r="D385" s="82">
        <f t="shared" si="49"/>
        <v>173520</v>
      </c>
      <c r="E385" s="83">
        <f t="shared" si="51"/>
        <v>127776</v>
      </c>
      <c r="F385" s="83">
        <f t="shared" si="52"/>
        <v>43188</v>
      </c>
      <c r="G385" s="83">
        <f t="shared" si="53"/>
        <v>2556</v>
      </c>
      <c r="H385" s="50">
        <v>0</v>
      </c>
      <c r="I385" s="84">
        <f t="shared" si="56"/>
        <v>0.45</v>
      </c>
      <c r="J385" s="78"/>
      <c r="K385" s="85">
        <f t="shared" si="55"/>
        <v>173520</v>
      </c>
      <c r="L385" s="80">
        <v>18</v>
      </c>
      <c r="M385" s="80">
        <f t="shared" si="57"/>
        <v>720</v>
      </c>
    </row>
    <row r="386" spans="1:13" x14ac:dyDescent="0.25">
      <c r="A386" s="81" t="s">
        <v>2927</v>
      </c>
      <c r="B386" s="48" t="s">
        <v>557</v>
      </c>
      <c r="C386" s="49" t="s">
        <v>2928</v>
      </c>
      <c r="D386" s="82">
        <f t="shared" ref="D386:D449" si="58">ROUND(K386,0)</f>
        <v>183160</v>
      </c>
      <c r="E386" s="83">
        <f t="shared" si="51"/>
        <v>134875</v>
      </c>
      <c r="F386" s="83">
        <f t="shared" si="52"/>
        <v>45588</v>
      </c>
      <c r="G386" s="83">
        <f t="shared" si="53"/>
        <v>2697</v>
      </c>
      <c r="H386" s="50">
        <v>0</v>
      </c>
      <c r="I386" s="84">
        <f t="shared" si="56"/>
        <v>0.47499999999999998</v>
      </c>
      <c r="J386" s="78"/>
      <c r="K386" s="85">
        <f t="shared" si="55"/>
        <v>183160</v>
      </c>
      <c r="L386" s="80">
        <v>19</v>
      </c>
      <c r="M386" s="80">
        <f t="shared" si="57"/>
        <v>760</v>
      </c>
    </row>
    <row r="387" spans="1:13" x14ac:dyDescent="0.25">
      <c r="A387" s="81" t="s">
        <v>2929</v>
      </c>
      <c r="B387" s="48" t="s">
        <v>559</v>
      </c>
      <c r="C387" s="49" t="s">
        <v>2930</v>
      </c>
      <c r="D387" s="82">
        <f t="shared" si="58"/>
        <v>192800</v>
      </c>
      <c r="E387" s="83">
        <f t="shared" si="51"/>
        <v>141973</v>
      </c>
      <c r="F387" s="83">
        <f t="shared" si="52"/>
        <v>47988</v>
      </c>
      <c r="G387" s="83">
        <f t="shared" si="53"/>
        <v>2839</v>
      </c>
      <c r="H387" s="50">
        <v>0</v>
      </c>
      <c r="I387" s="84">
        <f t="shared" si="56"/>
        <v>0.5</v>
      </c>
      <c r="J387" s="78"/>
      <c r="K387" s="85">
        <f t="shared" si="55"/>
        <v>192800</v>
      </c>
      <c r="L387" s="80">
        <v>20</v>
      </c>
      <c r="M387" s="80">
        <f t="shared" si="57"/>
        <v>800</v>
      </c>
    </row>
    <row r="388" spans="1:13" x14ac:dyDescent="0.25">
      <c r="A388" s="81" t="s">
        <v>2931</v>
      </c>
      <c r="B388" s="48" t="s">
        <v>561</v>
      </c>
      <c r="C388" s="49" t="s">
        <v>2932</v>
      </c>
      <c r="D388" s="82">
        <f t="shared" si="58"/>
        <v>202440</v>
      </c>
      <c r="E388" s="83">
        <f t="shared" si="51"/>
        <v>149072</v>
      </c>
      <c r="F388" s="83">
        <f t="shared" si="52"/>
        <v>50387</v>
      </c>
      <c r="G388" s="83">
        <f t="shared" si="53"/>
        <v>2981</v>
      </c>
      <c r="H388" s="50">
        <v>0</v>
      </c>
      <c r="I388" s="84">
        <f t="shared" si="56"/>
        <v>0.52500000000000002</v>
      </c>
      <c r="J388" s="78"/>
      <c r="K388" s="85">
        <f t="shared" si="55"/>
        <v>202440</v>
      </c>
      <c r="L388" s="80">
        <v>21</v>
      </c>
      <c r="M388" s="80">
        <f t="shared" si="57"/>
        <v>840</v>
      </c>
    </row>
    <row r="389" spans="1:13" x14ac:dyDescent="0.25">
      <c r="A389" s="81" t="s">
        <v>2933</v>
      </c>
      <c r="B389" s="48" t="s">
        <v>563</v>
      </c>
      <c r="C389" s="49" t="s">
        <v>2934</v>
      </c>
      <c r="D389" s="82">
        <f t="shared" si="58"/>
        <v>212080</v>
      </c>
      <c r="E389" s="83">
        <f t="shared" si="51"/>
        <v>156171</v>
      </c>
      <c r="F389" s="83">
        <f t="shared" si="52"/>
        <v>52786</v>
      </c>
      <c r="G389" s="83">
        <f t="shared" si="53"/>
        <v>3123</v>
      </c>
      <c r="H389" s="50">
        <v>0</v>
      </c>
      <c r="I389" s="84">
        <f t="shared" si="56"/>
        <v>0.55000000000000004</v>
      </c>
      <c r="J389" s="78"/>
      <c r="K389" s="85">
        <f t="shared" si="55"/>
        <v>212080</v>
      </c>
      <c r="L389" s="80">
        <v>22</v>
      </c>
      <c r="M389" s="80">
        <f t="shared" si="57"/>
        <v>880</v>
      </c>
    </row>
    <row r="390" spans="1:13" x14ac:dyDescent="0.25">
      <c r="A390" s="81" t="s">
        <v>2935</v>
      </c>
      <c r="B390" s="48" t="s">
        <v>565</v>
      </c>
      <c r="C390" s="49" t="s">
        <v>2936</v>
      </c>
      <c r="D390" s="82">
        <f t="shared" si="58"/>
        <v>221720</v>
      </c>
      <c r="E390" s="83">
        <f t="shared" si="51"/>
        <v>163270</v>
      </c>
      <c r="F390" s="83">
        <f t="shared" si="52"/>
        <v>55185</v>
      </c>
      <c r="G390" s="83">
        <f t="shared" si="53"/>
        <v>3265</v>
      </c>
      <c r="H390" s="50">
        <v>0</v>
      </c>
      <c r="I390" s="84">
        <f t="shared" si="56"/>
        <v>0.57499999999999996</v>
      </c>
      <c r="J390" s="78"/>
      <c r="K390" s="85">
        <f t="shared" si="55"/>
        <v>221720</v>
      </c>
      <c r="L390" s="80">
        <v>23</v>
      </c>
      <c r="M390" s="80">
        <f t="shared" si="57"/>
        <v>920</v>
      </c>
    </row>
    <row r="391" spans="1:13" x14ac:dyDescent="0.25">
      <c r="A391" s="81" t="s">
        <v>2937</v>
      </c>
      <c r="B391" s="48" t="s">
        <v>567</v>
      </c>
      <c r="C391" s="49" t="s">
        <v>2938</v>
      </c>
      <c r="D391" s="82">
        <f t="shared" si="58"/>
        <v>231360</v>
      </c>
      <c r="E391" s="83">
        <f t="shared" si="51"/>
        <v>170368</v>
      </c>
      <c r="F391" s="83">
        <f t="shared" si="52"/>
        <v>57585</v>
      </c>
      <c r="G391" s="83">
        <f t="shared" si="53"/>
        <v>3407</v>
      </c>
      <c r="H391" s="50">
        <v>0</v>
      </c>
      <c r="I391" s="84">
        <f t="shared" si="56"/>
        <v>0.6</v>
      </c>
      <c r="J391" s="78"/>
      <c r="K391" s="85">
        <f t="shared" si="55"/>
        <v>231360</v>
      </c>
      <c r="L391" s="80">
        <v>24</v>
      </c>
      <c r="M391" s="80">
        <f t="shared" si="57"/>
        <v>960</v>
      </c>
    </row>
    <row r="392" spans="1:13" x14ac:dyDescent="0.25">
      <c r="A392" s="81" t="s">
        <v>2939</v>
      </c>
      <c r="B392" s="48" t="s">
        <v>569</v>
      </c>
      <c r="C392" s="49" t="s">
        <v>2940</v>
      </c>
      <c r="D392" s="82">
        <f t="shared" si="58"/>
        <v>241000</v>
      </c>
      <c r="E392" s="83">
        <f t="shared" si="51"/>
        <v>177467</v>
      </c>
      <c r="F392" s="83">
        <f t="shared" si="52"/>
        <v>59984</v>
      </c>
      <c r="G392" s="83">
        <f t="shared" si="53"/>
        <v>3549</v>
      </c>
      <c r="H392" s="50">
        <v>0</v>
      </c>
      <c r="I392" s="84">
        <f t="shared" ref="I392:I407" si="59">L392/40</f>
        <v>0.625</v>
      </c>
      <c r="J392" s="78"/>
      <c r="K392" s="85">
        <f t="shared" si="55"/>
        <v>241000</v>
      </c>
      <c r="L392" s="80">
        <v>25</v>
      </c>
      <c r="M392" s="80">
        <f t="shared" si="57"/>
        <v>1000</v>
      </c>
    </row>
    <row r="393" spans="1:13" x14ac:dyDescent="0.25">
      <c r="A393" s="81" t="s">
        <v>2941</v>
      </c>
      <c r="B393" s="48" t="s">
        <v>571</v>
      </c>
      <c r="C393" s="49" t="s">
        <v>2942</v>
      </c>
      <c r="D393" s="82">
        <f t="shared" si="58"/>
        <v>250640</v>
      </c>
      <c r="E393" s="83">
        <f t="shared" ref="E393:E456" si="60">ROUND($D393*100/135.8,0)</f>
        <v>184566</v>
      </c>
      <c r="F393" s="83">
        <f t="shared" ref="F393:F456" si="61">D393-E393-G393</f>
        <v>62383</v>
      </c>
      <c r="G393" s="83">
        <f t="shared" ref="G393:G456" si="62">ROUND($D393*2/135.8,0)</f>
        <v>3691</v>
      </c>
      <c r="H393" s="50">
        <v>0</v>
      </c>
      <c r="I393" s="84">
        <f t="shared" si="59"/>
        <v>0.65</v>
      </c>
      <c r="J393" s="78"/>
      <c r="K393" s="85">
        <f t="shared" si="55"/>
        <v>250640</v>
      </c>
      <c r="L393" s="80">
        <v>26</v>
      </c>
      <c r="M393" s="80">
        <f t="shared" si="57"/>
        <v>1040</v>
      </c>
    </row>
    <row r="394" spans="1:13" x14ac:dyDescent="0.25">
      <c r="A394" s="81" t="s">
        <v>2943</v>
      </c>
      <c r="B394" s="48" t="s">
        <v>573</v>
      </c>
      <c r="C394" s="49" t="s">
        <v>2944</v>
      </c>
      <c r="D394" s="82">
        <f t="shared" si="58"/>
        <v>260280</v>
      </c>
      <c r="E394" s="83">
        <f t="shared" si="60"/>
        <v>191664</v>
      </c>
      <c r="F394" s="83">
        <f t="shared" si="61"/>
        <v>64783</v>
      </c>
      <c r="G394" s="83">
        <f t="shared" si="62"/>
        <v>3833</v>
      </c>
      <c r="H394" s="50">
        <v>0</v>
      </c>
      <c r="I394" s="84">
        <f t="shared" si="59"/>
        <v>0.67500000000000004</v>
      </c>
      <c r="J394" s="78"/>
      <c r="K394" s="85">
        <f t="shared" si="55"/>
        <v>260280</v>
      </c>
      <c r="L394" s="80">
        <v>27</v>
      </c>
      <c r="M394" s="80">
        <f t="shared" si="57"/>
        <v>1080</v>
      </c>
    </row>
    <row r="395" spans="1:13" x14ac:dyDescent="0.25">
      <c r="A395" s="81" t="s">
        <v>2945</v>
      </c>
      <c r="B395" s="48" t="s">
        <v>575</v>
      </c>
      <c r="C395" s="49" t="s">
        <v>2946</v>
      </c>
      <c r="D395" s="82">
        <f t="shared" si="58"/>
        <v>269920</v>
      </c>
      <c r="E395" s="83">
        <f t="shared" si="60"/>
        <v>198763</v>
      </c>
      <c r="F395" s="83">
        <f t="shared" si="61"/>
        <v>67182</v>
      </c>
      <c r="G395" s="83">
        <f t="shared" si="62"/>
        <v>3975</v>
      </c>
      <c r="H395" s="50">
        <v>0</v>
      </c>
      <c r="I395" s="84">
        <f t="shared" si="59"/>
        <v>0.7</v>
      </c>
      <c r="J395" s="78"/>
      <c r="K395" s="85">
        <f t="shared" si="55"/>
        <v>269920</v>
      </c>
      <c r="L395" s="80">
        <v>28</v>
      </c>
      <c r="M395" s="80">
        <f t="shared" si="57"/>
        <v>1120</v>
      </c>
    </row>
    <row r="396" spans="1:13" x14ac:dyDescent="0.25">
      <c r="A396" s="81" t="s">
        <v>2947</v>
      </c>
      <c r="B396" s="48" t="s">
        <v>577</v>
      </c>
      <c r="C396" s="49" t="s">
        <v>2948</v>
      </c>
      <c r="D396" s="82">
        <f t="shared" si="58"/>
        <v>279560</v>
      </c>
      <c r="E396" s="83">
        <f t="shared" si="60"/>
        <v>205862</v>
      </c>
      <c r="F396" s="83">
        <f t="shared" si="61"/>
        <v>69581</v>
      </c>
      <c r="G396" s="83">
        <f t="shared" si="62"/>
        <v>4117</v>
      </c>
      <c r="H396" s="50">
        <v>0</v>
      </c>
      <c r="I396" s="84">
        <f t="shared" si="59"/>
        <v>0.72499999999999998</v>
      </c>
      <c r="J396" s="78"/>
      <c r="K396" s="85">
        <f t="shared" si="55"/>
        <v>279560</v>
      </c>
      <c r="L396" s="80">
        <v>29</v>
      </c>
      <c r="M396" s="80">
        <f t="shared" si="57"/>
        <v>1160</v>
      </c>
    </row>
    <row r="397" spans="1:13" x14ac:dyDescent="0.25">
      <c r="A397" s="81" t="s">
        <v>2949</v>
      </c>
      <c r="B397" s="48" t="s">
        <v>579</v>
      </c>
      <c r="C397" s="49" t="s">
        <v>2950</v>
      </c>
      <c r="D397" s="82">
        <f t="shared" si="58"/>
        <v>289200</v>
      </c>
      <c r="E397" s="83">
        <f t="shared" si="60"/>
        <v>212960</v>
      </c>
      <c r="F397" s="83">
        <f t="shared" si="61"/>
        <v>71981</v>
      </c>
      <c r="G397" s="83">
        <f t="shared" si="62"/>
        <v>4259</v>
      </c>
      <c r="H397" s="50">
        <v>0</v>
      </c>
      <c r="I397" s="84">
        <f t="shared" si="59"/>
        <v>0.75</v>
      </c>
      <c r="J397" s="78"/>
      <c r="K397" s="85">
        <f t="shared" si="55"/>
        <v>289200</v>
      </c>
      <c r="L397" s="80">
        <v>30</v>
      </c>
      <c r="M397" s="80">
        <f t="shared" si="57"/>
        <v>1200</v>
      </c>
    </row>
    <row r="398" spans="1:13" x14ac:dyDescent="0.25">
      <c r="A398" s="81" t="s">
        <v>2951</v>
      </c>
      <c r="B398" s="48" t="s">
        <v>581</v>
      </c>
      <c r="C398" s="49" t="s">
        <v>2952</v>
      </c>
      <c r="D398" s="82">
        <f t="shared" si="58"/>
        <v>298840</v>
      </c>
      <c r="E398" s="83">
        <f t="shared" si="60"/>
        <v>220059</v>
      </c>
      <c r="F398" s="83">
        <f t="shared" si="61"/>
        <v>74380</v>
      </c>
      <c r="G398" s="83">
        <f t="shared" si="62"/>
        <v>4401</v>
      </c>
      <c r="H398" s="50">
        <v>0</v>
      </c>
      <c r="I398" s="84">
        <f t="shared" si="59"/>
        <v>0.77500000000000002</v>
      </c>
      <c r="J398" s="78"/>
      <c r="K398" s="85">
        <f t="shared" si="55"/>
        <v>298840</v>
      </c>
      <c r="L398" s="80">
        <v>31</v>
      </c>
      <c r="M398" s="80">
        <f t="shared" si="57"/>
        <v>1240</v>
      </c>
    </row>
    <row r="399" spans="1:13" x14ac:dyDescent="0.25">
      <c r="A399" s="81" t="s">
        <v>2953</v>
      </c>
      <c r="B399" s="48" t="s">
        <v>583</v>
      </c>
      <c r="C399" s="49" t="s">
        <v>2954</v>
      </c>
      <c r="D399" s="82">
        <f t="shared" si="58"/>
        <v>308480</v>
      </c>
      <c r="E399" s="83">
        <f t="shared" si="60"/>
        <v>227158</v>
      </c>
      <c r="F399" s="83">
        <f t="shared" si="61"/>
        <v>76779</v>
      </c>
      <c r="G399" s="83">
        <f t="shared" si="62"/>
        <v>4543</v>
      </c>
      <c r="H399" s="50">
        <v>0</v>
      </c>
      <c r="I399" s="84">
        <f t="shared" si="59"/>
        <v>0.8</v>
      </c>
      <c r="J399" s="78"/>
      <c r="K399" s="85">
        <f t="shared" si="55"/>
        <v>308480</v>
      </c>
      <c r="L399" s="80">
        <v>32</v>
      </c>
      <c r="M399" s="80">
        <f t="shared" si="57"/>
        <v>1280</v>
      </c>
    </row>
    <row r="400" spans="1:13" x14ac:dyDescent="0.25">
      <c r="A400" s="81" t="s">
        <v>2955</v>
      </c>
      <c r="B400" s="48" t="s">
        <v>585</v>
      </c>
      <c r="C400" s="49" t="s">
        <v>2956</v>
      </c>
      <c r="D400" s="82">
        <f t="shared" si="58"/>
        <v>318120</v>
      </c>
      <c r="E400" s="83">
        <f t="shared" si="60"/>
        <v>234256</v>
      </c>
      <c r="F400" s="83">
        <f t="shared" si="61"/>
        <v>79179</v>
      </c>
      <c r="G400" s="83">
        <f t="shared" si="62"/>
        <v>4685</v>
      </c>
      <c r="H400" s="50">
        <v>0</v>
      </c>
      <c r="I400" s="84">
        <f t="shared" si="59"/>
        <v>0.82499999999999996</v>
      </c>
      <c r="J400" s="78"/>
      <c r="K400" s="85">
        <f t="shared" si="55"/>
        <v>318120</v>
      </c>
      <c r="L400" s="80">
        <v>33</v>
      </c>
      <c r="M400" s="80">
        <f t="shared" si="57"/>
        <v>1320</v>
      </c>
    </row>
    <row r="401" spans="1:13" x14ac:dyDescent="0.25">
      <c r="A401" s="81" t="s">
        <v>2957</v>
      </c>
      <c r="B401" s="48" t="s">
        <v>587</v>
      </c>
      <c r="C401" s="49" t="s">
        <v>2958</v>
      </c>
      <c r="D401" s="82">
        <f t="shared" si="58"/>
        <v>327760</v>
      </c>
      <c r="E401" s="83">
        <f t="shared" si="60"/>
        <v>241355</v>
      </c>
      <c r="F401" s="83">
        <f t="shared" si="61"/>
        <v>81578</v>
      </c>
      <c r="G401" s="83">
        <f t="shared" si="62"/>
        <v>4827</v>
      </c>
      <c r="H401" s="50">
        <v>0</v>
      </c>
      <c r="I401" s="84">
        <f t="shared" si="59"/>
        <v>0.85</v>
      </c>
      <c r="J401" s="78"/>
      <c r="K401" s="85">
        <f t="shared" si="55"/>
        <v>327760</v>
      </c>
      <c r="L401" s="80">
        <v>34</v>
      </c>
      <c r="M401" s="80">
        <f t="shared" si="57"/>
        <v>1360</v>
      </c>
    </row>
    <row r="402" spans="1:13" x14ac:dyDescent="0.25">
      <c r="A402" s="81" t="s">
        <v>2959</v>
      </c>
      <c r="B402" s="48" t="s">
        <v>589</v>
      </c>
      <c r="C402" s="49" t="s">
        <v>2960</v>
      </c>
      <c r="D402" s="82">
        <f t="shared" si="58"/>
        <v>337400</v>
      </c>
      <c r="E402" s="83">
        <f t="shared" si="60"/>
        <v>248454</v>
      </c>
      <c r="F402" s="83">
        <f t="shared" si="61"/>
        <v>83977</v>
      </c>
      <c r="G402" s="83">
        <f t="shared" si="62"/>
        <v>4969</v>
      </c>
      <c r="H402" s="50">
        <v>0</v>
      </c>
      <c r="I402" s="84">
        <f t="shared" si="59"/>
        <v>0.875</v>
      </c>
      <c r="J402" s="78"/>
      <c r="K402" s="85">
        <f t="shared" si="55"/>
        <v>337400</v>
      </c>
      <c r="L402" s="80">
        <v>35</v>
      </c>
      <c r="M402" s="80">
        <f t="shared" si="57"/>
        <v>1400</v>
      </c>
    </row>
    <row r="403" spans="1:13" x14ac:dyDescent="0.25">
      <c r="A403" s="81" t="s">
        <v>2961</v>
      </c>
      <c r="B403" s="48" t="s">
        <v>591</v>
      </c>
      <c r="C403" s="49" t="s">
        <v>2962</v>
      </c>
      <c r="D403" s="82">
        <f t="shared" si="58"/>
        <v>347040</v>
      </c>
      <c r="E403" s="83">
        <f t="shared" si="60"/>
        <v>255552</v>
      </c>
      <c r="F403" s="83">
        <f t="shared" si="61"/>
        <v>86377</v>
      </c>
      <c r="G403" s="83">
        <f t="shared" si="62"/>
        <v>5111</v>
      </c>
      <c r="H403" s="50">
        <v>0</v>
      </c>
      <c r="I403" s="84">
        <f t="shared" si="59"/>
        <v>0.9</v>
      </c>
      <c r="J403" s="78"/>
      <c r="K403" s="85">
        <f t="shared" si="55"/>
        <v>347040</v>
      </c>
      <c r="L403" s="80">
        <v>36</v>
      </c>
      <c r="M403" s="80">
        <f t="shared" si="57"/>
        <v>1440</v>
      </c>
    </row>
    <row r="404" spans="1:13" x14ac:dyDescent="0.25">
      <c r="A404" s="81" t="s">
        <v>2963</v>
      </c>
      <c r="B404" s="48" t="s">
        <v>593</v>
      </c>
      <c r="C404" s="49" t="s">
        <v>2964</v>
      </c>
      <c r="D404" s="82">
        <f t="shared" si="58"/>
        <v>356680</v>
      </c>
      <c r="E404" s="83">
        <f t="shared" si="60"/>
        <v>262651</v>
      </c>
      <c r="F404" s="83">
        <f t="shared" si="61"/>
        <v>88776</v>
      </c>
      <c r="G404" s="83">
        <f t="shared" si="62"/>
        <v>5253</v>
      </c>
      <c r="H404" s="50">
        <v>0</v>
      </c>
      <c r="I404" s="84">
        <f t="shared" si="59"/>
        <v>0.92500000000000004</v>
      </c>
      <c r="J404" s="78"/>
      <c r="K404" s="85">
        <f t="shared" si="55"/>
        <v>356680</v>
      </c>
      <c r="L404" s="80">
        <v>37</v>
      </c>
      <c r="M404" s="80">
        <f t="shared" si="57"/>
        <v>1480</v>
      </c>
    </row>
    <row r="405" spans="1:13" x14ac:dyDescent="0.25">
      <c r="A405" s="81" t="s">
        <v>2965</v>
      </c>
      <c r="B405" s="48" t="s">
        <v>595</v>
      </c>
      <c r="C405" s="49" t="s">
        <v>2966</v>
      </c>
      <c r="D405" s="82">
        <f t="shared" si="58"/>
        <v>366320</v>
      </c>
      <c r="E405" s="83">
        <f t="shared" si="60"/>
        <v>269750</v>
      </c>
      <c r="F405" s="83">
        <f t="shared" si="61"/>
        <v>91175</v>
      </c>
      <c r="G405" s="83">
        <f t="shared" si="62"/>
        <v>5395</v>
      </c>
      <c r="H405" s="50">
        <v>0</v>
      </c>
      <c r="I405" s="84">
        <f t="shared" si="59"/>
        <v>0.95</v>
      </c>
      <c r="J405" s="78"/>
      <c r="K405" s="85">
        <f t="shared" si="55"/>
        <v>366320</v>
      </c>
      <c r="L405" s="80">
        <v>38</v>
      </c>
      <c r="M405" s="80">
        <f t="shared" si="57"/>
        <v>1520</v>
      </c>
    </row>
    <row r="406" spans="1:13" x14ac:dyDescent="0.25">
      <c r="A406" s="81" t="s">
        <v>2967</v>
      </c>
      <c r="B406" s="48" t="s">
        <v>597</v>
      </c>
      <c r="C406" s="49" t="s">
        <v>2968</v>
      </c>
      <c r="D406" s="82">
        <f t="shared" si="58"/>
        <v>375960</v>
      </c>
      <c r="E406" s="83">
        <f t="shared" si="60"/>
        <v>276848</v>
      </c>
      <c r="F406" s="83">
        <f t="shared" si="61"/>
        <v>93575</v>
      </c>
      <c r="G406" s="83">
        <f t="shared" si="62"/>
        <v>5537</v>
      </c>
      <c r="H406" s="50">
        <v>0</v>
      </c>
      <c r="I406" s="84">
        <f t="shared" si="59"/>
        <v>0.97499999999999998</v>
      </c>
      <c r="J406" s="78"/>
      <c r="K406" s="85">
        <f t="shared" si="55"/>
        <v>375960</v>
      </c>
      <c r="L406" s="80">
        <v>39</v>
      </c>
      <c r="M406" s="80">
        <f t="shared" si="57"/>
        <v>1560</v>
      </c>
    </row>
    <row r="407" spans="1:13" x14ac:dyDescent="0.25">
      <c r="A407" s="81" t="s">
        <v>2969</v>
      </c>
      <c r="B407" s="48" t="s">
        <v>261</v>
      </c>
      <c r="C407" s="49" t="s">
        <v>2970</v>
      </c>
      <c r="D407" s="82">
        <f t="shared" si="58"/>
        <v>385600</v>
      </c>
      <c r="E407" s="83">
        <f t="shared" si="60"/>
        <v>283947</v>
      </c>
      <c r="F407" s="83">
        <f t="shared" si="61"/>
        <v>95974</v>
      </c>
      <c r="G407" s="83">
        <f t="shared" si="62"/>
        <v>5679</v>
      </c>
      <c r="H407" s="50">
        <v>0</v>
      </c>
      <c r="I407" s="84">
        <f t="shared" si="59"/>
        <v>1</v>
      </c>
      <c r="J407" s="78"/>
      <c r="K407" s="85">
        <f t="shared" si="55"/>
        <v>385600</v>
      </c>
      <c r="L407" s="80">
        <v>40</v>
      </c>
      <c r="M407" s="80">
        <f t="shared" si="57"/>
        <v>1600</v>
      </c>
    </row>
    <row r="408" spans="1:13" x14ac:dyDescent="0.25">
      <c r="A408" s="81" t="s">
        <v>2971</v>
      </c>
      <c r="B408" s="48" t="s">
        <v>2972</v>
      </c>
      <c r="C408" s="49" t="s">
        <v>2973</v>
      </c>
      <c r="D408" s="82">
        <f t="shared" si="58"/>
        <v>117618</v>
      </c>
      <c r="E408" s="83">
        <f t="shared" si="60"/>
        <v>86611</v>
      </c>
      <c r="F408" s="83">
        <f t="shared" si="61"/>
        <v>29275</v>
      </c>
      <c r="G408" s="83">
        <f t="shared" si="62"/>
        <v>1732</v>
      </c>
      <c r="H408" s="50">
        <v>0</v>
      </c>
      <c r="I408" s="84">
        <v>0.25</v>
      </c>
      <c r="J408" s="78"/>
      <c r="K408" s="85">
        <f>I408*P2_</f>
        <v>117617.5</v>
      </c>
      <c r="L408" s="80"/>
    </row>
    <row r="409" spans="1:13" x14ac:dyDescent="0.25">
      <c r="A409" s="81" t="s">
        <v>2974</v>
      </c>
      <c r="B409" s="48" t="s">
        <v>2711</v>
      </c>
      <c r="C409" s="49" t="s">
        <v>2975</v>
      </c>
      <c r="D409" s="82">
        <f t="shared" si="58"/>
        <v>86248</v>
      </c>
      <c r="E409" s="83">
        <f t="shared" si="60"/>
        <v>63511</v>
      </c>
      <c r="F409" s="83">
        <f t="shared" si="61"/>
        <v>21467</v>
      </c>
      <c r="G409" s="83">
        <f t="shared" si="62"/>
        <v>1270</v>
      </c>
      <c r="H409" s="50">
        <v>0</v>
      </c>
      <c r="I409" s="84">
        <v>0.25</v>
      </c>
      <c r="J409" s="78"/>
      <c r="K409" s="85">
        <f>I409*P4_</f>
        <v>86247.5</v>
      </c>
      <c r="L409" s="80"/>
    </row>
    <row r="410" spans="1:13" x14ac:dyDescent="0.25">
      <c r="A410" s="81" t="s">
        <v>2976</v>
      </c>
      <c r="B410" s="48" t="s">
        <v>264</v>
      </c>
      <c r="C410" s="49" t="s">
        <v>2977</v>
      </c>
      <c r="D410" s="82">
        <f t="shared" si="58"/>
        <v>9640</v>
      </c>
      <c r="E410" s="83">
        <f t="shared" si="60"/>
        <v>7099</v>
      </c>
      <c r="F410" s="83">
        <f t="shared" si="61"/>
        <v>2399</v>
      </c>
      <c r="G410" s="83">
        <f t="shared" si="62"/>
        <v>142</v>
      </c>
      <c r="H410" s="50">
        <v>0</v>
      </c>
      <c r="I410" s="84">
        <f t="shared" ref="I410:I441" si="63">L410/40</f>
        <v>2.5000000000000001E-2</v>
      </c>
      <c r="J410" s="78"/>
      <c r="K410" s="85">
        <f t="shared" ref="K410:K459" si="64">M410*N1_</f>
        <v>9640</v>
      </c>
      <c r="L410" s="80">
        <v>1</v>
      </c>
      <c r="M410" s="80">
        <f>L410*40</f>
        <v>40</v>
      </c>
    </row>
    <row r="411" spans="1:13" x14ac:dyDescent="0.25">
      <c r="A411" s="81" t="s">
        <v>2978</v>
      </c>
      <c r="B411" s="48" t="s">
        <v>266</v>
      </c>
      <c r="C411" s="49" t="s">
        <v>2979</v>
      </c>
      <c r="D411" s="82">
        <f t="shared" si="58"/>
        <v>19280</v>
      </c>
      <c r="E411" s="83">
        <f t="shared" si="60"/>
        <v>14197</v>
      </c>
      <c r="F411" s="83">
        <f t="shared" si="61"/>
        <v>4799</v>
      </c>
      <c r="G411" s="83">
        <f t="shared" si="62"/>
        <v>284</v>
      </c>
      <c r="H411" s="50">
        <v>0</v>
      </c>
      <c r="I411" s="84">
        <f t="shared" si="63"/>
        <v>0.05</v>
      </c>
      <c r="J411" s="78"/>
      <c r="K411" s="85">
        <f t="shared" si="64"/>
        <v>19280</v>
      </c>
      <c r="L411" s="80">
        <v>2</v>
      </c>
      <c r="M411" s="80">
        <f t="shared" ref="M411:M434" si="65">L411*40</f>
        <v>80</v>
      </c>
    </row>
    <row r="412" spans="1:13" x14ac:dyDescent="0.25">
      <c r="A412" s="81" t="s">
        <v>2980</v>
      </c>
      <c r="B412" s="48" t="s">
        <v>268</v>
      </c>
      <c r="C412" s="49" t="s">
        <v>2981</v>
      </c>
      <c r="D412" s="82">
        <f t="shared" si="58"/>
        <v>28920</v>
      </c>
      <c r="E412" s="83">
        <f t="shared" si="60"/>
        <v>21296</v>
      </c>
      <c r="F412" s="83">
        <f t="shared" si="61"/>
        <v>7198</v>
      </c>
      <c r="G412" s="83">
        <f t="shared" si="62"/>
        <v>426</v>
      </c>
      <c r="H412" s="50">
        <v>0</v>
      </c>
      <c r="I412" s="84">
        <f t="shared" si="63"/>
        <v>7.4999999999999997E-2</v>
      </c>
      <c r="J412" s="78"/>
      <c r="K412" s="85">
        <f t="shared" si="64"/>
        <v>28920</v>
      </c>
      <c r="L412" s="80">
        <v>3</v>
      </c>
      <c r="M412" s="80">
        <f t="shared" si="65"/>
        <v>120</v>
      </c>
    </row>
    <row r="413" spans="1:13" x14ac:dyDescent="0.25">
      <c r="A413" s="81" t="s">
        <v>2982</v>
      </c>
      <c r="B413" s="48" t="s">
        <v>270</v>
      </c>
      <c r="C413" s="49" t="s">
        <v>2983</v>
      </c>
      <c r="D413" s="82">
        <f t="shared" si="58"/>
        <v>38560</v>
      </c>
      <c r="E413" s="83">
        <f t="shared" si="60"/>
        <v>28395</v>
      </c>
      <c r="F413" s="83">
        <f t="shared" si="61"/>
        <v>9597</v>
      </c>
      <c r="G413" s="83">
        <f t="shared" si="62"/>
        <v>568</v>
      </c>
      <c r="H413" s="50">
        <v>0</v>
      </c>
      <c r="I413" s="84">
        <f t="shared" si="63"/>
        <v>0.1</v>
      </c>
      <c r="J413" s="78"/>
      <c r="K413" s="85">
        <f t="shared" si="64"/>
        <v>38560</v>
      </c>
      <c r="L413" s="80">
        <v>4</v>
      </c>
      <c r="M413" s="80">
        <f t="shared" si="65"/>
        <v>160</v>
      </c>
    </row>
    <row r="414" spans="1:13" x14ac:dyDescent="0.25">
      <c r="A414" s="81" t="s">
        <v>2984</v>
      </c>
      <c r="B414" s="48" t="s">
        <v>272</v>
      </c>
      <c r="C414" s="49" t="s">
        <v>2985</v>
      </c>
      <c r="D414" s="82">
        <f t="shared" si="58"/>
        <v>48200</v>
      </c>
      <c r="E414" s="83">
        <f t="shared" si="60"/>
        <v>35493</v>
      </c>
      <c r="F414" s="83">
        <f t="shared" si="61"/>
        <v>11997</v>
      </c>
      <c r="G414" s="83">
        <f t="shared" si="62"/>
        <v>710</v>
      </c>
      <c r="H414" s="50">
        <v>0</v>
      </c>
      <c r="I414" s="84">
        <f t="shared" si="63"/>
        <v>0.125</v>
      </c>
      <c r="J414" s="78"/>
      <c r="K414" s="85">
        <f t="shared" si="64"/>
        <v>48200</v>
      </c>
      <c r="L414" s="80">
        <v>5</v>
      </c>
      <c r="M414" s="80">
        <f t="shared" si="65"/>
        <v>200</v>
      </c>
    </row>
    <row r="415" spans="1:13" x14ac:dyDescent="0.25">
      <c r="A415" s="81" t="s">
        <v>2986</v>
      </c>
      <c r="B415" s="48" t="s">
        <v>274</v>
      </c>
      <c r="C415" s="49" t="s">
        <v>2987</v>
      </c>
      <c r="D415" s="82">
        <f t="shared" si="58"/>
        <v>57840</v>
      </c>
      <c r="E415" s="83">
        <f t="shared" si="60"/>
        <v>42592</v>
      </c>
      <c r="F415" s="83">
        <f t="shared" si="61"/>
        <v>14396</v>
      </c>
      <c r="G415" s="83">
        <f t="shared" si="62"/>
        <v>852</v>
      </c>
      <c r="H415" s="50">
        <v>0</v>
      </c>
      <c r="I415" s="84">
        <f t="shared" si="63"/>
        <v>0.15</v>
      </c>
      <c r="J415" s="78"/>
      <c r="K415" s="85">
        <f t="shared" si="64"/>
        <v>57840</v>
      </c>
      <c r="L415" s="80">
        <v>6</v>
      </c>
      <c r="M415" s="80">
        <f t="shared" si="65"/>
        <v>240</v>
      </c>
    </row>
    <row r="416" spans="1:13" x14ac:dyDescent="0.25">
      <c r="A416" s="81" t="s">
        <v>2988</v>
      </c>
      <c r="B416" s="48" t="s">
        <v>276</v>
      </c>
      <c r="C416" s="49" t="s">
        <v>2989</v>
      </c>
      <c r="D416" s="82">
        <f t="shared" si="58"/>
        <v>67480</v>
      </c>
      <c r="E416" s="83">
        <f t="shared" si="60"/>
        <v>49691</v>
      </c>
      <c r="F416" s="83">
        <f t="shared" si="61"/>
        <v>16795</v>
      </c>
      <c r="G416" s="83">
        <f t="shared" si="62"/>
        <v>994</v>
      </c>
      <c r="H416" s="50">
        <v>0</v>
      </c>
      <c r="I416" s="84">
        <f t="shared" si="63"/>
        <v>0.17499999999999999</v>
      </c>
      <c r="J416" s="78"/>
      <c r="K416" s="85">
        <f t="shared" si="64"/>
        <v>67480</v>
      </c>
      <c r="L416" s="80">
        <v>7</v>
      </c>
      <c r="M416" s="80">
        <f t="shared" si="65"/>
        <v>280</v>
      </c>
    </row>
    <row r="417" spans="1:13" x14ac:dyDescent="0.25">
      <c r="A417" s="81" t="s">
        <v>2990</v>
      </c>
      <c r="B417" s="48" t="s">
        <v>278</v>
      </c>
      <c r="C417" s="49" t="s">
        <v>2991</v>
      </c>
      <c r="D417" s="82">
        <f t="shared" si="58"/>
        <v>77120</v>
      </c>
      <c r="E417" s="83">
        <f t="shared" si="60"/>
        <v>56789</v>
      </c>
      <c r="F417" s="83">
        <f t="shared" si="61"/>
        <v>19195</v>
      </c>
      <c r="G417" s="83">
        <f t="shared" si="62"/>
        <v>1136</v>
      </c>
      <c r="H417" s="50">
        <v>0</v>
      </c>
      <c r="I417" s="84">
        <f t="shared" si="63"/>
        <v>0.2</v>
      </c>
      <c r="J417" s="78"/>
      <c r="K417" s="85">
        <f t="shared" si="64"/>
        <v>77120</v>
      </c>
      <c r="L417" s="80">
        <v>8</v>
      </c>
      <c r="M417" s="80">
        <f t="shared" si="65"/>
        <v>320</v>
      </c>
    </row>
    <row r="418" spans="1:13" x14ac:dyDescent="0.25">
      <c r="A418" s="81" t="s">
        <v>2992</v>
      </c>
      <c r="B418" s="48" t="s">
        <v>280</v>
      </c>
      <c r="C418" s="49" t="s">
        <v>2993</v>
      </c>
      <c r="D418" s="82">
        <f t="shared" si="58"/>
        <v>86760</v>
      </c>
      <c r="E418" s="83">
        <f t="shared" si="60"/>
        <v>63888</v>
      </c>
      <c r="F418" s="83">
        <f t="shared" si="61"/>
        <v>21594</v>
      </c>
      <c r="G418" s="83">
        <f t="shared" si="62"/>
        <v>1278</v>
      </c>
      <c r="H418" s="50">
        <v>0</v>
      </c>
      <c r="I418" s="84">
        <f t="shared" si="63"/>
        <v>0.22500000000000001</v>
      </c>
      <c r="J418" s="78"/>
      <c r="K418" s="85">
        <f t="shared" si="64"/>
        <v>86760</v>
      </c>
      <c r="L418" s="80">
        <v>9</v>
      </c>
      <c r="M418" s="80">
        <f t="shared" si="65"/>
        <v>360</v>
      </c>
    </row>
    <row r="419" spans="1:13" x14ac:dyDescent="0.25">
      <c r="A419" s="81" t="s">
        <v>2994</v>
      </c>
      <c r="B419" s="48" t="s">
        <v>282</v>
      </c>
      <c r="C419" s="49" t="s">
        <v>2995</v>
      </c>
      <c r="D419" s="82">
        <f t="shared" si="58"/>
        <v>96400</v>
      </c>
      <c r="E419" s="83">
        <f t="shared" si="60"/>
        <v>70987</v>
      </c>
      <c r="F419" s="83">
        <f t="shared" si="61"/>
        <v>23993</v>
      </c>
      <c r="G419" s="83">
        <f t="shared" si="62"/>
        <v>1420</v>
      </c>
      <c r="H419" s="50">
        <v>0</v>
      </c>
      <c r="I419" s="84">
        <f t="shared" si="63"/>
        <v>0.25</v>
      </c>
      <c r="J419" s="78"/>
      <c r="K419" s="85">
        <f t="shared" si="64"/>
        <v>96400</v>
      </c>
      <c r="L419" s="80">
        <v>10</v>
      </c>
      <c r="M419" s="80">
        <f t="shared" si="65"/>
        <v>400</v>
      </c>
    </row>
    <row r="420" spans="1:13" x14ac:dyDescent="0.25">
      <c r="A420" s="81" t="s">
        <v>2996</v>
      </c>
      <c r="B420" s="48" t="s">
        <v>284</v>
      </c>
      <c r="C420" s="49" t="s">
        <v>2997</v>
      </c>
      <c r="D420" s="82">
        <f t="shared" si="58"/>
        <v>106040</v>
      </c>
      <c r="E420" s="83">
        <f t="shared" si="60"/>
        <v>78085</v>
      </c>
      <c r="F420" s="83">
        <f t="shared" si="61"/>
        <v>26393</v>
      </c>
      <c r="G420" s="83">
        <f t="shared" si="62"/>
        <v>1562</v>
      </c>
      <c r="H420" s="50">
        <v>0</v>
      </c>
      <c r="I420" s="84">
        <f t="shared" si="63"/>
        <v>0.27500000000000002</v>
      </c>
      <c r="J420" s="78"/>
      <c r="K420" s="85">
        <f t="shared" si="64"/>
        <v>106040</v>
      </c>
      <c r="L420" s="80">
        <v>11</v>
      </c>
      <c r="M420" s="80">
        <f t="shared" si="65"/>
        <v>440</v>
      </c>
    </row>
    <row r="421" spans="1:13" x14ac:dyDescent="0.25">
      <c r="A421" s="81" t="s">
        <v>2998</v>
      </c>
      <c r="B421" s="48" t="s">
        <v>286</v>
      </c>
      <c r="C421" s="49" t="s">
        <v>2999</v>
      </c>
      <c r="D421" s="82">
        <f t="shared" si="58"/>
        <v>115680</v>
      </c>
      <c r="E421" s="83">
        <f t="shared" si="60"/>
        <v>85184</v>
      </c>
      <c r="F421" s="83">
        <f t="shared" si="61"/>
        <v>28792</v>
      </c>
      <c r="G421" s="83">
        <f t="shared" si="62"/>
        <v>1704</v>
      </c>
      <c r="H421" s="50">
        <v>0</v>
      </c>
      <c r="I421" s="84">
        <f t="shared" si="63"/>
        <v>0.3</v>
      </c>
      <c r="J421" s="78"/>
      <c r="K421" s="85">
        <f t="shared" si="64"/>
        <v>115680</v>
      </c>
      <c r="L421" s="80">
        <v>12</v>
      </c>
      <c r="M421" s="80">
        <f t="shared" si="65"/>
        <v>480</v>
      </c>
    </row>
    <row r="422" spans="1:13" x14ac:dyDescent="0.25">
      <c r="A422" s="81" t="s">
        <v>3000</v>
      </c>
      <c r="B422" s="48" t="s">
        <v>288</v>
      </c>
      <c r="C422" s="49" t="s">
        <v>3001</v>
      </c>
      <c r="D422" s="82">
        <f t="shared" si="58"/>
        <v>125320</v>
      </c>
      <c r="E422" s="83">
        <f t="shared" si="60"/>
        <v>92283</v>
      </c>
      <c r="F422" s="83">
        <f t="shared" si="61"/>
        <v>31191</v>
      </c>
      <c r="G422" s="83">
        <f t="shared" si="62"/>
        <v>1846</v>
      </c>
      <c r="H422" s="50">
        <v>0</v>
      </c>
      <c r="I422" s="84">
        <f t="shared" si="63"/>
        <v>0.32500000000000001</v>
      </c>
      <c r="J422" s="78"/>
      <c r="K422" s="85">
        <f t="shared" si="64"/>
        <v>125320</v>
      </c>
      <c r="L422" s="80">
        <v>13</v>
      </c>
      <c r="M422" s="80">
        <f t="shared" si="65"/>
        <v>520</v>
      </c>
    </row>
    <row r="423" spans="1:13" x14ac:dyDescent="0.25">
      <c r="A423" s="81" t="s">
        <v>3002</v>
      </c>
      <c r="B423" s="48" t="s">
        <v>290</v>
      </c>
      <c r="C423" s="49" t="s">
        <v>3003</v>
      </c>
      <c r="D423" s="82">
        <f t="shared" si="58"/>
        <v>134960</v>
      </c>
      <c r="E423" s="83">
        <f t="shared" si="60"/>
        <v>99381</v>
      </c>
      <c r="F423" s="83">
        <f t="shared" si="61"/>
        <v>33591</v>
      </c>
      <c r="G423" s="83">
        <f t="shared" si="62"/>
        <v>1988</v>
      </c>
      <c r="H423" s="50">
        <v>0</v>
      </c>
      <c r="I423" s="84">
        <f t="shared" si="63"/>
        <v>0.35</v>
      </c>
      <c r="J423" s="78"/>
      <c r="K423" s="85">
        <f t="shared" si="64"/>
        <v>134960</v>
      </c>
      <c r="L423" s="80">
        <v>14</v>
      </c>
      <c r="M423" s="80">
        <f t="shared" si="65"/>
        <v>560</v>
      </c>
    </row>
    <row r="424" spans="1:13" x14ac:dyDescent="0.25">
      <c r="A424" s="81" t="s">
        <v>3004</v>
      </c>
      <c r="B424" s="48" t="s">
        <v>292</v>
      </c>
      <c r="C424" s="49" t="s">
        <v>3005</v>
      </c>
      <c r="D424" s="82">
        <f t="shared" si="58"/>
        <v>144600</v>
      </c>
      <c r="E424" s="83">
        <f t="shared" si="60"/>
        <v>106480</v>
      </c>
      <c r="F424" s="83">
        <f t="shared" si="61"/>
        <v>35990</v>
      </c>
      <c r="G424" s="83">
        <f t="shared" si="62"/>
        <v>2130</v>
      </c>
      <c r="H424" s="50">
        <v>0</v>
      </c>
      <c r="I424" s="84">
        <f t="shared" si="63"/>
        <v>0.375</v>
      </c>
      <c r="J424" s="78"/>
      <c r="K424" s="85">
        <f t="shared" si="64"/>
        <v>144600</v>
      </c>
      <c r="L424" s="80">
        <v>15</v>
      </c>
      <c r="M424" s="80">
        <f t="shared" si="65"/>
        <v>600</v>
      </c>
    </row>
    <row r="425" spans="1:13" x14ac:dyDescent="0.25">
      <c r="A425" s="81" t="s">
        <v>3006</v>
      </c>
      <c r="B425" s="48" t="s">
        <v>294</v>
      </c>
      <c r="C425" s="49" t="s">
        <v>3007</v>
      </c>
      <c r="D425" s="82">
        <f t="shared" si="58"/>
        <v>154240</v>
      </c>
      <c r="E425" s="83">
        <f t="shared" si="60"/>
        <v>113579</v>
      </c>
      <c r="F425" s="83">
        <f t="shared" si="61"/>
        <v>38389</v>
      </c>
      <c r="G425" s="83">
        <f t="shared" si="62"/>
        <v>2272</v>
      </c>
      <c r="H425" s="50">
        <v>0</v>
      </c>
      <c r="I425" s="84">
        <f t="shared" si="63"/>
        <v>0.4</v>
      </c>
      <c r="J425" s="78"/>
      <c r="K425" s="85">
        <f t="shared" si="64"/>
        <v>154240</v>
      </c>
      <c r="L425" s="80">
        <v>16</v>
      </c>
      <c r="M425" s="80">
        <f t="shared" si="65"/>
        <v>640</v>
      </c>
    </row>
    <row r="426" spans="1:13" x14ac:dyDescent="0.25">
      <c r="A426" s="81" t="s">
        <v>3008</v>
      </c>
      <c r="B426" s="48" t="s">
        <v>296</v>
      </c>
      <c r="C426" s="49" t="s">
        <v>3009</v>
      </c>
      <c r="D426" s="82">
        <f t="shared" si="58"/>
        <v>163880</v>
      </c>
      <c r="E426" s="83">
        <f t="shared" si="60"/>
        <v>120677</v>
      </c>
      <c r="F426" s="83">
        <f t="shared" si="61"/>
        <v>40789</v>
      </c>
      <c r="G426" s="83">
        <f t="shared" si="62"/>
        <v>2414</v>
      </c>
      <c r="H426" s="50">
        <v>0</v>
      </c>
      <c r="I426" s="84">
        <f t="shared" si="63"/>
        <v>0.42499999999999999</v>
      </c>
      <c r="J426" s="78"/>
      <c r="K426" s="85">
        <f t="shared" si="64"/>
        <v>163880</v>
      </c>
      <c r="L426" s="80">
        <v>17</v>
      </c>
      <c r="M426" s="80">
        <f t="shared" si="65"/>
        <v>680</v>
      </c>
    </row>
    <row r="427" spans="1:13" x14ac:dyDescent="0.25">
      <c r="A427" s="81" t="s">
        <v>3010</v>
      </c>
      <c r="B427" s="48" t="s">
        <v>298</v>
      </c>
      <c r="C427" s="49" t="s">
        <v>3011</v>
      </c>
      <c r="D427" s="82">
        <f t="shared" si="58"/>
        <v>173520</v>
      </c>
      <c r="E427" s="83">
        <f t="shared" si="60"/>
        <v>127776</v>
      </c>
      <c r="F427" s="83">
        <f t="shared" si="61"/>
        <v>43188</v>
      </c>
      <c r="G427" s="83">
        <f t="shared" si="62"/>
        <v>2556</v>
      </c>
      <c r="H427" s="50">
        <v>0</v>
      </c>
      <c r="I427" s="84">
        <f t="shared" si="63"/>
        <v>0.45</v>
      </c>
      <c r="J427" s="78"/>
      <c r="K427" s="85">
        <f t="shared" si="64"/>
        <v>173520</v>
      </c>
      <c r="L427" s="80">
        <v>18</v>
      </c>
      <c r="M427" s="80">
        <f t="shared" si="65"/>
        <v>720</v>
      </c>
    </row>
    <row r="428" spans="1:13" x14ac:dyDescent="0.25">
      <c r="A428" s="81" t="s">
        <v>3012</v>
      </c>
      <c r="B428" s="48" t="s">
        <v>300</v>
      </c>
      <c r="C428" s="49" t="s">
        <v>3013</v>
      </c>
      <c r="D428" s="82">
        <f t="shared" si="58"/>
        <v>183160</v>
      </c>
      <c r="E428" s="83">
        <f t="shared" si="60"/>
        <v>134875</v>
      </c>
      <c r="F428" s="83">
        <f t="shared" si="61"/>
        <v>45588</v>
      </c>
      <c r="G428" s="83">
        <f t="shared" si="62"/>
        <v>2697</v>
      </c>
      <c r="H428" s="50">
        <v>0</v>
      </c>
      <c r="I428" s="84">
        <f t="shared" si="63"/>
        <v>0.47499999999999998</v>
      </c>
      <c r="J428" s="78"/>
      <c r="K428" s="85">
        <f t="shared" si="64"/>
        <v>183160</v>
      </c>
      <c r="L428" s="80">
        <v>19</v>
      </c>
      <c r="M428" s="80">
        <f t="shared" si="65"/>
        <v>760</v>
      </c>
    </row>
    <row r="429" spans="1:13" x14ac:dyDescent="0.25">
      <c r="A429" s="81" t="s">
        <v>3014</v>
      </c>
      <c r="B429" s="48" t="s">
        <v>302</v>
      </c>
      <c r="C429" s="49" t="s">
        <v>3015</v>
      </c>
      <c r="D429" s="82">
        <f t="shared" si="58"/>
        <v>192800</v>
      </c>
      <c r="E429" s="83">
        <f t="shared" si="60"/>
        <v>141973</v>
      </c>
      <c r="F429" s="83">
        <f t="shared" si="61"/>
        <v>47988</v>
      </c>
      <c r="G429" s="83">
        <f t="shared" si="62"/>
        <v>2839</v>
      </c>
      <c r="H429" s="50">
        <v>0</v>
      </c>
      <c r="I429" s="84">
        <f t="shared" si="63"/>
        <v>0.5</v>
      </c>
      <c r="J429" s="78"/>
      <c r="K429" s="85">
        <f t="shared" si="64"/>
        <v>192800</v>
      </c>
      <c r="L429" s="80">
        <v>20</v>
      </c>
      <c r="M429" s="80">
        <f t="shared" si="65"/>
        <v>800</v>
      </c>
    </row>
    <row r="430" spans="1:13" x14ac:dyDescent="0.25">
      <c r="A430" s="81" t="s">
        <v>3016</v>
      </c>
      <c r="B430" s="48" t="s">
        <v>304</v>
      </c>
      <c r="C430" s="49" t="s">
        <v>3017</v>
      </c>
      <c r="D430" s="82">
        <f t="shared" si="58"/>
        <v>202440</v>
      </c>
      <c r="E430" s="83">
        <f t="shared" si="60"/>
        <v>149072</v>
      </c>
      <c r="F430" s="83">
        <f t="shared" si="61"/>
        <v>50387</v>
      </c>
      <c r="G430" s="83">
        <f t="shared" si="62"/>
        <v>2981</v>
      </c>
      <c r="H430" s="50">
        <v>0</v>
      </c>
      <c r="I430" s="84">
        <f t="shared" si="63"/>
        <v>0.52500000000000002</v>
      </c>
      <c r="J430" s="78"/>
      <c r="K430" s="85">
        <f t="shared" si="64"/>
        <v>202440</v>
      </c>
      <c r="L430" s="80">
        <v>21</v>
      </c>
      <c r="M430" s="80">
        <f t="shared" si="65"/>
        <v>840</v>
      </c>
    </row>
    <row r="431" spans="1:13" x14ac:dyDescent="0.25">
      <c r="A431" s="81" t="s">
        <v>3018</v>
      </c>
      <c r="B431" s="48" t="s">
        <v>306</v>
      </c>
      <c r="C431" s="49" t="s">
        <v>3019</v>
      </c>
      <c r="D431" s="82">
        <f t="shared" si="58"/>
        <v>212080</v>
      </c>
      <c r="E431" s="83">
        <f t="shared" si="60"/>
        <v>156171</v>
      </c>
      <c r="F431" s="83">
        <f t="shared" si="61"/>
        <v>52786</v>
      </c>
      <c r="G431" s="83">
        <f t="shared" si="62"/>
        <v>3123</v>
      </c>
      <c r="H431" s="50">
        <v>0</v>
      </c>
      <c r="I431" s="84">
        <f t="shared" si="63"/>
        <v>0.55000000000000004</v>
      </c>
      <c r="J431" s="78"/>
      <c r="K431" s="85">
        <f t="shared" si="64"/>
        <v>212080</v>
      </c>
      <c r="L431" s="80">
        <v>22</v>
      </c>
      <c r="M431" s="80">
        <f t="shared" si="65"/>
        <v>880</v>
      </c>
    </row>
    <row r="432" spans="1:13" x14ac:dyDescent="0.25">
      <c r="A432" s="81" t="s">
        <v>3020</v>
      </c>
      <c r="B432" s="48" t="s">
        <v>308</v>
      </c>
      <c r="C432" s="49" t="s">
        <v>3021</v>
      </c>
      <c r="D432" s="82">
        <f t="shared" si="58"/>
        <v>221720</v>
      </c>
      <c r="E432" s="83">
        <f t="shared" si="60"/>
        <v>163270</v>
      </c>
      <c r="F432" s="83">
        <f t="shared" si="61"/>
        <v>55185</v>
      </c>
      <c r="G432" s="83">
        <f t="shared" si="62"/>
        <v>3265</v>
      </c>
      <c r="H432" s="50">
        <v>0</v>
      </c>
      <c r="I432" s="84">
        <f t="shared" si="63"/>
        <v>0.57499999999999996</v>
      </c>
      <c r="J432" s="78"/>
      <c r="K432" s="85">
        <f t="shared" si="64"/>
        <v>221720</v>
      </c>
      <c r="L432" s="80">
        <v>23</v>
      </c>
      <c r="M432" s="80">
        <f t="shared" si="65"/>
        <v>920</v>
      </c>
    </row>
    <row r="433" spans="1:13" x14ac:dyDescent="0.25">
      <c r="A433" s="81" t="s">
        <v>3022</v>
      </c>
      <c r="B433" s="48" t="s">
        <v>310</v>
      </c>
      <c r="C433" s="49" t="s">
        <v>3023</v>
      </c>
      <c r="D433" s="82">
        <f t="shared" si="58"/>
        <v>231360</v>
      </c>
      <c r="E433" s="83">
        <f t="shared" si="60"/>
        <v>170368</v>
      </c>
      <c r="F433" s="83">
        <f t="shared" si="61"/>
        <v>57585</v>
      </c>
      <c r="G433" s="83">
        <f t="shared" si="62"/>
        <v>3407</v>
      </c>
      <c r="H433" s="50">
        <v>0</v>
      </c>
      <c r="I433" s="84">
        <f t="shared" si="63"/>
        <v>0.6</v>
      </c>
      <c r="J433" s="78"/>
      <c r="K433" s="85">
        <f t="shared" si="64"/>
        <v>231360</v>
      </c>
      <c r="L433" s="80">
        <v>24</v>
      </c>
      <c r="M433" s="80">
        <f t="shared" si="65"/>
        <v>960</v>
      </c>
    </row>
    <row r="434" spans="1:13" x14ac:dyDescent="0.25">
      <c r="A434" s="81" t="s">
        <v>3024</v>
      </c>
      <c r="B434" s="48" t="s">
        <v>312</v>
      </c>
      <c r="C434" s="49" t="s">
        <v>3025</v>
      </c>
      <c r="D434" s="82">
        <f t="shared" si="58"/>
        <v>241000</v>
      </c>
      <c r="E434" s="83">
        <f t="shared" si="60"/>
        <v>177467</v>
      </c>
      <c r="F434" s="83">
        <f t="shared" si="61"/>
        <v>59984</v>
      </c>
      <c r="G434" s="83">
        <f t="shared" si="62"/>
        <v>3549</v>
      </c>
      <c r="H434" s="50">
        <v>0</v>
      </c>
      <c r="I434" s="84">
        <f t="shared" si="63"/>
        <v>0.625</v>
      </c>
      <c r="J434" s="78"/>
      <c r="K434" s="85">
        <f t="shared" si="64"/>
        <v>241000</v>
      </c>
      <c r="L434" s="80">
        <v>25</v>
      </c>
      <c r="M434" s="80">
        <f t="shared" si="65"/>
        <v>1000</v>
      </c>
    </row>
    <row r="435" spans="1:13" x14ac:dyDescent="0.25">
      <c r="A435" s="81" t="s">
        <v>3026</v>
      </c>
      <c r="B435" s="48" t="s">
        <v>314</v>
      </c>
      <c r="C435" s="49" t="s">
        <v>3027</v>
      </c>
      <c r="D435" s="82">
        <f t="shared" si="58"/>
        <v>9640</v>
      </c>
      <c r="E435" s="83">
        <f t="shared" si="60"/>
        <v>7099</v>
      </c>
      <c r="F435" s="83">
        <f t="shared" si="61"/>
        <v>2399</v>
      </c>
      <c r="G435" s="83">
        <f t="shared" si="62"/>
        <v>142</v>
      </c>
      <c r="H435" s="50">
        <v>0</v>
      </c>
      <c r="I435" s="84">
        <f t="shared" si="63"/>
        <v>2.5000000000000001E-2</v>
      </c>
      <c r="J435" s="78"/>
      <c r="K435" s="85">
        <f t="shared" si="64"/>
        <v>9640</v>
      </c>
      <c r="L435" s="80">
        <v>1</v>
      </c>
      <c r="M435" s="80">
        <f>L435*40</f>
        <v>40</v>
      </c>
    </row>
    <row r="436" spans="1:13" x14ac:dyDescent="0.25">
      <c r="A436" s="81" t="s">
        <v>3028</v>
      </c>
      <c r="B436" s="48" t="s">
        <v>316</v>
      </c>
      <c r="C436" s="49" t="s">
        <v>3029</v>
      </c>
      <c r="D436" s="82">
        <f t="shared" si="58"/>
        <v>19280</v>
      </c>
      <c r="E436" s="83">
        <f t="shared" si="60"/>
        <v>14197</v>
      </c>
      <c r="F436" s="83">
        <f t="shared" si="61"/>
        <v>4799</v>
      </c>
      <c r="G436" s="83">
        <f t="shared" si="62"/>
        <v>284</v>
      </c>
      <c r="H436" s="50">
        <v>0</v>
      </c>
      <c r="I436" s="84">
        <f t="shared" si="63"/>
        <v>0.05</v>
      </c>
      <c r="J436" s="78"/>
      <c r="K436" s="85">
        <f t="shared" si="64"/>
        <v>19280</v>
      </c>
      <c r="L436" s="80">
        <v>2</v>
      </c>
      <c r="M436" s="80">
        <f t="shared" ref="M436:M459" si="66">L436*40</f>
        <v>80</v>
      </c>
    </row>
    <row r="437" spans="1:13" x14ac:dyDescent="0.25">
      <c r="A437" s="81" t="s">
        <v>3030</v>
      </c>
      <c r="B437" s="48" t="s">
        <v>318</v>
      </c>
      <c r="C437" s="49" t="s">
        <v>3031</v>
      </c>
      <c r="D437" s="82">
        <f t="shared" si="58"/>
        <v>28920</v>
      </c>
      <c r="E437" s="83">
        <f t="shared" si="60"/>
        <v>21296</v>
      </c>
      <c r="F437" s="83">
        <f t="shared" si="61"/>
        <v>7198</v>
      </c>
      <c r="G437" s="83">
        <f t="shared" si="62"/>
        <v>426</v>
      </c>
      <c r="H437" s="50">
        <v>0</v>
      </c>
      <c r="I437" s="84">
        <f t="shared" si="63"/>
        <v>7.4999999999999997E-2</v>
      </c>
      <c r="J437" s="78"/>
      <c r="K437" s="85">
        <f t="shared" si="64"/>
        <v>28920</v>
      </c>
      <c r="L437" s="80">
        <v>3</v>
      </c>
      <c r="M437" s="80">
        <f t="shared" si="66"/>
        <v>120</v>
      </c>
    </row>
    <row r="438" spans="1:13" x14ac:dyDescent="0.25">
      <c r="A438" s="81" t="s">
        <v>3032</v>
      </c>
      <c r="B438" s="48" t="s">
        <v>320</v>
      </c>
      <c r="C438" s="49" t="s">
        <v>3033</v>
      </c>
      <c r="D438" s="82">
        <f t="shared" si="58"/>
        <v>38560</v>
      </c>
      <c r="E438" s="83">
        <f t="shared" si="60"/>
        <v>28395</v>
      </c>
      <c r="F438" s="83">
        <f t="shared" si="61"/>
        <v>9597</v>
      </c>
      <c r="G438" s="83">
        <f t="shared" si="62"/>
        <v>568</v>
      </c>
      <c r="H438" s="50">
        <v>0</v>
      </c>
      <c r="I438" s="84">
        <f t="shared" si="63"/>
        <v>0.1</v>
      </c>
      <c r="J438" s="78"/>
      <c r="K438" s="85">
        <f t="shared" si="64"/>
        <v>38560</v>
      </c>
      <c r="L438" s="80">
        <v>4</v>
      </c>
      <c r="M438" s="80">
        <f t="shared" si="66"/>
        <v>160</v>
      </c>
    </row>
    <row r="439" spans="1:13" x14ac:dyDescent="0.25">
      <c r="A439" s="81" t="s">
        <v>3034</v>
      </c>
      <c r="B439" s="48" t="s">
        <v>322</v>
      </c>
      <c r="C439" s="49" t="s">
        <v>3035</v>
      </c>
      <c r="D439" s="82">
        <f t="shared" si="58"/>
        <v>48200</v>
      </c>
      <c r="E439" s="83">
        <f t="shared" si="60"/>
        <v>35493</v>
      </c>
      <c r="F439" s="83">
        <f t="shared" si="61"/>
        <v>11997</v>
      </c>
      <c r="G439" s="83">
        <f t="shared" si="62"/>
        <v>710</v>
      </c>
      <c r="H439" s="50">
        <v>0</v>
      </c>
      <c r="I439" s="84">
        <f t="shared" si="63"/>
        <v>0.125</v>
      </c>
      <c r="J439" s="78"/>
      <c r="K439" s="85">
        <f t="shared" si="64"/>
        <v>48200</v>
      </c>
      <c r="L439" s="80">
        <v>5</v>
      </c>
      <c r="M439" s="80">
        <f t="shared" si="66"/>
        <v>200</v>
      </c>
    </row>
    <row r="440" spans="1:13" x14ac:dyDescent="0.25">
      <c r="A440" s="81" t="s">
        <v>3036</v>
      </c>
      <c r="B440" s="48" t="s">
        <v>324</v>
      </c>
      <c r="C440" s="49" t="s">
        <v>3037</v>
      </c>
      <c r="D440" s="82">
        <f t="shared" si="58"/>
        <v>57840</v>
      </c>
      <c r="E440" s="83">
        <f t="shared" si="60"/>
        <v>42592</v>
      </c>
      <c r="F440" s="83">
        <f t="shared" si="61"/>
        <v>14396</v>
      </c>
      <c r="G440" s="83">
        <f t="shared" si="62"/>
        <v>852</v>
      </c>
      <c r="H440" s="50">
        <v>0</v>
      </c>
      <c r="I440" s="84">
        <f t="shared" si="63"/>
        <v>0.15</v>
      </c>
      <c r="J440" s="78"/>
      <c r="K440" s="85">
        <f t="shared" si="64"/>
        <v>57840</v>
      </c>
      <c r="L440" s="80">
        <v>6</v>
      </c>
      <c r="M440" s="80">
        <f t="shared" si="66"/>
        <v>240</v>
      </c>
    </row>
    <row r="441" spans="1:13" x14ac:dyDescent="0.25">
      <c r="A441" s="81" t="s">
        <v>3038</v>
      </c>
      <c r="B441" s="48" t="s">
        <v>326</v>
      </c>
      <c r="C441" s="49" t="s">
        <v>3039</v>
      </c>
      <c r="D441" s="82">
        <f t="shared" si="58"/>
        <v>67480</v>
      </c>
      <c r="E441" s="83">
        <f t="shared" si="60"/>
        <v>49691</v>
      </c>
      <c r="F441" s="83">
        <f t="shared" si="61"/>
        <v>16795</v>
      </c>
      <c r="G441" s="83">
        <f t="shared" si="62"/>
        <v>994</v>
      </c>
      <c r="H441" s="50">
        <v>0</v>
      </c>
      <c r="I441" s="84">
        <f t="shared" si="63"/>
        <v>0.17499999999999999</v>
      </c>
      <c r="J441" s="78"/>
      <c r="K441" s="85">
        <f t="shared" si="64"/>
        <v>67480</v>
      </c>
      <c r="L441" s="80">
        <v>7</v>
      </c>
      <c r="M441" s="80">
        <f t="shared" si="66"/>
        <v>280</v>
      </c>
    </row>
    <row r="442" spans="1:13" x14ac:dyDescent="0.25">
      <c r="A442" s="81" t="s">
        <v>3040</v>
      </c>
      <c r="B442" s="48" t="s">
        <v>328</v>
      </c>
      <c r="C442" s="49" t="s">
        <v>3041</v>
      </c>
      <c r="D442" s="82">
        <f t="shared" si="58"/>
        <v>77120</v>
      </c>
      <c r="E442" s="83">
        <f t="shared" si="60"/>
        <v>56789</v>
      </c>
      <c r="F442" s="83">
        <f t="shared" si="61"/>
        <v>19195</v>
      </c>
      <c r="G442" s="83">
        <f t="shared" si="62"/>
        <v>1136</v>
      </c>
      <c r="H442" s="50">
        <v>0</v>
      </c>
      <c r="I442" s="84">
        <f t="shared" ref="I442:I459" si="67">L442/40</f>
        <v>0.2</v>
      </c>
      <c r="J442" s="78"/>
      <c r="K442" s="85">
        <f t="shared" si="64"/>
        <v>77120</v>
      </c>
      <c r="L442" s="80">
        <v>8</v>
      </c>
      <c r="M442" s="80">
        <f t="shared" si="66"/>
        <v>320</v>
      </c>
    </row>
    <row r="443" spans="1:13" x14ac:dyDescent="0.25">
      <c r="A443" s="81" t="s">
        <v>3042</v>
      </c>
      <c r="B443" s="48" t="s">
        <v>330</v>
      </c>
      <c r="C443" s="49" t="s">
        <v>3043</v>
      </c>
      <c r="D443" s="82">
        <f t="shared" si="58"/>
        <v>86760</v>
      </c>
      <c r="E443" s="83">
        <f t="shared" si="60"/>
        <v>63888</v>
      </c>
      <c r="F443" s="83">
        <f t="shared" si="61"/>
        <v>21594</v>
      </c>
      <c r="G443" s="83">
        <f t="shared" si="62"/>
        <v>1278</v>
      </c>
      <c r="H443" s="50">
        <v>0</v>
      </c>
      <c r="I443" s="84">
        <f t="shared" si="67"/>
        <v>0.22500000000000001</v>
      </c>
      <c r="J443" s="78"/>
      <c r="K443" s="85">
        <f t="shared" si="64"/>
        <v>86760</v>
      </c>
      <c r="L443" s="80">
        <v>9</v>
      </c>
      <c r="M443" s="80">
        <f t="shared" si="66"/>
        <v>360</v>
      </c>
    </row>
    <row r="444" spans="1:13" x14ac:dyDescent="0.25">
      <c r="A444" s="81" t="s">
        <v>3044</v>
      </c>
      <c r="B444" s="48" t="s">
        <v>332</v>
      </c>
      <c r="C444" s="49" t="s">
        <v>3045</v>
      </c>
      <c r="D444" s="82">
        <f t="shared" si="58"/>
        <v>96400</v>
      </c>
      <c r="E444" s="83">
        <f t="shared" si="60"/>
        <v>70987</v>
      </c>
      <c r="F444" s="83">
        <f t="shared" si="61"/>
        <v>23993</v>
      </c>
      <c r="G444" s="83">
        <f t="shared" si="62"/>
        <v>1420</v>
      </c>
      <c r="H444" s="50">
        <v>0</v>
      </c>
      <c r="I444" s="84">
        <f t="shared" si="67"/>
        <v>0.25</v>
      </c>
      <c r="J444" s="78"/>
      <c r="K444" s="85">
        <f t="shared" si="64"/>
        <v>96400</v>
      </c>
      <c r="L444" s="80">
        <v>10</v>
      </c>
      <c r="M444" s="80">
        <f t="shared" si="66"/>
        <v>400</v>
      </c>
    </row>
    <row r="445" spans="1:13" x14ac:dyDescent="0.25">
      <c r="A445" s="81" t="s">
        <v>3046</v>
      </c>
      <c r="B445" s="48" t="s">
        <v>334</v>
      </c>
      <c r="C445" s="49" t="s">
        <v>3047</v>
      </c>
      <c r="D445" s="82">
        <f t="shared" si="58"/>
        <v>106040</v>
      </c>
      <c r="E445" s="83">
        <f t="shared" si="60"/>
        <v>78085</v>
      </c>
      <c r="F445" s="83">
        <f t="shared" si="61"/>
        <v>26393</v>
      </c>
      <c r="G445" s="83">
        <f t="shared" si="62"/>
        <v>1562</v>
      </c>
      <c r="H445" s="50">
        <v>0</v>
      </c>
      <c r="I445" s="84">
        <f t="shared" si="67"/>
        <v>0.27500000000000002</v>
      </c>
      <c r="J445" s="78"/>
      <c r="K445" s="85">
        <f t="shared" si="64"/>
        <v>106040</v>
      </c>
      <c r="L445" s="80">
        <v>11</v>
      </c>
      <c r="M445" s="80">
        <f t="shared" si="66"/>
        <v>440</v>
      </c>
    </row>
    <row r="446" spans="1:13" x14ac:dyDescent="0.25">
      <c r="A446" s="81" t="s">
        <v>3048</v>
      </c>
      <c r="B446" s="48" t="s">
        <v>336</v>
      </c>
      <c r="C446" s="49" t="s">
        <v>3049</v>
      </c>
      <c r="D446" s="82">
        <f t="shared" si="58"/>
        <v>115680</v>
      </c>
      <c r="E446" s="83">
        <f t="shared" si="60"/>
        <v>85184</v>
      </c>
      <c r="F446" s="83">
        <f t="shared" si="61"/>
        <v>28792</v>
      </c>
      <c r="G446" s="83">
        <f t="shared" si="62"/>
        <v>1704</v>
      </c>
      <c r="H446" s="50">
        <v>0</v>
      </c>
      <c r="I446" s="84">
        <f t="shared" si="67"/>
        <v>0.3</v>
      </c>
      <c r="J446" s="78"/>
      <c r="K446" s="85">
        <f t="shared" si="64"/>
        <v>115680</v>
      </c>
      <c r="L446" s="80">
        <v>12</v>
      </c>
      <c r="M446" s="80">
        <f t="shared" si="66"/>
        <v>480</v>
      </c>
    </row>
    <row r="447" spans="1:13" x14ac:dyDescent="0.25">
      <c r="A447" s="81" t="s">
        <v>3050</v>
      </c>
      <c r="B447" s="48" t="s">
        <v>338</v>
      </c>
      <c r="C447" s="49" t="s">
        <v>3051</v>
      </c>
      <c r="D447" s="82">
        <f t="shared" si="58"/>
        <v>125320</v>
      </c>
      <c r="E447" s="83">
        <f t="shared" si="60"/>
        <v>92283</v>
      </c>
      <c r="F447" s="83">
        <f t="shared" si="61"/>
        <v>31191</v>
      </c>
      <c r="G447" s="83">
        <f t="shared" si="62"/>
        <v>1846</v>
      </c>
      <c r="H447" s="50">
        <v>0</v>
      </c>
      <c r="I447" s="84">
        <f t="shared" si="67"/>
        <v>0.32500000000000001</v>
      </c>
      <c r="J447" s="78"/>
      <c r="K447" s="85">
        <f t="shared" si="64"/>
        <v>125320</v>
      </c>
      <c r="L447" s="80">
        <v>13</v>
      </c>
      <c r="M447" s="80">
        <f t="shared" si="66"/>
        <v>520</v>
      </c>
    </row>
    <row r="448" spans="1:13" x14ac:dyDescent="0.25">
      <c r="A448" s="81" t="s">
        <v>3052</v>
      </c>
      <c r="B448" s="48" t="s">
        <v>340</v>
      </c>
      <c r="C448" s="49" t="s">
        <v>3053</v>
      </c>
      <c r="D448" s="82">
        <f t="shared" si="58"/>
        <v>134960</v>
      </c>
      <c r="E448" s="83">
        <f t="shared" si="60"/>
        <v>99381</v>
      </c>
      <c r="F448" s="83">
        <f t="shared" si="61"/>
        <v>33591</v>
      </c>
      <c r="G448" s="83">
        <f t="shared" si="62"/>
        <v>1988</v>
      </c>
      <c r="H448" s="50">
        <v>0</v>
      </c>
      <c r="I448" s="84">
        <f t="shared" si="67"/>
        <v>0.35</v>
      </c>
      <c r="J448" s="78"/>
      <c r="K448" s="85">
        <f t="shared" si="64"/>
        <v>134960</v>
      </c>
      <c r="L448" s="80">
        <v>14</v>
      </c>
      <c r="M448" s="80">
        <f t="shared" si="66"/>
        <v>560</v>
      </c>
    </row>
    <row r="449" spans="1:13" x14ac:dyDescent="0.25">
      <c r="A449" s="81" t="s">
        <v>3054</v>
      </c>
      <c r="B449" s="48" t="s">
        <v>342</v>
      </c>
      <c r="C449" s="49" t="s">
        <v>3055</v>
      </c>
      <c r="D449" s="82">
        <f t="shared" si="58"/>
        <v>144600</v>
      </c>
      <c r="E449" s="83">
        <f t="shared" si="60"/>
        <v>106480</v>
      </c>
      <c r="F449" s="83">
        <f t="shared" si="61"/>
        <v>35990</v>
      </c>
      <c r="G449" s="83">
        <f t="shared" si="62"/>
        <v>2130</v>
      </c>
      <c r="H449" s="50">
        <v>0</v>
      </c>
      <c r="I449" s="84">
        <f t="shared" si="67"/>
        <v>0.375</v>
      </c>
      <c r="J449" s="78"/>
      <c r="K449" s="85">
        <f t="shared" si="64"/>
        <v>144600</v>
      </c>
      <c r="L449" s="80">
        <v>15</v>
      </c>
      <c r="M449" s="80">
        <f t="shared" si="66"/>
        <v>600</v>
      </c>
    </row>
    <row r="450" spans="1:13" x14ac:dyDescent="0.25">
      <c r="A450" s="81" t="s">
        <v>3056</v>
      </c>
      <c r="B450" s="48" t="s">
        <v>344</v>
      </c>
      <c r="C450" s="49" t="s">
        <v>3057</v>
      </c>
      <c r="D450" s="82">
        <f t="shared" ref="D450:D513" si="68">ROUND(K450,0)</f>
        <v>154240</v>
      </c>
      <c r="E450" s="83">
        <f t="shared" si="60"/>
        <v>113579</v>
      </c>
      <c r="F450" s="83">
        <f t="shared" si="61"/>
        <v>38389</v>
      </c>
      <c r="G450" s="83">
        <f t="shared" si="62"/>
        <v>2272</v>
      </c>
      <c r="H450" s="50">
        <v>0</v>
      </c>
      <c r="I450" s="84">
        <f t="shared" si="67"/>
        <v>0.4</v>
      </c>
      <c r="J450" s="78"/>
      <c r="K450" s="85">
        <f t="shared" si="64"/>
        <v>154240</v>
      </c>
      <c r="L450" s="80">
        <v>16</v>
      </c>
      <c r="M450" s="80">
        <f t="shared" si="66"/>
        <v>640</v>
      </c>
    </row>
    <row r="451" spans="1:13" x14ac:dyDescent="0.25">
      <c r="A451" s="81" t="s">
        <v>3058</v>
      </c>
      <c r="B451" s="48" t="s">
        <v>346</v>
      </c>
      <c r="C451" s="49" t="s">
        <v>3059</v>
      </c>
      <c r="D451" s="82">
        <f t="shared" si="68"/>
        <v>163880</v>
      </c>
      <c r="E451" s="83">
        <f t="shared" si="60"/>
        <v>120677</v>
      </c>
      <c r="F451" s="83">
        <f t="shared" si="61"/>
        <v>40789</v>
      </c>
      <c r="G451" s="83">
        <f t="shared" si="62"/>
        <v>2414</v>
      </c>
      <c r="H451" s="50">
        <v>0</v>
      </c>
      <c r="I451" s="84">
        <f t="shared" si="67"/>
        <v>0.42499999999999999</v>
      </c>
      <c r="J451" s="78"/>
      <c r="K451" s="85">
        <f t="shared" si="64"/>
        <v>163880</v>
      </c>
      <c r="L451" s="80">
        <v>17</v>
      </c>
      <c r="M451" s="80">
        <f t="shared" si="66"/>
        <v>680</v>
      </c>
    </row>
    <row r="452" spans="1:13" x14ac:dyDescent="0.25">
      <c r="A452" s="81" t="s">
        <v>3060</v>
      </c>
      <c r="B452" s="48" t="s">
        <v>348</v>
      </c>
      <c r="C452" s="49" t="s">
        <v>3061</v>
      </c>
      <c r="D452" s="82">
        <f t="shared" si="68"/>
        <v>173520</v>
      </c>
      <c r="E452" s="83">
        <f t="shared" si="60"/>
        <v>127776</v>
      </c>
      <c r="F452" s="83">
        <f t="shared" si="61"/>
        <v>43188</v>
      </c>
      <c r="G452" s="83">
        <f t="shared" si="62"/>
        <v>2556</v>
      </c>
      <c r="H452" s="50">
        <v>0</v>
      </c>
      <c r="I452" s="84">
        <f t="shared" si="67"/>
        <v>0.45</v>
      </c>
      <c r="J452" s="78"/>
      <c r="K452" s="85">
        <f t="shared" si="64"/>
        <v>173520</v>
      </c>
      <c r="L452" s="80">
        <v>18</v>
      </c>
      <c r="M452" s="80">
        <f t="shared" si="66"/>
        <v>720</v>
      </c>
    </row>
    <row r="453" spans="1:13" x14ac:dyDescent="0.25">
      <c r="A453" s="81" t="s">
        <v>3062</v>
      </c>
      <c r="B453" s="48" t="s">
        <v>350</v>
      </c>
      <c r="C453" s="49" t="s">
        <v>3063</v>
      </c>
      <c r="D453" s="82">
        <f t="shared" si="68"/>
        <v>183160</v>
      </c>
      <c r="E453" s="83">
        <f t="shared" si="60"/>
        <v>134875</v>
      </c>
      <c r="F453" s="83">
        <f t="shared" si="61"/>
        <v>45588</v>
      </c>
      <c r="G453" s="83">
        <f t="shared" si="62"/>
        <v>2697</v>
      </c>
      <c r="H453" s="50">
        <v>0</v>
      </c>
      <c r="I453" s="84">
        <f t="shared" si="67"/>
        <v>0.47499999999999998</v>
      </c>
      <c r="J453" s="78"/>
      <c r="K453" s="85">
        <f t="shared" si="64"/>
        <v>183160</v>
      </c>
      <c r="L453" s="80">
        <v>19</v>
      </c>
      <c r="M453" s="80">
        <f t="shared" si="66"/>
        <v>760</v>
      </c>
    </row>
    <row r="454" spans="1:13" x14ac:dyDescent="0.25">
      <c r="A454" s="81" t="s">
        <v>3064</v>
      </c>
      <c r="B454" s="48" t="s">
        <v>352</v>
      </c>
      <c r="C454" s="49" t="s">
        <v>3065</v>
      </c>
      <c r="D454" s="82">
        <f t="shared" si="68"/>
        <v>192800</v>
      </c>
      <c r="E454" s="83">
        <f t="shared" si="60"/>
        <v>141973</v>
      </c>
      <c r="F454" s="83">
        <f t="shared" si="61"/>
        <v>47988</v>
      </c>
      <c r="G454" s="83">
        <f t="shared" si="62"/>
        <v>2839</v>
      </c>
      <c r="H454" s="50">
        <v>0</v>
      </c>
      <c r="I454" s="84">
        <f t="shared" si="67"/>
        <v>0.5</v>
      </c>
      <c r="J454" s="78"/>
      <c r="K454" s="85">
        <f t="shared" si="64"/>
        <v>192800</v>
      </c>
      <c r="L454" s="80">
        <v>20</v>
      </c>
      <c r="M454" s="80">
        <f t="shared" si="66"/>
        <v>800</v>
      </c>
    </row>
    <row r="455" spans="1:13" x14ac:dyDescent="0.25">
      <c r="A455" s="81" t="s">
        <v>3066</v>
      </c>
      <c r="B455" s="48" t="s">
        <v>354</v>
      </c>
      <c r="C455" s="49" t="s">
        <v>3067</v>
      </c>
      <c r="D455" s="82">
        <f t="shared" si="68"/>
        <v>202440</v>
      </c>
      <c r="E455" s="83">
        <f t="shared" si="60"/>
        <v>149072</v>
      </c>
      <c r="F455" s="83">
        <f t="shared" si="61"/>
        <v>50387</v>
      </c>
      <c r="G455" s="83">
        <f t="shared" si="62"/>
        <v>2981</v>
      </c>
      <c r="H455" s="50">
        <v>0</v>
      </c>
      <c r="I455" s="84">
        <f t="shared" si="67"/>
        <v>0.52500000000000002</v>
      </c>
      <c r="J455" s="78"/>
      <c r="K455" s="85">
        <f t="shared" si="64"/>
        <v>202440</v>
      </c>
      <c r="L455" s="80">
        <v>21</v>
      </c>
      <c r="M455" s="80">
        <f t="shared" si="66"/>
        <v>840</v>
      </c>
    </row>
    <row r="456" spans="1:13" x14ac:dyDescent="0.25">
      <c r="A456" s="81" t="s">
        <v>3068</v>
      </c>
      <c r="B456" s="48" t="s">
        <v>356</v>
      </c>
      <c r="C456" s="49" t="s">
        <v>3069</v>
      </c>
      <c r="D456" s="82">
        <f t="shared" si="68"/>
        <v>212080</v>
      </c>
      <c r="E456" s="83">
        <f t="shared" si="60"/>
        <v>156171</v>
      </c>
      <c r="F456" s="83">
        <f t="shared" si="61"/>
        <v>52786</v>
      </c>
      <c r="G456" s="83">
        <f t="shared" si="62"/>
        <v>3123</v>
      </c>
      <c r="H456" s="50">
        <v>0</v>
      </c>
      <c r="I456" s="84">
        <f t="shared" si="67"/>
        <v>0.55000000000000004</v>
      </c>
      <c r="J456" s="78"/>
      <c r="K456" s="85">
        <f t="shared" si="64"/>
        <v>212080</v>
      </c>
      <c r="L456" s="80">
        <v>22</v>
      </c>
      <c r="M456" s="80">
        <f t="shared" si="66"/>
        <v>880</v>
      </c>
    </row>
    <row r="457" spans="1:13" x14ac:dyDescent="0.25">
      <c r="A457" s="81" t="s">
        <v>3070</v>
      </c>
      <c r="B457" s="48" t="s">
        <v>358</v>
      </c>
      <c r="C457" s="49" t="s">
        <v>3071</v>
      </c>
      <c r="D457" s="82">
        <f t="shared" si="68"/>
        <v>221720</v>
      </c>
      <c r="E457" s="83">
        <f t="shared" ref="E457:E523" si="69">ROUND($D457*100/135.8,0)</f>
        <v>163270</v>
      </c>
      <c r="F457" s="83">
        <f t="shared" ref="F457:F523" si="70">D457-E457-G457</f>
        <v>55185</v>
      </c>
      <c r="G457" s="83">
        <f t="shared" ref="G457:G523" si="71">ROUND($D457*2/135.8,0)</f>
        <v>3265</v>
      </c>
      <c r="H457" s="50">
        <v>0</v>
      </c>
      <c r="I457" s="84">
        <f t="shared" si="67"/>
        <v>0.57499999999999996</v>
      </c>
      <c r="J457" s="78"/>
      <c r="K457" s="85">
        <f t="shared" si="64"/>
        <v>221720</v>
      </c>
      <c r="L457" s="80">
        <v>23</v>
      </c>
      <c r="M457" s="80">
        <f t="shared" si="66"/>
        <v>920</v>
      </c>
    </row>
    <row r="458" spans="1:13" x14ac:dyDescent="0.25">
      <c r="A458" s="81" t="s">
        <v>3072</v>
      </c>
      <c r="B458" s="48" t="s">
        <v>360</v>
      </c>
      <c r="C458" s="49" t="s">
        <v>3073</v>
      </c>
      <c r="D458" s="82">
        <f t="shared" si="68"/>
        <v>231360</v>
      </c>
      <c r="E458" s="83">
        <f t="shared" si="69"/>
        <v>170368</v>
      </c>
      <c r="F458" s="83">
        <f t="shared" si="70"/>
        <v>57585</v>
      </c>
      <c r="G458" s="83">
        <f t="shared" si="71"/>
        <v>3407</v>
      </c>
      <c r="H458" s="50">
        <v>0</v>
      </c>
      <c r="I458" s="84">
        <f t="shared" si="67"/>
        <v>0.6</v>
      </c>
      <c r="J458" s="78"/>
      <c r="K458" s="85">
        <f t="shared" si="64"/>
        <v>231360</v>
      </c>
      <c r="L458" s="80">
        <v>24</v>
      </c>
      <c r="M458" s="80">
        <f t="shared" si="66"/>
        <v>960</v>
      </c>
    </row>
    <row r="459" spans="1:13" x14ac:dyDescent="0.25">
      <c r="A459" s="81" t="s">
        <v>3074</v>
      </c>
      <c r="B459" s="48" t="s">
        <v>362</v>
      </c>
      <c r="C459" s="49" t="s">
        <v>3075</v>
      </c>
      <c r="D459" s="82">
        <f t="shared" si="68"/>
        <v>241000</v>
      </c>
      <c r="E459" s="83">
        <f t="shared" si="69"/>
        <v>177467</v>
      </c>
      <c r="F459" s="83">
        <f t="shared" si="70"/>
        <v>59984</v>
      </c>
      <c r="G459" s="83">
        <f t="shared" si="71"/>
        <v>3549</v>
      </c>
      <c r="H459" s="50">
        <v>0</v>
      </c>
      <c r="I459" s="84">
        <f t="shared" si="67"/>
        <v>0.625</v>
      </c>
      <c r="J459" s="78"/>
      <c r="K459" s="85">
        <f t="shared" si="64"/>
        <v>241000</v>
      </c>
      <c r="L459" s="80">
        <v>25</v>
      </c>
      <c r="M459" s="80">
        <f t="shared" si="66"/>
        <v>1000</v>
      </c>
    </row>
    <row r="460" spans="1:13" x14ac:dyDescent="0.25">
      <c r="A460" s="81" t="s">
        <v>3076</v>
      </c>
      <c r="B460" s="48" t="s">
        <v>364</v>
      </c>
      <c r="C460" s="49" t="s">
        <v>3077</v>
      </c>
      <c r="D460" s="82">
        <f t="shared" si="68"/>
        <v>339775</v>
      </c>
      <c r="E460" s="83">
        <f t="shared" si="69"/>
        <v>250203</v>
      </c>
      <c r="F460" s="83">
        <f t="shared" si="70"/>
        <v>84568</v>
      </c>
      <c r="G460" s="83">
        <f t="shared" si="71"/>
        <v>5004</v>
      </c>
      <c r="H460" s="50">
        <v>0</v>
      </c>
      <c r="I460" s="84">
        <v>0.5</v>
      </c>
      <c r="J460" s="78"/>
      <c r="K460" s="85">
        <f>I460*P3_</f>
        <v>339775</v>
      </c>
      <c r="L460" s="80"/>
    </row>
    <row r="461" spans="1:13" x14ac:dyDescent="0.25">
      <c r="A461" s="81" t="s">
        <v>3078</v>
      </c>
      <c r="B461" s="48" t="s">
        <v>366</v>
      </c>
      <c r="C461" s="49" t="s">
        <v>3079</v>
      </c>
      <c r="D461" s="82">
        <f t="shared" si="68"/>
        <v>339775</v>
      </c>
      <c r="E461" s="83">
        <f t="shared" si="69"/>
        <v>250203</v>
      </c>
      <c r="F461" s="83">
        <f t="shared" si="70"/>
        <v>84568</v>
      </c>
      <c r="G461" s="83">
        <f t="shared" si="71"/>
        <v>5004</v>
      </c>
      <c r="H461" s="50">
        <v>0</v>
      </c>
      <c r="I461" s="84">
        <v>0.5</v>
      </c>
      <c r="J461" s="78"/>
      <c r="K461" s="85">
        <f>I461*P3_</f>
        <v>339775</v>
      </c>
      <c r="L461" s="80"/>
    </row>
    <row r="462" spans="1:13" x14ac:dyDescent="0.25">
      <c r="A462" s="81" t="s">
        <v>3475</v>
      </c>
      <c r="B462" s="48" t="s">
        <v>381</v>
      </c>
      <c r="C462" s="49" t="s">
        <v>2739</v>
      </c>
      <c r="D462" s="82">
        <f t="shared" si="68"/>
        <v>48200</v>
      </c>
      <c r="E462" s="83">
        <f t="shared" si="69"/>
        <v>35493</v>
      </c>
      <c r="F462" s="83">
        <f t="shared" si="70"/>
        <v>11997</v>
      </c>
      <c r="G462" s="83">
        <f t="shared" si="71"/>
        <v>710</v>
      </c>
      <c r="H462" s="50">
        <v>0</v>
      </c>
      <c r="I462" s="84">
        <f t="shared" ref="I462:I469" si="72">L462/40</f>
        <v>0.125</v>
      </c>
      <c r="J462" s="78"/>
      <c r="K462" s="85">
        <f t="shared" ref="K462:K469" si="73">M462*N1_</f>
        <v>48200</v>
      </c>
      <c r="L462" s="80">
        <v>5</v>
      </c>
      <c r="M462" s="80">
        <f t="shared" ref="M462:M469" si="74">L462*40</f>
        <v>200</v>
      </c>
    </row>
    <row r="463" spans="1:13" x14ac:dyDescent="0.25">
      <c r="A463" s="81" t="s">
        <v>3476</v>
      </c>
      <c r="B463" s="48" t="s">
        <v>391</v>
      </c>
      <c r="C463" s="49" t="s">
        <v>2749</v>
      </c>
      <c r="D463" s="82">
        <f t="shared" si="68"/>
        <v>96400</v>
      </c>
      <c r="E463" s="83">
        <f t="shared" si="69"/>
        <v>70987</v>
      </c>
      <c r="F463" s="83">
        <f t="shared" si="70"/>
        <v>23993</v>
      </c>
      <c r="G463" s="83">
        <f t="shared" si="71"/>
        <v>1420</v>
      </c>
      <c r="H463" s="50">
        <v>0</v>
      </c>
      <c r="I463" s="84">
        <f t="shared" si="72"/>
        <v>0.25</v>
      </c>
      <c r="J463" s="78"/>
      <c r="K463" s="85">
        <f t="shared" si="73"/>
        <v>96400</v>
      </c>
      <c r="L463" s="80">
        <v>10</v>
      </c>
      <c r="M463" s="80">
        <f t="shared" si="74"/>
        <v>400</v>
      </c>
    </row>
    <row r="464" spans="1:13" x14ac:dyDescent="0.25">
      <c r="A464" s="81" t="s">
        <v>3477</v>
      </c>
      <c r="B464" s="48" t="s">
        <v>401</v>
      </c>
      <c r="C464" s="49" t="s">
        <v>2759</v>
      </c>
      <c r="D464" s="82">
        <f t="shared" si="68"/>
        <v>144600</v>
      </c>
      <c r="E464" s="83">
        <f t="shared" si="69"/>
        <v>106480</v>
      </c>
      <c r="F464" s="83">
        <f t="shared" si="70"/>
        <v>35990</v>
      </c>
      <c r="G464" s="83">
        <f t="shared" si="71"/>
        <v>2130</v>
      </c>
      <c r="H464" s="50">
        <v>0</v>
      </c>
      <c r="I464" s="84">
        <f t="shared" si="72"/>
        <v>0.375</v>
      </c>
      <c r="J464" s="78"/>
      <c r="K464" s="85">
        <f t="shared" si="73"/>
        <v>144600</v>
      </c>
      <c r="L464" s="80">
        <v>15</v>
      </c>
      <c r="M464" s="80">
        <f t="shared" si="74"/>
        <v>600</v>
      </c>
    </row>
    <row r="465" spans="1:13" x14ac:dyDescent="0.25">
      <c r="A465" s="81" t="s">
        <v>3478</v>
      </c>
      <c r="B465" s="48" t="s">
        <v>411</v>
      </c>
      <c r="C465" s="49" t="s">
        <v>2769</v>
      </c>
      <c r="D465" s="82">
        <f t="shared" si="68"/>
        <v>192800</v>
      </c>
      <c r="E465" s="83">
        <f t="shared" si="69"/>
        <v>141973</v>
      </c>
      <c r="F465" s="83">
        <f t="shared" si="70"/>
        <v>47988</v>
      </c>
      <c r="G465" s="83">
        <f t="shared" si="71"/>
        <v>2839</v>
      </c>
      <c r="H465" s="50">
        <v>0</v>
      </c>
      <c r="I465" s="84">
        <f t="shared" si="72"/>
        <v>0.5</v>
      </c>
      <c r="J465" s="78"/>
      <c r="K465" s="85">
        <f t="shared" si="73"/>
        <v>192800</v>
      </c>
      <c r="L465" s="80">
        <v>20</v>
      </c>
      <c r="M465" s="80">
        <f t="shared" si="74"/>
        <v>800</v>
      </c>
    </row>
    <row r="466" spans="1:13" x14ac:dyDescent="0.25">
      <c r="A466" s="81" t="s">
        <v>3479</v>
      </c>
      <c r="B466" s="48" t="s">
        <v>421</v>
      </c>
      <c r="C466" s="49" t="s">
        <v>2779</v>
      </c>
      <c r="D466" s="82">
        <f t="shared" si="68"/>
        <v>241000</v>
      </c>
      <c r="E466" s="83">
        <f t="shared" si="69"/>
        <v>177467</v>
      </c>
      <c r="F466" s="83">
        <f t="shared" si="70"/>
        <v>59984</v>
      </c>
      <c r="G466" s="83">
        <f t="shared" si="71"/>
        <v>3549</v>
      </c>
      <c r="H466" s="50">
        <v>0</v>
      </c>
      <c r="I466" s="84">
        <f t="shared" si="72"/>
        <v>0.625</v>
      </c>
      <c r="J466" s="78"/>
      <c r="K466" s="85">
        <f t="shared" si="73"/>
        <v>241000</v>
      </c>
      <c r="L466" s="80">
        <v>25</v>
      </c>
      <c r="M466" s="80">
        <f t="shared" si="74"/>
        <v>1000</v>
      </c>
    </row>
    <row r="467" spans="1:13" x14ac:dyDescent="0.25">
      <c r="A467" s="81" t="s">
        <v>3480</v>
      </c>
      <c r="B467" s="48" t="s">
        <v>431</v>
      </c>
      <c r="C467" s="49" t="s">
        <v>2789</v>
      </c>
      <c r="D467" s="82">
        <f t="shared" si="68"/>
        <v>289200</v>
      </c>
      <c r="E467" s="83">
        <f t="shared" si="69"/>
        <v>212960</v>
      </c>
      <c r="F467" s="83">
        <f t="shared" si="70"/>
        <v>71981</v>
      </c>
      <c r="G467" s="83">
        <f t="shared" si="71"/>
        <v>4259</v>
      </c>
      <c r="H467" s="50">
        <v>0</v>
      </c>
      <c r="I467" s="84">
        <f t="shared" si="72"/>
        <v>0.75</v>
      </c>
      <c r="J467" s="78"/>
      <c r="K467" s="85">
        <f t="shared" si="73"/>
        <v>289200</v>
      </c>
      <c r="L467" s="80">
        <v>30</v>
      </c>
      <c r="M467" s="80">
        <f t="shared" si="74"/>
        <v>1200</v>
      </c>
    </row>
    <row r="468" spans="1:13" s="51" customFormat="1" ht="15.75" customHeight="1" x14ac:dyDescent="0.25">
      <c r="A468" s="81" t="s">
        <v>3481</v>
      </c>
      <c r="B468" s="48" t="s">
        <v>441</v>
      </c>
      <c r="C468" s="49" t="s">
        <v>2799</v>
      </c>
      <c r="D468" s="82">
        <f t="shared" si="68"/>
        <v>337400</v>
      </c>
      <c r="E468" s="83">
        <f t="shared" si="69"/>
        <v>248454</v>
      </c>
      <c r="F468" s="83">
        <f t="shared" si="70"/>
        <v>83977</v>
      </c>
      <c r="G468" s="83">
        <f t="shared" si="71"/>
        <v>4969</v>
      </c>
      <c r="H468" s="50">
        <v>0</v>
      </c>
      <c r="I468" s="84">
        <f t="shared" si="72"/>
        <v>0.875</v>
      </c>
      <c r="J468" s="78"/>
      <c r="K468" s="85">
        <f t="shared" si="73"/>
        <v>337400</v>
      </c>
      <c r="L468" s="80">
        <v>35</v>
      </c>
      <c r="M468" s="80">
        <f t="shared" si="74"/>
        <v>1400</v>
      </c>
    </row>
    <row r="469" spans="1:13" s="51" customFormat="1" x14ac:dyDescent="0.25">
      <c r="A469" s="81" t="s">
        <v>3482</v>
      </c>
      <c r="B469" s="48" t="s">
        <v>451</v>
      </c>
      <c r="C469" s="49" t="s">
        <v>2809</v>
      </c>
      <c r="D469" s="82">
        <f t="shared" si="68"/>
        <v>385600</v>
      </c>
      <c r="E469" s="83">
        <f t="shared" si="69"/>
        <v>283947</v>
      </c>
      <c r="F469" s="83">
        <f t="shared" si="70"/>
        <v>95974</v>
      </c>
      <c r="G469" s="83">
        <f t="shared" si="71"/>
        <v>5679</v>
      </c>
      <c r="H469" s="50">
        <v>0</v>
      </c>
      <c r="I469" s="84">
        <f t="shared" si="72"/>
        <v>1</v>
      </c>
      <c r="J469" s="78"/>
      <c r="K469" s="85">
        <f t="shared" si="73"/>
        <v>385600</v>
      </c>
      <c r="L469" s="80">
        <v>40</v>
      </c>
      <c r="M469" s="80">
        <f t="shared" si="74"/>
        <v>1600</v>
      </c>
    </row>
    <row r="470" spans="1:13" x14ac:dyDescent="0.25">
      <c r="A470" s="81" t="s">
        <v>3483</v>
      </c>
      <c r="B470" s="48" t="s">
        <v>3484</v>
      </c>
      <c r="C470" s="49" t="s">
        <v>1975</v>
      </c>
      <c r="D470" s="82">
        <f t="shared" si="68"/>
        <v>628380</v>
      </c>
      <c r="E470" s="83">
        <f t="shared" si="69"/>
        <v>462725</v>
      </c>
      <c r="F470" s="83">
        <f t="shared" si="70"/>
        <v>156401</v>
      </c>
      <c r="G470" s="83">
        <f t="shared" si="71"/>
        <v>9254</v>
      </c>
      <c r="H470" s="50">
        <v>0</v>
      </c>
      <c r="I470" s="84">
        <v>1</v>
      </c>
      <c r="J470" s="78"/>
      <c r="K470" s="85">
        <f>P1_</f>
        <v>628380</v>
      </c>
      <c r="L470" s="80"/>
    </row>
    <row r="471" spans="1:13" x14ac:dyDescent="0.25">
      <c r="A471" s="81" t="s">
        <v>4036</v>
      </c>
      <c r="B471" s="48" t="s">
        <v>4037</v>
      </c>
      <c r="C471" s="49" t="s">
        <v>4048</v>
      </c>
      <c r="D471" s="82">
        <f t="shared" si="68"/>
        <v>547550</v>
      </c>
      <c r="E471" s="83">
        <f t="shared" si="69"/>
        <v>403203</v>
      </c>
      <c r="F471" s="83">
        <f t="shared" ref="F471:F473" si="75">D471-E471-G471</f>
        <v>136283</v>
      </c>
      <c r="G471" s="83">
        <f t="shared" si="71"/>
        <v>8064</v>
      </c>
      <c r="H471" s="50">
        <v>0</v>
      </c>
      <c r="I471" s="84">
        <v>1</v>
      </c>
      <c r="J471" s="78"/>
      <c r="K471" s="85">
        <f>P5_</f>
        <v>547550</v>
      </c>
      <c r="L471" s="80"/>
    </row>
    <row r="472" spans="1:13" x14ac:dyDescent="0.25">
      <c r="A472" s="81" t="s">
        <v>4038</v>
      </c>
      <c r="B472" s="48" t="s">
        <v>4039</v>
      </c>
      <c r="C472" s="49" t="s">
        <v>4049</v>
      </c>
      <c r="D472" s="82">
        <f t="shared" si="68"/>
        <v>628380</v>
      </c>
      <c r="E472" s="83">
        <f t="shared" si="69"/>
        <v>462725</v>
      </c>
      <c r="F472" s="83">
        <f t="shared" si="75"/>
        <v>156401</v>
      </c>
      <c r="G472" s="83">
        <f t="shared" si="71"/>
        <v>9254</v>
      </c>
      <c r="H472" s="50">
        <v>0</v>
      </c>
      <c r="I472" s="84">
        <v>1</v>
      </c>
      <c r="J472" s="78"/>
      <c r="K472" s="85">
        <f>P1_</f>
        <v>628380</v>
      </c>
      <c r="L472" s="80"/>
    </row>
    <row r="473" spans="1:13" x14ac:dyDescent="0.25">
      <c r="A473" s="81" t="s">
        <v>4040</v>
      </c>
      <c r="B473" s="48" t="s">
        <v>4041</v>
      </c>
      <c r="C473" s="49" t="s">
        <v>4050</v>
      </c>
      <c r="D473" s="82">
        <f t="shared" si="68"/>
        <v>628380</v>
      </c>
      <c r="E473" s="83">
        <f t="shared" si="69"/>
        <v>462725</v>
      </c>
      <c r="F473" s="83">
        <f t="shared" si="75"/>
        <v>156401</v>
      </c>
      <c r="G473" s="83">
        <f t="shared" si="71"/>
        <v>9254</v>
      </c>
      <c r="H473" s="50">
        <v>0</v>
      </c>
      <c r="I473" s="84">
        <v>1</v>
      </c>
      <c r="J473" s="78"/>
      <c r="K473" s="85">
        <f>P1_</f>
        <v>628380</v>
      </c>
      <c r="L473" s="80"/>
    </row>
    <row r="474" spans="1:13" x14ac:dyDescent="0.25">
      <c r="A474" s="81" t="s">
        <v>3486</v>
      </c>
      <c r="B474" s="48" t="s">
        <v>1636</v>
      </c>
      <c r="C474" s="49" t="s">
        <v>2820</v>
      </c>
      <c r="D474" s="82">
        <f t="shared" si="68"/>
        <v>48200</v>
      </c>
      <c r="E474" s="83">
        <f t="shared" si="69"/>
        <v>35493</v>
      </c>
      <c r="F474" s="83">
        <f t="shared" si="70"/>
        <v>11997</v>
      </c>
      <c r="G474" s="83">
        <f t="shared" si="71"/>
        <v>710</v>
      </c>
      <c r="H474" s="50">
        <v>0</v>
      </c>
      <c r="I474" s="84">
        <f t="shared" ref="I474:I499" si="76">L474/40</f>
        <v>0.125</v>
      </c>
      <c r="J474" s="78"/>
      <c r="K474" s="85">
        <f t="shared" ref="K474:K489" si="77">M474*N1_</f>
        <v>48200</v>
      </c>
      <c r="L474" s="80">
        <v>5</v>
      </c>
      <c r="M474" s="80">
        <f t="shared" ref="M474:M489" si="78">L474*40</f>
        <v>200</v>
      </c>
    </row>
    <row r="475" spans="1:13" x14ac:dyDescent="0.25">
      <c r="A475" s="81" t="s">
        <v>3487</v>
      </c>
      <c r="B475" s="48" t="s">
        <v>1651</v>
      </c>
      <c r="C475" s="49" t="s">
        <v>2830</v>
      </c>
      <c r="D475" s="82">
        <f t="shared" si="68"/>
        <v>96400</v>
      </c>
      <c r="E475" s="83">
        <f t="shared" si="69"/>
        <v>70987</v>
      </c>
      <c r="F475" s="83">
        <f t="shared" si="70"/>
        <v>23993</v>
      </c>
      <c r="G475" s="83">
        <f t="shared" si="71"/>
        <v>1420</v>
      </c>
      <c r="H475" s="50">
        <v>0</v>
      </c>
      <c r="I475" s="84">
        <f t="shared" si="76"/>
        <v>0.25</v>
      </c>
      <c r="J475" s="78"/>
      <c r="K475" s="85">
        <f t="shared" si="77"/>
        <v>96400</v>
      </c>
      <c r="L475" s="80">
        <v>10</v>
      </c>
      <c r="M475" s="80">
        <f t="shared" si="78"/>
        <v>400</v>
      </c>
    </row>
    <row r="476" spans="1:13" x14ac:dyDescent="0.25">
      <c r="A476" s="81" t="s">
        <v>3488</v>
      </c>
      <c r="B476" s="48" t="s">
        <v>1666</v>
      </c>
      <c r="C476" s="49" t="s">
        <v>2840</v>
      </c>
      <c r="D476" s="82">
        <f t="shared" si="68"/>
        <v>144600</v>
      </c>
      <c r="E476" s="83">
        <f t="shared" si="69"/>
        <v>106480</v>
      </c>
      <c r="F476" s="83">
        <f t="shared" si="70"/>
        <v>35990</v>
      </c>
      <c r="G476" s="83">
        <f t="shared" si="71"/>
        <v>2130</v>
      </c>
      <c r="H476" s="50">
        <v>0</v>
      </c>
      <c r="I476" s="84">
        <f t="shared" si="76"/>
        <v>0.375</v>
      </c>
      <c r="J476" s="78"/>
      <c r="K476" s="85">
        <f t="shared" si="77"/>
        <v>144600</v>
      </c>
      <c r="L476" s="80">
        <v>15</v>
      </c>
      <c r="M476" s="80">
        <f t="shared" si="78"/>
        <v>600</v>
      </c>
    </row>
    <row r="477" spans="1:13" x14ac:dyDescent="0.25">
      <c r="A477" s="81" t="s">
        <v>3489</v>
      </c>
      <c r="B477" s="48" t="s">
        <v>1681</v>
      </c>
      <c r="C477" s="49" t="s">
        <v>2850</v>
      </c>
      <c r="D477" s="82">
        <f t="shared" si="68"/>
        <v>192800</v>
      </c>
      <c r="E477" s="83">
        <f t="shared" si="69"/>
        <v>141973</v>
      </c>
      <c r="F477" s="83">
        <f t="shared" si="70"/>
        <v>47988</v>
      </c>
      <c r="G477" s="83">
        <f t="shared" si="71"/>
        <v>2839</v>
      </c>
      <c r="H477" s="50">
        <v>0</v>
      </c>
      <c r="I477" s="84">
        <f t="shared" si="76"/>
        <v>0.5</v>
      </c>
      <c r="J477" s="78"/>
      <c r="K477" s="85">
        <f t="shared" si="77"/>
        <v>192800</v>
      </c>
      <c r="L477" s="80">
        <v>20</v>
      </c>
      <c r="M477" s="80">
        <f t="shared" si="78"/>
        <v>800</v>
      </c>
    </row>
    <row r="478" spans="1:13" x14ac:dyDescent="0.25">
      <c r="A478" s="81" t="s">
        <v>3490</v>
      </c>
      <c r="B478" s="48" t="s">
        <v>1696</v>
      </c>
      <c r="C478" s="49" t="s">
        <v>2860</v>
      </c>
      <c r="D478" s="82">
        <f t="shared" si="68"/>
        <v>241000</v>
      </c>
      <c r="E478" s="83">
        <f t="shared" si="69"/>
        <v>177467</v>
      </c>
      <c r="F478" s="83">
        <f t="shared" si="70"/>
        <v>59984</v>
      </c>
      <c r="G478" s="83">
        <f t="shared" si="71"/>
        <v>3549</v>
      </c>
      <c r="H478" s="50">
        <v>0</v>
      </c>
      <c r="I478" s="84">
        <f t="shared" si="76"/>
        <v>0.625</v>
      </c>
      <c r="J478" s="78"/>
      <c r="K478" s="85">
        <f t="shared" si="77"/>
        <v>241000</v>
      </c>
      <c r="L478" s="80">
        <v>25</v>
      </c>
      <c r="M478" s="80">
        <f t="shared" si="78"/>
        <v>1000</v>
      </c>
    </row>
    <row r="479" spans="1:13" x14ac:dyDescent="0.25">
      <c r="A479" s="81" t="s">
        <v>3491</v>
      </c>
      <c r="B479" s="48" t="s">
        <v>1711</v>
      </c>
      <c r="C479" s="49" t="s">
        <v>2870</v>
      </c>
      <c r="D479" s="82">
        <f t="shared" si="68"/>
        <v>289200</v>
      </c>
      <c r="E479" s="83">
        <f t="shared" si="69"/>
        <v>212960</v>
      </c>
      <c r="F479" s="83">
        <f t="shared" si="70"/>
        <v>71981</v>
      </c>
      <c r="G479" s="83">
        <f t="shared" si="71"/>
        <v>4259</v>
      </c>
      <c r="H479" s="50">
        <v>0</v>
      </c>
      <c r="I479" s="84">
        <f t="shared" si="76"/>
        <v>0.75</v>
      </c>
      <c r="J479" s="78"/>
      <c r="K479" s="85">
        <f t="shared" si="77"/>
        <v>289200</v>
      </c>
      <c r="L479" s="80">
        <v>30</v>
      </c>
      <c r="M479" s="80">
        <f t="shared" si="78"/>
        <v>1200</v>
      </c>
    </row>
    <row r="480" spans="1:13" x14ac:dyDescent="0.25">
      <c r="A480" s="81" t="s">
        <v>3492</v>
      </c>
      <c r="B480" s="48" t="s">
        <v>1726</v>
      </c>
      <c r="C480" s="49" t="s">
        <v>2880</v>
      </c>
      <c r="D480" s="82">
        <f t="shared" si="68"/>
        <v>337400</v>
      </c>
      <c r="E480" s="83">
        <f t="shared" si="69"/>
        <v>248454</v>
      </c>
      <c r="F480" s="83">
        <f t="shared" si="70"/>
        <v>83977</v>
      </c>
      <c r="G480" s="83">
        <f t="shared" si="71"/>
        <v>4969</v>
      </c>
      <c r="H480" s="50">
        <v>0</v>
      </c>
      <c r="I480" s="84">
        <f t="shared" si="76"/>
        <v>0.875</v>
      </c>
      <c r="J480" s="78"/>
      <c r="K480" s="85">
        <f t="shared" si="77"/>
        <v>337400</v>
      </c>
      <c r="L480" s="80">
        <v>35</v>
      </c>
      <c r="M480" s="80">
        <f t="shared" si="78"/>
        <v>1400</v>
      </c>
    </row>
    <row r="481" spans="1:13" x14ac:dyDescent="0.25">
      <c r="A481" s="81" t="s">
        <v>3493</v>
      </c>
      <c r="B481" s="48" t="s">
        <v>195</v>
      </c>
      <c r="C481" s="49" t="s">
        <v>2890</v>
      </c>
      <c r="D481" s="82">
        <f t="shared" si="68"/>
        <v>385600</v>
      </c>
      <c r="E481" s="83">
        <f t="shared" si="69"/>
        <v>283947</v>
      </c>
      <c r="F481" s="83">
        <f t="shared" si="70"/>
        <v>95974</v>
      </c>
      <c r="G481" s="83">
        <f t="shared" si="71"/>
        <v>5679</v>
      </c>
      <c r="H481" s="50">
        <v>0</v>
      </c>
      <c r="I481" s="84">
        <f t="shared" si="76"/>
        <v>1</v>
      </c>
      <c r="J481" s="78"/>
      <c r="K481" s="85">
        <f t="shared" si="77"/>
        <v>385600</v>
      </c>
      <c r="L481" s="80">
        <v>40</v>
      </c>
      <c r="M481" s="80">
        <f t="shared" si="78"/>
        <v>1600</v>
      </c>
    </row>
    <row r="482" spans="1:13" x14ac:dyDescent="0.25">
      <c r="A482" s="81" t="s">
        <v>3494</v>
      </c>
      <c r="B482" s="48" t="s">
        <v>529</v>
      </c>
      <c r="C482" s="49" t="s">
        <v>2900</v>
      </c>
      <c r="D482" s="82">
        <f t="shared" si="68"/>
        <v>48200</v>
      </c>
      <c r="E482" s="83">
        <f t="shared" si="69"/>
        <v>35493</v>
      </c>
      <c r="F482" s="83">
        <f t="shared" si="70"/>
        <v>11997</v>
      </c>
      <c r="G482" s="83">
        <f t="shared" si="71"/>
        <v>710</v>
      </c>
      <c r="H482" s="50">
        <v>0</v>
      </c>
      <c r="I482" s="84">
        <f t="shared" si="76"/>
        <v>0.125</v>
      </c>
      <c r="J482" s="78"/>
      <c r="K482" s="85">
        <f t="shared" si="77"/>
        <v>48200</v>
      </c>
      <c r="L482" s="80">
        <v>5</v>
      </c>
      <c r="M482" s="80">
        <f t="shared" si="78"/>
        <v>200</v>
      </c>
    </row>
    <row r="483" spans="1:13" x14ac:dyDescent="0.25">
      <c r="A483" s="81" t="s">
        <v>3495</v>
      </c>
      <c r="B483" s="48" t="s">
        <v>539</v>
      </c>
      <c r="C483" s="49" t="s">
        <v>2910</v>
      </c>
      <c r="D483" s="82">
        <f t="shared" si="68"/>
        <v>96400</v>
      </c>
      <c r="E483" s="83">
        <f t="shared" si="69"/>
        <v>70987</v>
      </c>
      <c r="F483" s="83">
        <f t="shared" si="70"/>
        <v>23993</v>
      </c>
      <c r="G483" s="83">
        <f t="shared" si="71"/>
        <v>1420</v>
      </c>
      <c r="H483" s="50">
        <v>0</v>
      </c>
      <c r="I483" s="84">
        <f t="shared" si="76"/>
        <v>0.25</v>
      </c>
      <c r="J483" s="78"/>
      <c r="K483" s="85">
        <f t="shared" si="77"/>
        <v>96400</v>
      </c>
      <c r="L483" s="80">
        <v>10</v>
      </c>
      <c r="M483" s="80">
        <f t="shared" si="78"/>
        <v>400</v>
      </c>
    </row>
    <row r="484" spans="1:13" x14ac:dyDescent="0.25">
      <c r="A484" s="81" t="s">
        <v>3496</v>
      </c>
      <c r="B484" s="48" t="s">
        <v>549</v>
      </c>
      <c r="C484" s="49" t="s">
        <v>2920</v>
      </c>
      <c r="D484" s="82">
        <f t="shared" si="68"/>
        <v>144600</v>
      </c>
      <c r="E484" s="83">
        <f t="shared" si="69"/>
        <v>106480</v>
      </c>
      <c r="F484" s="83">
        <f t="shared" si="70"/>
        <v>35990</v>
      </c>
      <c r="G484" s="83">
        <f t="shared" si="71"/>
        <v>2130</v>
      </c>
      <c r="H484" s="50">
        <v>0</v>
      </c>
      <c r="I484" s="84">
        <f t="shared" si="76"/>
        <v>0.375</v>
      </c>
      <c r="J484" s="78"/>
      <c r="K484" s="85">
        <f t="shared" si="77"/>
        <v>144600</v>
      </c>
      <c r="L484" s="80">
        <v>15</v>
      </c>
      <c r="M484" s="80">
        <f t="shared" si="78"/>
        <v>600</v>
      </c>
    </row>
    <row r="485" spans="1:13" x14ac:dyDescent="0.25">
      <c r="A485" s="81" t="s">
        <v>3497</v>
      </c>
      <c r="B485" s="48" t="s">
        <v>559</v>
      </c>
      <c r="C485" s="49" t="s">
        <v>2930</v>
      </c>
      <c r="D485" s="82">
        <f t="shared" si="68"/>
        <v>192800</v>
      </c>
      <c r="E485" s="83">
        <f t="shared" si="69"/>
        <v>141973</v>
      </c>
      <c r="F485" s="83">
        <f t="shared" si="70"/>
        <v>47988</v>
      </c>
      <c r="G485" s="83">
        <f t="shared" si="71"/>
        <v>2839</v>
      </c>
      <c r="H485" s="50">
        <v>0</v>
      </c>
      <c r="I485" s="84">
        <f t="shared" si="76"/>
        <v>0.5</v>
      </c>
      <c r="J485" s="78"/>
      <c r="K485" s="85">
        <f t="shared" si="77"/>
        <v>192800</v>
      </c>
      <c r="L485" s="80">
        <v>20</v>
      </c>
      <c r="M485" s="80">
        <f t="shared" si="78"/>
        <v>800</v>
      </c>
    </row>
    <row r="486" spans="1:13" x14ac:dyDescent="0.25">
      <c r="A486" s="81" t="s">
        <v>3498</v>
      </c>
      <c r="B486" s="48" t="s">
        <v>569</v>
      </c>
      <c r="C486" s="49" t="s">
        <v>2940</v>
      </c>
      <c r="D486" s="82">
        <f t="shared" si="68"/>
        <v>241000</v>
      </c>
      <c r="E486" s="83">
        <f t="shared" si="69"/>
        <v>177467</v>
      </c>
      <c r="F486" s="83">
        <f t="shared" si="70"/>
        <v>59984</v>
      </c>
      <c r="G486" s="83">
        <f t="shared" si="71"/>
        <v>3549</v>
      </c>
      <c r="H486" s="50">
        <v>0</v>
      </c>
      <c r="I486" s="84">
        <f t="shared" si="76"/>
        <v>0.625</v>
      </c>
      <c r="J486" s="78"/>
      <c r="K486" s="85">
        <f t="shared" si="77"/>
        <v>241000</v>
      </c>
      <c r="L486" s="80">
        <v>25</v>
      </c>
      <c r="M486" s="80">
        <f t="shared" si="78"/>
        <v>1000</v>
      </c>
    </row>
    <row r="487" spans="1:13" x14ac:dyDescent="0.25">
      <c r="A487" s="81" t="s">
        <v>3499</v>
      </c>
      <c r="B487" s="48" t="s">
        <v>579</v>
      </c>
      <c r="C487" s="49" t="s">
        <v>2950</v>
      </c>
      <c r="D487" s="82">
        <f t="shared" si="68"/>
        <v>289200</v>
      </c>
      <c r="E487" s="83">
        <f t="shared" si="69"/>
        <v>212960</v>
      </c>
      <c r="F487" s="83">
        <f t="shared" si="70"/>
        <v>71981</v>
      </c>
      <c r="G487" s="83">
        <f t="shared" si="71"/>
        <v>4259</v>
      </c>
      <c r="H487" s="50">
        <v>0</v>
      </c>
      <c r="I487" s="84">
        <f t="shared" si="76"/>
        <v>0.75</v>
      </c>
      <c r="J487" s="78"/>
      <c r="K487" s="85">
        <f t="shared" si="77"/>
        <v>289200</v>
      </c>
      <c r="L487" s="80">
        <v>30</v>
      </c>
      <c r="M487" s="80">
        <f t="shared" si="78"/>
        <v>1200</v>
      </c>
    </row>
    <row r="488" spans="1:13" x14ac:dyDescent="0.25">
      <c r="A488" s="81" t="s">
        <v>3500</v>
      </c>
      <c r="B488" s="48" t="s">
        <v>589</v>
      </c>
      <c r="C488" s="49" t="s">
        <v>2960</v>
      </c>
      <c r="D488" s="82">
        <f t="shared" si="68"/>
        <v>337400</v>
      </c>
      <c r="E488" s="83">
        <f t="shared" si="69"/>
        <v>248454</v>
      </c>
      <c r="F488" s="83">
        <f t="shared" si="70"/>
        <v>83977</v>
      </c>
      <c r="G488" s="83">
        <f t="shared" si="71"/>
        <v>4969</v>
      </c>
      <c r="H488" s="50">
        <v>0</v>
      </c>
      <c r="I488" s="84">
        <f t="shared" si="76"/>
        <v>0.875</v>
      </c>
      <c r="J488" s="78"/>
      <c r="K488" s="85">
        <f t="shared" si="77"/>
        <v>337400</v>
      </c>
      <c r="L488" s="80">
        <v>35</v>
      </c>
      <c r="M488" s="80">
        <f t="shared" si="78"/>
        <v>1400</v>
      </c>
    </row>
    <row r="489" spans="1:13" x14ac:dyDescent="0.25">
      <c r="A489" s="81" t="s">
        <v>3501</v>
      </c>
      <c r="B489" s="48" t="s">
        <v>261</v>
      </c>
      <c r="C489" s="49" t="s">
        <v>2970</v>
      </c>
      <c r="D489" s="82">
        <f t="shared" si="68"/>
        <v>385600</v>
      </c>
      <c r="E489" s="83">
        <f t="shared" si="69"/>
        <v>283947</v>
      </c>
      <c r="F489" s="83">
        <f t="shared" si="70"/>
        <v>95974</v>
      </c>
      <c r="G489" s="83">
        <f t="shared" si="71"/>
        <v>5679</v>
      </c>
      <c r="H489" s="50">
        <v>0</v>
      </c>
      <c r="I489" s="84">
        <f t="shared" si="76"/>
        <v>1</v>
      </c>
      <c r="J489" s="78"/>
      <c r="K489" s="85">
        <f t="shared" si="77"/>
        <v>385600</v>
      </c>
      <c r="L489" s="80">
        <v>40</v>
      </c>
      <c r="M489" s="80">
        <f t="shared" si="78"/>
        <v>1600</v>
      </c>
    </row>
    <row r="490" spans="1:13" x14ac:dyDescent="0.25">
      <c r="A490" s="81" t="s">
        <v>3502</v>
      </c>
      <c r="B490" s="48" t="s">
        <v>272</v>
      </c>
      <c r="C490" s="49" t="s">
        <v>2985</v>
      </c>
      <c r="D490" s="82">
        <f t="shared" si="68"/>
        <v>48200</v>
      </c>
      <c r="E490" s="83">
        <f t="shared" si="69"/>
        <v>35493</v>
      </c>
      <c r="F490" s="83">
        <f t="shared" si="70"/>
        <v>11997</v>
      </c>
      <c r="G490" s="83">
        <f t="shared" si="71"/>
        <v>710</v>
      </c>
      <c r="H490" s="50">
        <v>0</v>
      </c>
      <c r="I490" s="84">
        <f t="shared" si="76"/>
        <v>0.125</v>
      </c>
      <c r="J490" s="78"/>
      <c r="K490" s="85">
        <f t="shared" ref="K490:K499" si="79">M490*N1_</f>
        <v>48200</v>
      </c>
      <c r="L490" s="80">
        <v>5</v>
      </c>
      <c r="M490" s="80">
        <f t="shared" ref="M490:M499" si="80">L490*40</f>
        <v>200</v>
      </c>
    </row>
    <row r="491" spans="1:13" x14ac:dyDescent="0.25">
      <c r="A491" s="81" t="s">
        <v>3503</v>
      </c>
      <c r="B491" s="48" t="s">
        <v>282</v>
      </c>
      <c r="C491" s="49" t="s">
        <v>2995</v>
      </c>
      <c r="D491" s="82">
        <f t="shared" si="68"/>
        <v>96400</v>
      </c>
      <c r="E491" s="83">
        <f t="shared" si="69"/>
        <v>70987</v>
      </c>
      <c r="F491" s="83">
        <f t="shared" si="70"/>
        <v>23993</v>
      </c>
      <c r="G491" s="83">
        <f t="shared" si="71"/>
        <v>1420</v>
      </c>
      <c r="H491" s="50">
        <v>0</v>
      </c>
      <c r="I491" s="84">
        <f t="shared" si="76"/>
        <v>0.25</v>
      </c>
      <c r="J491" s="78"/>
      <c r="K491" s="85">
        <f t="shared" si="79"/>
        <v>96400</v>
      </c>
      <c r="L491" s="80">
        <v>10</v>
      </c>
      <c r="M491" s="80">
        <f t="shared" si="80"/>
        <v>400</v>
      </c>
    </row>
    <row r="492" spans="1:13" x14ac:dyDescent="0.25">
      <c r="A492" s="81" t="s">
        <v>3504</v>
      </c>
      <c r="B492" s="48" t="s">
        <v>292</v>
      </c>
      <c r="C492" s="49" t="s">
        <v>3005</v>
      </c>
      <c r="D492" s="82">
        <f t="shared" si="68"/>
        <v>144600</v>
      </c>
      <c r="E492" s="83">
        <f t="shared" si="69"/>
        <v>106480</v>
      </c>
      <c r="F492" s="83">
        <f t="shared" si="70"/>
        <v>35990</v>
      </c>
      <c r="G492" s="83">
        <f t="shared" si="71"/>
        <v>2130</v>
      </c>
      <c r="H492" s="50">
        <v>0</v>
      </c>
      <c r="I492" s="84">
        <f t="shared" si="76"/>
        <v>0.375</v>
      </c>
      <c r="J492" s="78"/>
      <c r="K492" s="85">
        <f t="shared" si="79"/>
        <v>144600</v>
      </c>
      <c r="L492" s="80">
        <v>15</v>
      </c>
      <c r="M492" s="80">
        <f t="shared" si="80"/>
        <v>600</v>
      </c>
    </row>
    <row r="493" spans="1:13" x14ac:dyDescent="0.25">
      <c r="A493" s="81" t="s">
        <v>3505</v>
      </c>
      <c r="B493" s="48" t="s">
        <v>302</v>
      </c>
      <c r="C493" s="49" t="s">
        <v>3015</v>
      </c>
      <c r="D493" s="82">
        <f t="shared" si="68"/>
        <v>192800</v>
      </c>
      <c r="E493" s="83">
        <f t="shared" si="69"/>
        <v>141973</v>
      </c>
      <c r="F493" s="83">
        <f t="shared" si="70"/>
        <v>47988</v>
      </c>
      <c r="G493" s="83">
        <f t="shared" si="71"/>
        <v>2839</v>
      </c>
      <c r="H493" s="50">
        <v>0</v>
      </c>
      <c r="I493" s="84">
        <f t="shared" si="76"/>
        <v>0.5</v>
      </c>
      <c r="J493" s="78"/>
      <c r="K493" s="85">
        <f t="shared" si="79"/>
        <v>192800</v>
      </c>
      <c r="L493" s="80">
        <v>20</v>
      </c>
      <c r="M493" s="80">
        <f t="shared" si="80"/>
        <v>800</v>
      </c>
    </row>
    <row r="494" spans="1:13" x14ac:dyDescent="0.25">
      <c r="A494" s="81" t="s">
        <v>3506</v>
      </c>
      <c r="B494" s="48" t="s">
        <v>312</v>
      </c>
      <c r="C494" s="49" t="s">
        <v>3025</v>
      </c>
      <c r="D494" s="82">
        <f t="shared" si="68"/>
        <v>241000</v>
      </c>
      <c r="E494" s="83">
        <f t="shared" si="69"/>
        <v>177467</v>
      </c>
      <c r="F494" s="83">
        <f t="shared" si="70"/>
        <v>59984</v>
      </c>
      <c r="G494" s="83">
        <f t="shared" si="71"/>
        <v>3549</v>
      </c>
      <c r="H494" s="50">
        <v>0</v>
      </c>
      <c r="I494" s="84">
        <f t="shared" si="76"/>
        <v>0.625</v>
      </c>
      <c r="J494" s="78"/>
      <c r="K494" s="85">
        <f t="shared" si="79"/>
        <v>241000</v>
      </c>
      <c r="L494" s="80">
        <v>25</v>
      </c>
      <c r="M494" s="80">
        <f t="shared" si="80"/>
        <v>1000</v>
      </c>
    </row>
    <row r="495" spans="1:13" x14ac:dyDescent="0.25">
      <c r="A495" s="81" t="s">
        <v>3507</v>
      </c>
      <c r="B495" s="48" t="s">
        <v>322</v>
      </c>
      <c r="C495" s="49" t="s">
        <v>3035</v>
      </c>
      <c r="D495" s="82">
        <f t="shared" si="68"/>
        <v>48200</v>
      </c>
      <c r="E495" s="83">
        <f t="shared" si="69"/>
        <v>35493</v>
      </c>
      <c r="F495" s="83">
        <f t="shared" si="70"/>
        <v>11997</v>
      </c>
      <c r="G495" s="83">
        <f t="shared" si="71"/>
        <v>710</v>
      </c>
      <c r="H495" s="50">
        <v>0</v>
      </c>
      <c r="I495" s="84">
        <f t="shared" si="76"/>
        <v>0.125</v>
      </c>
      <c r="J495" s="78"/>
      <c r="K495" s="85">
        <f t="shared" si="79"/>
        <v>48200</v>
      </c>
      <c r="L495" s="80">
        <v>5</v>
      </c>
      <c r="M495" s="80">
        <f t="shared" si="80"/>
        <v>200</v>
      </c>
    </row>
    <row r="496" spans="1:13" x14ac:dyDescent="0.25">
      <c r="A496" s="81" t="s">
        <v>3508</v>
      </c>
      <c r="B496" s="48" t="s">
        <v>332</v>
      </c>
      <c r="C496" s="49" t="s">
        <v>3045</v>
      </c>
      <c r="D496" s="82">
        <f t="shared" si="68"/>
        <v>96400</v>
      </c>
      <c r="E496" s="83">
        <f t="shared" si="69"/>
        <v>70987</v>
      </c>
      <c r="F496" s="83">
        <f t="shared" si="70"/>
        <v>23993</v>
      </c>
      <c r="G496" s="83">
        <f t="shared" si="71"/>
        <v>1420</v>
      </c>
      <c r="H496" s="50">
        <v>0</v>
      </c>
      <c r="I496" s="84">
        <f t="shared" si="76"/>
        <v>0.25</v>
      </c>
      <c r="J496" s="78"/>
      <c r="K496" s="85">
        <f t="shared" si="79"/>
        <v>96400</v>
      </c>
      <c r="L496" s="80">
        <v>10</v>
      </c>
      <c r="M496" s="80">
        <f t="shared" si="80"/>
        <v>400</v>
      </c>
    </row>
    <row r="497" spans="1:13" x14ac:dyDescent="0.25">
      <c r="A497" s="81" t="s">
        <v>3509</v>
      </c>
      <c r="B497" s="48" t="s">
        <v>342</v>
      </c>
      <c r="C497" s="49" t="s">
        <v>3055</v>
      </c>
      <c r="D497" s="82">
        <f t="shared" si="68"/>
        <v>144600</v>
      </c>
      <c r="E497" s="83">
        <f t="shared" si="69"/>
        <v>106480</v>
      </c>
      <c r="F497" s="83">
        <f t="shared" si="70"/>
        <v>35990</v>
      </c>
      <c r="G497" s="83">
        <f t="shared" si="71"/>
        <v>2130</v>
      </c>
      <c r="H497" s="50">
        <v>0</v>
      </c>
      <c r="I497" s="84">
        <f t="shared" si="76"/>
        <v>0.375</v>
      </c>
      <c r="J497" s="78"/>
      <c r="K497" s="85">
        <f t="shared" si="79"/>
        <v>144600</v>
      </c>
      <c r="L497" s="80">
        <v>15</v>
      </c>
      <c r="M497" s="80">
        <f t="shared" si="80"/>
        <v>600</v>
      </c>
    </row>
    <row r="498" spans="1:13" x14ac:dyDescent="0.25">
      <c r="A498" s="81" t="s">
        <v>3510</v>
      </c>
      <c r="B498" s="48" t="s">
        <v>352</v>
      </c>
      <c r="C498" s="49" t="s">
        <v>3065</v>
      </c>
      <c r="D498" s="82">
        <f t="shared" si="68"/>
        <v>192800</v>
      </c>
      <c r="E498" s="83">
        <f t="shared" si="69"/>
        <v>141973</v>
      </c>
      <c r="F498" s="83">
        <f t="shared" si="70"/>
        <v>47988</v>
      </c>
      <c r="G498" s="83">
        <f t="shared" si="71"/>
        <v>2839</v>
      </c>
      <c r="H498" s="50">
        <v>0</v>
      </c>
      <c r="I498" s="84">
        <f t="shared" si="76"/>
        <v>0.5</v>
      </c>
      <c r="J498" s="78"/>
      <c r="K498" s="85">
        <f t="shared" si="79"/>
        <v>192800</v>
      </c>
      <c r="L498" s="80">
        <v>20</v>
      </c>
      <c r="M498" s="80">
        <f t="shared" si="80"/>
        <v>800</v>
      </c>
    </row>
    <row r="499" spans="1:13" x14ac:dyDescent="0.25">
      <c r="A499" s="81" t="s">
        <v>3511</v>
      </c>
      <c r="B499" s="48" t="s">
        <v>362</v>
      </c>
      <c r="C499" s="49" t="s">
        <v>3075</v>
      </c>
      <c r="D499" s="82">
        <f t="shared" si="68"/>
        <v>241000</v>
      </c>
      <c r="E499" s="83">
        <f t="shared" si="69"/>
        <v>177467</v>
      </c>
      <c r="F499" s="83">
        <f t="shared" si="70"/>
        <v>59984</v>
      </c>
      <c r="G499" s="83">
        <f t="shared" si="71"/>
        <v>3549</v>
      </c>
      <c r="H499" s="50">
        <v>0</v>
      </c>
      <c r="I499" s="84">
        <f t="shared" si="76"/>
        <v>0.625</v>
      </c>
      <c r="J499" s="78"/>
      <c r="K499" s="85">
        <f t="shared" si="79"/>
        <v>241000</v>
      </c>
      <c r="L499" s="80">
        <v>25</v>
      </c>
      <c r="M499" s="80">
        <f t="shared" si="80"/>
        <v>1000</v>
      </c>
    </row>
    <row r="500" spans="1:13" x14ac:dyDescent="0.25">
      <c r="A500" s="81" t="s">
        <v>373</v>
      </c>
      <c r="B500" s="48" t="s">
        <v>1982</v>
      </c>
      <c r="C500" s="49" t="s">
        <v>1983</v>
      </c>
      <c r="D500" s="82">
        <f t="shared" si="68"/>
        <v>628380</v>
      </c>
      <c r="E500" s="83">
        <f t="shared" si="69"/>
        <v>462725</v>
      </c>
      <c r="F500" s="83">
        <f t="shared" si="70"/>
        <v>156401</v>
      </c>
      <c r="G500" s="83">
        <f t="shared" si="71"/>
        <v>9254</v>
      </c>
      <c r="H500" s="50">
        <v>0</v>
      </c>
      <c r="I500" s="84">
        <v>1</v>
      </c>
      <c r="J500" s="78"/>
      <c r="K500" s="85">
        <f>P1_</f>
        <v>628380</v>
      </c>
      <c r="L500" s="80"/>
    </row>
    <row r="501" spans="1:13" x14ac:dyDescent="0.25">
      <c r="A501" s="81" t="s">
        <v>374</v>
      </c>
      <c r="B501" s="48" t="s">
        <v>59</v>
      </c>
      <c r="C501" s="49" t="s">
        <v>1984</v>
      </c>
      <c r="D501" s="82">
        <f t="shared" si="68"/>
        <v>470470</v>
      </c>
      <c r="E501" s="83">
        <f t="shared" si="69"/>
        <v>346443</v>
      </c>
      <c r="F501" s="83">
        <f t="shared" si="70"/>
        <v>117098</v>
      </c>
      <c r="G501" s="83">
        <f t="shared" si="71"/>
        <v>6929</v>
      </c>
      <c r="H501" s="50">
        <v>0</v>
      </c>
      <c r="I501" s="84">
        <v>1</v>
      </c>
      <c r="J501" s="78"/>
      <c r="K501" s="85">
        <f>P2_</f>
        <v>470470</v>
      </c>
      <c r="L501" s="80"/>
    </row>
    <row r="502" spans="1:13" x14ac:dyDescent="0.25">
      <c r="A502" s="81" t="s">
        <v>375</v>
      </c>
      <c r="B502" s="48" t="s">
        <v>61</v>
      </c>
      <c r="C502" s="49" t="s">
        <v>1985</v>
      </c>
      <c r="D502" s="82">
        <f t="shared" si="68"/>
        <v>9640</v>
      </c>
      <c r="E502" s="83">
        <f t="shared" si="69"/>
        <v>7099</v>
      </c>
      <c r="F502" s="83">
        <f t="shared" si="70"/>
        <v>2399</v>
      </c>
      <c r="G502" s="83">
        <f t="shared" si="71"/>
        <v>142</v>
      </c>
      <c r="H502" s="50">
        <v>0</v>
      </c>
      <c r="I502" s="84">
        <f t="shared" ref="I502:I541" si="81">L502/40</f>
        <v>2.5000000000000001E-2</v>
      </c>
      <c r="J502" s="78"/>
      <c r="K502" s="85">
        <f t="shared" ref="K502:K541" si="82">M502*N1_</f>
        <v>9640</v>
      </c>
      <c r="L502" s="80">
        <v>1</v>
      </c>
      <c r="M502" s="80">
        <f>L502*40</f>
        <v>40</v>
      </c>
    </row>
    <row r="503" spans="1:13" x14ac:dyDescent="0.25">
      <c r="A503" s="81" t="s">
        <v>376</v>
      </c>
      <c r="B503" s="48" t="s">
        <v>63</v>
      </c>
      <c r="C503" s="49" t="s">
        <v>1986</v>
      </c>
      <c r="D503" s="82">
        <f t="shared" si="68"/>
        <v>19280</v>
      </c>
      <c r="E503" s="83">
        <f t="shared" si="69"/>
        <v>14197</v>
      </c>
      <c r="F503" s="83">
        <f t="shared" si="70"/>
        <v>4799</v>
      </c>
      <c r="G503" s="83">
        <f t="shared" si="71"/>
        <v>284</v>
      </c>
      <c r="H503" s="50">
        <v>0</v>
      </c>
      <c r="I503" s="84">
        <f t="shared" si="81"/>
        <v>0.05</v>
      </c>
      <c r="J503" s="78"/>
      <c r="K503" s="85">
        <f t="shared" si="82"/>
        <v>19280</v>
      </c>
      <c r="L503" s="80">
        <v>2</v>
      </c>
      <c r="M503" s="80">
        <f t="shared" ref="M503:M541" si="83">L503*40</f>
        <v>80</v>
      </c>
    </row>
    <row r="504" spans="1:13" x14ac:dyDescent="0.25">
      <c r="A504" s="81" t="s">
        <v>377</v>
      </c>
      <c r="B504" s="48" t="s">
        <v>65</v>
      </c>
      <c r="C504" s="49" t="s">
        <v>1987</v>
      </c>
      <c r="D504" s="82">
        <f t="shared" si="68"/>
        <v>28920</v>
      </c>
      <c r="E504" s="83">
        <f t="shared" si="69"/>
        <v>21296</v>
      </c>
      <c r="F504" s="83">
        <f t="shared" si="70"/>
        <v>7198</v>
      </c>
      <c r="G504" s="83">
        <f t="shared" si="71"/>
        <v>426</v>
      </c>
      <c r="H504" s="50">
        <v>0</v>
      </c>
      <c r="I504" s="84">
        <f t="shared" si="81"/>
        <v>7.4999999999999997E-2</v>
      </c>
      <c r="J504" s="78"/>
      <c r="K504" s="85">
        <f t="shared" si="82"/>
        <v>28920</v>
      </c>
      <c r="L504" s="80">
        <v>3</v>
      </c>
      <c r="M504" s="80">
        <f t="shared" si="83"/>
        <v>120</v>
      </c>
    </row>
    <row r="505" spans="1:13" x14ac:dyDescent="0.25">
      <c r="A505" s="81" t="s">
        <v>378</v>
      </c>
      <c r="B505" s="48" t="s">
        <v>379</v>
      </c>
      <c r="C505" s="49" t="s">
        <v>1988</v>
      </c>
      <c r="D505" s="82">
        <f t="shared" si="68"/>
        <v>38560</v>
      </c>
      <c r="E505" s="83">
        <f t="shared" si="69"/>
        <v>28395</v>
      </c>
      <c r="F505" s="83">
        <f t="shared" si="70"/>
        <v>9597</v>
      </c>
      <c r="G505" s="83">
        <f t="shared" si="71"/>
        <v>568</v>
      </c>
      <c r="H505" s="50">
        <v>0</v>
      </c>
      <c r="I505" s="84">
        <f t="shared" si="81"/>
        <v>0.1</v>
      </c>
      <c r="J505" s="78"/>
      <c r="K505" s="85">
        <f t="shared" si="82"/>
        <v>38560</v>
      </c>
      <c r="L505" s="80">
        <v>4</v>
      </c>
      <c r="M505" s="80">
        <f t="shared" si="83"/>
        <v>160</v>
      </c>
    </row>
    <row r="506" spans="1:13" x14ac:dyDescent="0.25">
      <c r="A506" s="81" t="s">
        <v>380</v>
      </c>
      <c r="B506" s="48" t="s">
        <v>381</v>
      </c>
      <c r="C506" s="49" t="s">
        <v>1989</v>
      </c>
      <c r="D506" s="82">
        <f t="shared" si="68"/>
        <v>48200</v>
      </c>
      <c r="E506" s="83">
        <f t="shared" si="69"/>
        <v>35493</v>
      </c>
      <c r="F506" s="83">
        <f t="shared" si="70"/>
        <v>11997</v>
      </c>
      <c r="G506" s="83">
        <f t="shared" si="71"/>
        <v>710</v>
      </c>
      <c r="H506" s="50">
        <v>0</v>
      </c>
      <c r="I506" s="84">
        <f t="shared" si="81"/>
        <v>0.125</v>
      </c>
      <c r="J506" s="78"/>
      <c r="K506" s="85">
        <f t="shared" si="82"/>
        <v>48200</v>
      </c>
      <c r="L506" s="80">
        <v>5</v>
      </c>
      <c r="M506" s="80">
        <f t="shared" si="83"/>
        <v>200</v>
      </c>
    </row>
    <row r="507" spans="1:13" x14ac:dyDescent="0.25">
      <c r="A507" s="81" t="s">
        <v>382</v>
      </c>
      <c r="B507" s="48" t="s">
        <v>383</v>
      </c>
      <c r="C507" s="49" t="s">
        <v>1990</v>
      </c>
      <c r="D507" s="82">
        <f t="shared" si="68"/>
        <v>57840</v>
      </c>
      <c r="E507" s="83">
        <f t="shared" si="69"/>
        <v>42592</v>
      </c>
      <c r="F507" s="83">
        <f t="shared" si="70"/>
        <v>14396</v>
      </c>
      <c r="G507" s="83">
        <f t="shared" si="71"/>
        <v>852</v>
      </c>
      <c r="H507" s="50">
        <v>0</v>
      </c>
      <c r="I507" s="84">
        <f t="shared" si="81"/>
        <v>0.15</v>
      </c>
      <c r="J507" s="78"/>
      <c r="K507" s="85">
        <f t="shared" si="82"/>
        <v>57840</v>
      </c>
      <c r="L507" s="80">
        <v>6</v>
      </c>
      <c r="M507" s="80">
        <f t="shared" si="83"/>
        <v>240</v>
      </c>
    </row>
    <row r="508" spans="1:13" x14ac:dyDescent="0.25">
      <c r="A508" s="81" t="s">
        <v>384</v>
      </c>
      <c r="B508" s="48" t="s">
        <v>385</v>
      </c>
      <c r="C508" s="49" t="s">
        <v>1991</v>
      </c>
      <c r="D508" s="82">
        <f t="shared" si="68"/>
        <v>67480</v>
      </c>
      <c r="E508" s="83">
        <f t="shared" si="69"/>
        <v>49691</v>
      </c>
      <c r="F508" s="83">
        <f t="shared" si="70"/>
        <v>16795</v>
      </c>
      <c r="G508" s="83">
        <f t="shared" si="71"/>
        <v>994</v>
      </c>
      <c r="H508" s="50">
        <v>0</v>
      </c>
      <c r="I508" s="84">
        <f t="shared" si="81"/>
        <v>0.17499999999999999</v>
      </c>
      <c r="J508" s="78"/>
      <c r="K508" s="85">
        <f t="shared" si="82"/>
        <v>67480</v>
      </c>
      <c r="L508" s="80">
        <v>7</v>
      </c>
      <c r="M508" s="80">
        <f t="shared" si="83"/>
        <v>280</v>
      </c>
    </row>
    <row r="509" spans="1:13" x14ac:dyDescent="0.25">
      <c r="A509" s="81" t="s">
        <v>386</v>
      </c>
      <c r="B509" s="48" t="s">
        <v>387</v>
      </c>
      <c r="C509" s="49" t="s">
        <v>1992</v>
      </c>
      <c r="D509" s="82">
        <f t="shared" si="68"/>
        <v>77120</v>
      </c>
      <c r="E509" s="83">
        <f t="shared" si="69"/>
        <v>56789</v>
      </c>
      <c r="F509" s="83">
        <f t="shared" si="70"/>
        <v>19195</v>
      </c>
      <c r="G509" s="83">
        <f t="shared" si="71"/>
        <v>1136</v>
      </c>
      <c r="H509" s="50">
        <v>0</v>
      </c>
      <c r="I509" s="84">
        <f t="shared" si="81"/>
        <v>0.2</v>
      </c>
      <c r="J509" s="78"/>
      <c r="K509" s="85">
        <f t="shared" si="82"/>
        <v>77120</v>
      </c>
      <c r="L509" s="80">
        <v>8</v>
      </c>
      <c r="M509" s="80">
        <f t="shared" si="83"/>
        <v>320</v>
      </c>
    </row>
    <row r="510" spans="1:13" x14ac:dyDescent="0.25">
      <c r="A510" s="81" t="s">
        <v>388</v>
      </c>
      <c r="B510" s="48" t="s">
        <v>389</v>
      </c>
      <c r="C510" s="49" t="s">
        <v>1993</v>
      </c>
      <c r="D510" s="82">
        <f t="shared" si="68"/>
        <v>86760</v>
      </c>
      <c r="E510" s="83">
        <f t="shared" si="69"/>
        <v>63888</v>
      </c>
      <c r="F510" s="83">
        <f t="shared" si="70"/>
        <v>21594</v>
      </c>
      <c r="G510" s="83">
        <f t="shared" si="71"/>
        <v>1278</v>
      </c>
      <c r="H510" s="50">
        <v>0</v>
      </c>
      <c r="I510" s="84">
        <f t="shared" si="81"/>
        <v>0.22500000000000001</v>
      </c>
      <c r="J510" s="78"/>
      <c r="K510" s="85">
        <f t="shared" si="82"/>
        <v>86760</v>
      </c>
      <c r="L510" s="80">
        <v>9</v>
      </c>
      <c r="M510" s="80">
        <f t="shared" si="83"/>
        <v>360</v>
      </c>
    </row>
    <row r="511" spans="1:13" x14ac:dyDescent="0.25">
      <c r="A511" s="81" t="s">
        <v>390</v>
      </c>
      <c r="B511" s="48" t="s">
        <v>391</v>
      </c>
      <c r="C511" s="49" t="s">
        <v>1994</v>
      </c>
      <c r="D511" s="82">
        <f t="shared" si="68"/>
        <v>96400</v>
      </c>
      <c r="E511" s="83">
        <f t="shared" si="69"/>
        <v>70987</v>
      </c>
      <c r="F511" s="83">
        <f t="shared" si="70"/>
        <v>23993</v>
      </c>
      <c r="G511" s="83">
        <f t="shared" si="71"/>
        <v>1420</v>
      </c>
      <c r="H511" s="50">
        <v>0</v>
      </c>
      <c r="I511" s="84">
        <f t="shared" si="81"/>
        <v>0.25</v>
      </c>
      <c r="J511" s="78"/>
      <c r="K511" s="85">
        <f t="shared" si="82"/>
        <v>96400</v>
      </c>
      <c r="L511" s="80">
        <v>10</v>
      </c>
      <c r="M511" s="80">
        <f t="shared" si="83"/>
        <v>400</v>
      </c>
    </row>
    <row r="512" spans="1:13" x14ac:dyDescent="0.25">
      <c r="A512" s="81" t="s">
        <v>392</v>
      </c>
      <c r="B512" s="48" t="s">
        <v>393</v>
      </c>
      <c r="C512" s="49" t="s">
        <v>1995</v>
      </c>
      <c r="D512" s="82">
        <f t="shared" si="68"/>
        <v>106040</v>
      </c>
      <c r="E512" s="83">
        <f t="shared" si="69"/>
        <v>78085</v>
      </c>
      <c r="F512" s="83">
        <f t="shared" si="70"/>
        <v>26393</v>
      </c>
      <c r="G512" s="83">
        <f t="shared" si="71"/>
        <v>1562</v>
      </c>
      <c r="H512" s="50">
        <v>0</v>
      </c>
      <c r="I512" s="84">
        <f t="shared" si="81"/>
        <v>0.27500000000000002</v>
      </c>
      <c r="J512" s="78"/>
      <c r="K512" s="85">
        <f t="shared" si="82"/>
        <v>106040</v>
      </c>
      <c r="L512" s="80">
        <v>11</v>
      </c>
      <c r="M512" s="80">
        <f t="shared" si="83"/>
        <v>440</v>
      </c>
    </row>
    <row r="513" spans="1:13" x14ac:dyDescent="0.25">
      <c r="A513" s="81" t="s">
        <v>394</v>
      </c>
      <c r="B513" s="48" t="s">
        <v>395</v>
      </c>
      <c r="C513" s="49" t="s">
        <v>1996</v>
      </c>
      <c r="D513" s="82">
        <f t="shared" si="68"/>
        <v>115680</v>
      </c>
      <c r="E513" s="83">
        <f t="shared" si="69"/>
        <v>85184</v>
      </c>
      <c r="F513" s="83">
        <f t="shared" si="70"/>
        <v>28792</v>
      </c>
      <c r="G513" s="83">
        <f t="shared" si="71"/>
        <v>1704</v>
      </c>
      <c r="H513" s="50">
        <v>0</v>
      </c>
      <c r="I513" s="84">
        <f t="shared" si="81"/>
        <v>0.3</v>
      </c>
      <c r="J513" s="78"/>
      <c r="K513" s="85">
        <f t="shared" si="82"/>
        <v>115680</v>
      </c>
      <c r="L513" s="80">
        <v>12</v>
      </c>
      <c r="M513" s="80">
        <f t="shared" si="83"/>
        <v>480</v>
      </c>
    </row>
    <row r="514" spans="1:13" x14ac:dyDescent="0.25">
      <c r="A514" s="81" t="s">
        <v>396</v>
      </c>
      <c r="B514" s="48" t="s">
        <v>397</v>
      </c>
      <c r="C514" s="49" t="s">
        <v>1997</v>
      </c>
      <c r="D514" s="82">
        <f t="shared" ref="D514:D577" si="84">ROUND(K514,0)</f>
        <v>125320</v>
      </c>
      <c r="E514" s="83">
        <f t="shared" si="69"/>
        <v>92283</v>
      </c>
      <c r="F514" s="83">
        <f t="shared" si="70"/>
        <v>31191</v>
      </c>
      <c r="G514" s="83">
        <f t="shared" si="71"/>
        <v>1846</v>
      </c>
      <c r="H514" s="50">
        <v>0</v>
      </c>
      <c r="I514" s="84">
        <f t="shared" si="81"/>
        <v>0.32500000000000001</v>
      </c>
      <c r="J514" s="78"/>
      <c r="K514" s="85">
        <f t="shared" si="82"/>
        <v>125320</v>
      </c>
      <c r="L514" s="80">
        <v>13</v>
      </c>
      <c r="M514" s="80">
        <f t="shared" si="83"/>
        <v>520</v>
      </c>
    </row>
    <row r="515" spans="1:13" x14ac:dyDescent="0.25">
      <c r="A515" s="81" t="s">
        <v>398</v>
      </c>
      <c r="B515" s="48" t="s">
        <v>399</v>
      </c>
      <c r="C515" s="49" t="s">
        <v>1998</v>
      </c>
      <c r="D515" s="82">
        <f t="shared" si="84"/>
        <v>134960</v>
      </c>
      <c r="E515" s="83">
        <f t="shared" si="69"/>
        <v>99381</v>
      </c>
      <c r="F515" s="83">
        <f t="shared" si="70"/>
        <v>33591</v>
      </c>
      <c r="G515" s="83">
        <f t="shared" si="71"/>
        <v>1988</v>
      </c>
      <c r="H515" s="50">
        <v>0</v>
      </c>
      <c r="I515" s="84">
        <f t="shared" si="81"/>
        <v>0.35</v>
      </c>
      <c r="J515" s="78"/>
      <c r="K515" s="85">
        <f t="shared" si="82"/>
        <v>134960</v>
      </c>
      <c r="L515" s="80">
        <v>14</v>
      </c>
      <c r="M515" s="80">
        <f t="shared" si="83"/>
        <v>560</v>
      </c>
    </row>
    <row r="516" spans="1:13" x14ac:dyDescent="0.25">
      <c r="A516" s="81" t="s">
        <v>400</v>
      </c>
      <c r="B516" s="48" t="s">
        <v>401</v>
      </c>
      <c r="C516" s="49" t="s">
        <v>1999</v>
      </c>
      <c r="D516" s="82">
        <f t="shared" si="84"/>
        <v>144600</v>
      </c>
      <c r="E516" s="83">
        <f t="shared" si="69"/>
        <v>106480</v>
      </c>
      <c r="F516" s="83">
        <f t="shared" si="70"/>
        <v>35990</v>
      </c>
      <c r="G516" s="83">
        <f t="shared" si="71"/>
        <v>2130</v>
      </c>
      <c r="H516" s="50">
        <v>0</v>
      </c>
      <c r="I516" s="84">
        <f t="shared" si="81"/>
        <v>0.375</v>
      </c>
      <c r="J516" s="78"/>
      <c r="K516" s="85">
        <f t="shared" si="82"/>
        <v>144600</v>
      </c>
      <c r="L516" s="80">
        <v>15</v>
      </c>
      <c r="M516" s="80">
        <f t="shared" si="83"/>
        <v>600</v>
      </c>
    </row>
    <row r="517" spans="1:13" x14ac:dyDescent="0.25">
      <c r="A517" s="81" t="s">
        <v>402</v>
      </c>
      <c r="B517" s="48" t="s">
        <v>403</v>
      </c>
      <c r="C517" s="49" t="s">
        <v>2000</v>
      </c>
      <c r="D517" s="82">
        <f t="shared" si="84"/>
        <v>154240</v>
      </c>
      <c r="E517" s="83">
        <f t="shared" si="69"/>
        <v>113579</v>
      </c>
      <c r="F517" s="83">
        <f t="shared" si="70"/>
        <v>38389</v>
      </c>
      <c r="G517" s="83">
        <f t="shared" si="71"/>
        <v>2272</v>
      </c>
      <c r="H517" s="50">
        <v>0</v>
      </c>
      <c r="I517" s="84">
        <f t="shared" si="81"/>
        <v>0.4</v>
      </c>
      <c r="J517" s="78"/>
      <c r="K517" s="85">
        <f t="shared" si="82"/>
        <v>154240</v>
      </c>
      <c r="L517" s="80">
        <v>16</v>
      </c>
      <c r="M517" s="80">
        <f t="shared" si="83"/>
        <v>640</v>
      </c>
    </row>
    <row r="518" spans="1:13" x14ac:dyDescent="0.25">
      <c r="A518" s="81" t="s">
        <v>404</v>
      </c>
      <c r="B518" s="48" t="s">
        <v>405</v>
      </c>
      <c r="C518" s="49" t="s">
        <v>2001</v>
      </c>
      <c r="D518" s="82">
        <f t="shared" si="84"/>
        <v>163880</v>
      </c>
      <c r="E518" s="83">
        <f t="shared" si="69"/>
        <v>120677</v>
      </c>
      <c r="F518" s="83">
        <f t="shared" si="70"/>
        <v>40789</v>
      </c>
      <c r="G518" s="83">
        <f t="shared" si="71"/>
        <v>2414</v>
      </c>
      <c r="H518" s="50">
        <v>0</v>
      </c>
      <c r="I518" s="84">
        <f t="shared" si="81"/>
        <v>0.42499999999999999</v>
      </c>
      <c r="J518" s="78"/>
      <c r="K518" s="85">
        <f t="shared" si="82"/>
        <v>163880</v>
      </c>
      <c r="L518" s="80">
        <v>17</v>
      </c>
      <c r="M518" s="80">
        <f t="shared" si="83"/>
        <v>680</v>
      </c>
    </row>
    <row r="519" spans="1:13" x14ac:dyDescent="0.25">
      <c r="A519" s="81" t="s">
        <v>406</v>
      </c>
      <c r="B519" s="48" t="s">
        <v>407</v>
      </c>
      <c r="C519" s="49" t="s">
        <v>2002</v>
      </c>
      <c r="D519" s="82">
        <f t="shared" si="84"/>
        <v>173520</v>
      </c>
      <c r="E519" s="83">
        <f t="shared" si="69"/>
        <v>127776</v>
      </c>
      <c r="F519" s="83">
        <f t="shared" si="70"/>
        <v>43188</v>
      </c>
      <c r="G519" s="83">
        <f t="shared" si="71"/>
        <v>2556</v>
      </c>
      <c r="H519" s="50">
        <v>0</v>
      </c>
      <c r="I519" s="84">
        <f t="shared" si="81"/>
        <v>0.45</v>
      </c>
      <c r="J519" s="78"/>
      <c r="K519" s="85">
        <f t="shared" si="82"/>
        <v>173520</v>
      </c>
      <c r="L519" s="80">
        <v>18</v>
      </c>
      <c r="M519" s="80">
        <f t="shared" si="83"/>
        <v>720</v>
      </c>
    </row>
    <row r="520" spans="1:13" x14ac:dyDescent="0.25">
      <c r="A520" s="81" t="s">
        <v>408</v>
      </c>
      <c r="B520" s="48" t="s">
        <v>409</v>
      </c>
      <c r="C520" s="49" t="s">
        <v>2003</v>
      </c>
      <c r="D520" s="82">
        <f t="shared" si="84"/>
        <v>183160</v>
      </c>
      <c r="E520" s="83">
        <f t="shared" si="69"/>
        <v>134875</v>
      </c>
      <c r="F520" s="83">
        <f t="shared" si="70"/>
        <v>45588</v>
      </c>
      <c r="G520" s="83">
        <f t="shared" si="71"/>
        <v>2697</v>
      </c>
      <c r="H520" s="50">
        <v>0</v>
      </c>
      <c r="I520" s="84">
        <f t="shared" si="81"/>
        <v>0.47499999999999998</v>
      </c>
      <c r="J520" s="78"/>
      <c r="K520" s="85">
        <f t="shared" si="82"/>
        <v>183160</v>
      </c>
      <c r="L520" s="80">
        <v>19</v>
      </c>
      <c r="M520" s="80">
        <f t="shared" si="83"/>
        <v>760</v>
      </c>
    </row>
    <row r="521" spans="1:13" x14ac:dyDescent="0.25">
      <c r="A521" s="81" t="s">
        <v>410</v>
      </c>
      <c r="B521" s="48" t="s">
        <v>411</v>
      </c>
      <c r="C521" s="49" t="s">
        <v>2004</v>
      </c>
      <c r="D521" s="82">
        <f t="shared" si="84"/>
        <v>192800</v>
      </c>
      <c r="E521" s="83">
        <f t="shared" si="69"/>
        <v>141973</v>
      </c>
      <c r="F521" s="83">
        <f t="shared" si="70"/>
        <v>47988</v>
      </c>
      <c r="G521" s="83">
        <f t="shared" si="71"/>
        <v>2839</v>
      </c>
      <c r="H521" s="50">
        <v>0</v>
      </c>
      <c r="I521" s="84">
        <f t="shared" si="81"/>
        <v>0.5</v>
      </c>
      <c r="J521" s="78"/>
      <c r="K521" s="85">
        <f t="shared" si="82"/>
        <v>192800</v>
      </c>
      <c r="L521" s="80">
        <v>20</v>
      </c>
      <c r="M521" s="80">
        <f t="shared" si="83"/>
        <v>800</v>
      </c>
    </row>
    <row r="522" spans="1:13" x14ac:dyDescent="0.25">
      <c r="A522" s="81" t="s">
        <v>412</v>
      </c>
      <c r="B522" s="48" t="s">
        <v>413</v>
      </c>
      <c r="C522" s="49" t="s">
        <v>2005</v>
      </c>
      <c r="D522" s="82">
        <f t="shared" si="84"/>
        <v>202440</v>
      </c>
      <c r="E522" s="83">
        <f t="shared" si="69"/>
        <v>149072</v>
      </c>
      <c r="F522" s="83">
        <f t="shared" si="70"/>
        <v>50387</v>
      </c>
      <c r="G522" s="83">
        <f t="shared" si="71"/>
        <v>2981</v>
      </c>
      <c r="H522" s="50">
        <v>0</v>
      </c>
      <c r="I522" s="84">
        <f t="shared" si="81"/>
        <v>0.52500000000000002</v>
      </c>
      <c r="J522" s="78"/>
      <c r="K522" s="85">
        <f t="shared" si="82"/>
        <v>202440</v>
      </c>
      <c r="L522" s="80">
        <v>21</v>
      </c>
      <c r="M522" s="80">
        <f t="shared" si="83"/>
        <v>840</v>
      </c>
    </row>
    <row r="523" spans="1:13" x14ac:dyDescent="0.25">
      <c r="A523" s="81" t="s">
        <v>414</v>
      </c>
      <c r="B523" s="48" t="s">
        <v>415</v>
      </c>
      <c r="C523" s="49" t="s">
        <v>2006</v>
      </c>
      <c r="D523" s="82">
        <f t="shared" si="84"/>
        <v>212080</v>
      </c>
      <c r="E523" s="83">
        <f t="shared" si="69"/>
        <v>156171</v>
      </c>
      <c r="F523" s="83">
        <f t="shared" si="70"/>
        <v>52786</v>
      </c>
      <c r="G523" s="83">
        <f t="shared" si="71"/>
        <v>3123</v>
      </c>
      <c r="H523" s="50">
        <v>0</v>
      </c>
      <c r="I523" s="84">
        <f t="shared" si="81"/>
        <v>0.55000000000000004</v>
      </c>
      <c r="J523" s="78"/>
      <c r="K523" s="85">
        <f t="shared" si="82"/>
        <v>212080</v>
      </c>
      <c r="L523" s="80">
        <v>22</v>
      </c>
      <c r="M523" s="80">
        <f t="shared" si="83"/>
        <v>880</v>
      </c>
    </row>
    <row r="524" spans="1:13" x14ac:dyDescent="0.25">
      <c r="A524" s="81" t="s">
        <v>416</v>
      </c>
      <c r="B524" s="48" t="s">
        <v>417</v>
      </c>
      <c r="C524" s="49" t="s">
        <v>2007</v>
      </c>
      <c r="D524" s="82">
        <f t="shared" si="84"/>
        <v>221720</v>
      </c>
      <c r="E524" s="83">
        <f t="shared" ref="E524:E587" si="85">ROUND($D524*100/135.8,0)</f>
        <v>163270</v>
      </c>
      <c r="F524" s="83">
        <f t="shared" ref="F524:F587" si="86">D524-E524-G524</f>
        <v>55185</v>
      </c>
      <c r="G524" s="83">
        <f t="shared" ref="G524:G587" si="87">ROUND($D524*2/135.8,0)</f>
        <v>3265</v>
      </c>
      <c r="H524" s="50">
        <v>0</v>
      </c>
      <c r="I524" s="84">
        <f t="shared" si="81"/>
        <v>0.57499999999999996</v>
      </c>
      <c r="J524" s="78"/>
      <c r="K524" s="85">
        <f t="shared" si="82"/>
        <v>221720</v>
      </c>
      <c r="L524" s="80">
        <v>23</v>
      </c>
      <c r="M524" s="80">
        <f t="shared" si="83"/>
        <v>920</v>
      </c>
    </row>
    <row r="525" spans="1:13" x14ac:dyDescent="0.25">
      <c r="A525" s="81" t="s">
        <v>418</v>
      </c>
      <c r="B525" s="48" t="s">
        <v>419</v>
      </c>
      <c r="C525" s="49" t="s">
        <v>2008</v>
      </c>
      <c r="D525" s="82">
        <f t="shared" si="84"/>
        <v>231360</v>
      </c>
      <c r="E525" s="83">
        <f t="shared" si="85"/>
        <v>170368</v>
      </c>
      <c r="F525" s="83">
        <f t="shared" si="86"/>
        <v>57585</v>
      </c>
      <c r="G525" s="83">
        <f t="shared" si="87"/>
        <v>3407</v>
      </c>
      <c r="H525" s="50">
        <v>0</v>
      </c>
      <c r="I525" s="84">
        <f t="shared" si="81"/>
        <v>0.6</v>
      </c>
      <c r="J525" s="78"/>
      <c r="K525" s="85">
        <f t="shared" si="82"/>
        <v>231360</v>
      </c>
      <c r="L525" s="80">
        <v>24</v>
      </c>
      <c r="M525" s="80">
        <f t="shared" si="83"/>
        <v>960</v>
      </c>
    </row>
    <row r="526" spans="1:13" x14ac:dyDescent="0.25">
      <c r="A526" s="81" t="s">
        <v>420</v>
      </c>
      <c r="B526" s="48" t="s">
        <v>421</v>
      </c>
      <c r="C526" s="49" t="s">
        <v>2009</v>
      </c>
      <c r="D526" s="82">
        <f t="shared" si="84"/>
        <v>241000</v>
      </c>
      <c r="E526" s="83">
        <f t="shared" si="85"/>
        <v>177467</v>
      </c>
      <c r="F526" s="83">
        <f t="shared" si="86"/>
        <v>59984</v>
      </c>
      <c r="G526" s="83">
        <f t="shared" si="87"/>
        <v>3549</v>
      </c>
      <c r="H526" s="50">
        <v>0</v>
      </c>
      <c r="I526" s="84">
        <f t="shared" si="81"/>
        <v>0.625</v>
      </c>
      <c r="J526" s="78"/>
      <c r="K526" s="85">
        <f t="shared" si="82"/>
        <v>241000</v>
      </c>
      <c r="L526" s="80">
        <v>25</v>
      </c>
      <c r="M526" s="80">
        <f t="shared" si="83"/>
        <v>1000</v>
      </c>
    </row>
    <row r="527" spans="1:13" x14ac:dyDescent="0.25">
      <c r="A527" s="81" t="s">
        <v>422</v>
      </c>
      <c r="B527" s="48" t="s">
        <v>423</v>
      </c>
      <c r="C527" s="49" t="s">
        <v>2010</v>
      </c>
      <c r="D527" s="82">
        <f t="shared" si="84"/>
        <v>250640</v>
      </c>
      <c r="E527" s="83">
        <f t="shared" si="85"/>
        <v>184566</v>
      </c>
      <c r="F527" s="83">
        <f t="shared" si="86"/>
        <v>62383</v>
      </c>
      <c r="G527" s="83">
        <f t="shared" si="87"/>
        <v>3691</v>
      </c>
      <c r="H527" s="50">
        <v>0</v>
      </c>
      <c r="I527" s="84">
        <f t="shared" si="81"/>
        <v>0.65</v>
      </c>
      <c r="J527" s="78"/>
      <c r="K527" s="85">
        <f t="shared" si="82"/>
        <v>250640</v>
      </c>
      <c r="L527" s="80">
        <v>26</v>
      </c>
      <c r="M527" s="80">
        <f t="shared" si="83"/>
        <v>1040</v>
      </c>
    </row>
    <row r="528" spans="1:13" x14ac:dyDescent="0.25">
      <c r="A528" s="81" t="s">
        <v>424</v>
      </c>
      <c r="B528" s="48" t="s">
        <v>425</v>
      </c>
      <c r="C528" s="49" t="s">
        <v>2011</v>
      </c>
      <c r="D528" s="82">
        <f t="shared" si="84"/>
        <v>260280</v>
      </c>
      <c r="E528" s="83">
        <f t="shared" si="85"/>
        <v>191664</v>
      </c>
      <c r="F528" s="83">
        <f t="shared" si="86"/>
        <v>64783</v>
      </c>
      <c r="G528" s="83">
        <f t="shared" si="87"/>
        <v>3833</v>
      </c>
      <c r="H528" s="50">
        <v>0</v>
      </c>
      <c r="I528" s="84">
        <f t="shared" si="81"/>
        <v>0.67500000000000004</v>
      </c>
      <c r="J528" s="78"/>
      <c r="K528" s="85">
        <f t="shared" si="82"/>
        <v>260280</v>
      </c>
      <c r="L528" s="80">
        <v>27</v>
      </c>
      <c r="M528" s="80">
        <f t="shared" si="83"/>
        <v>1080</v>
      </c>
    </row>
    <row r="529" spans="1:13" x14ac:dyDescent="0.25">
      <c r="A529" s="81" t="s">
        <v>426</v>
      </c>
      <c r="B529" s="48" t="s">
        <v>427</v>
      </c>
      <c r="C529" s="49" t="s">
        <v>2012</v>
      </c>
      <c r="D529" s="82">
        <f t="shared" si="84"/>
        <v>269920</v>
      </c>
      <c r="E529" s="83">
        <f t="shared" si="85"/>
        <v>198763</v>
      </c>
      <c r="F529" s="83">
        <f t="shared" si="86"/>
        <v>67182</v>
      </c>
      <c r="G529" s="83">
        <f t="shared" si="87"/>
        <v>3975</v>
      </c>
      <c r="H529" s="50">
        <v>0</v>
      </c>
      <c r="I529" s="84">
        <f t="shared" si="81"/>
        <v>0.7</v>
      </c>
      <c r="J529" s="78"/>
      <c r="K529" s="85">
        <f t="shared" si="82"/>
        <v>269920</v>
      </c>
      <c r="L529" s="80">
        <v>28</v>
      </c>
      <c r="M529" s="80">
        <f t="shared" si="83"/>
        <v>1120</v>
      </c>
    </row>
    <row r="530" spans="1:13" x14ac:dyDescent="0.25">
      <c r="A530" s="81" t="s">
        <v>428</v>
      </c>
      <c r="B530" s="48" t="s">
        <v>429</v>
      </c>
      <c r="C530" s="49" t="s">
        <v>2013</v>
      </c>
      <c r="D530" s="82">
        <f t="shared" si="84"/>
        <v>279560</v>
      </c>
      <c r="E530" s="83">
        <f t="shared" si="85"/>
        <v>205862</v>
      </c>
      <c r="F530" s="83">
        <f t="shared" si="86"/>
        <v>69581</v>
      </c>
      <c r="G530" s="83">
        <f t="shared" si="87"/>
        <v>4117</v>
      </c>
      <c r="H530" s="50">
        <v>0</v>
      </c>
      <c r="I530" s="84">
        <f t="shared" si="81"/>
        <v>0.72499999999999998</v>
      </c>
      <c r="J530" s="78"/>
      <c r="K530" s="85">
        <f t="shared" si="82"/>
        <v>279560</v>
      </c>
      <c r="L530" s="80">
        <v>29</v>
      </c>
      <c r="M530" s="80">
        <f t="shared" si="83"/>
        <v>1160</v>
      </c>
    </row>
    <row r="531" spans="1:13" x14ac:dyDescent="0.25">
      <c r="A531" s="81" t="s">
        <v>430</v>
      </c>
      <c r="B531" s="48" t="s">
        <v>431</v>
      </c>
      <c r="C531" s="49" t="s">
        <v>2014</v>
      </c>
      <c r="D531" s="82">
        <f t="shared" si="84"/>
        <v>289200</v>
      </c>
      <c r="E531" s="83">
        <f t="shared" si="85"/>
        <v>212960</v>
      </c>
      <c r="F531" s="83">
        <f t="shared" si="86"/>
        <v>71981</v>
      </c>
      <c r="G531" s="83">
        <f t="shared" si="87"/>
        <v>4259</v>
      </c>
      <c r="H531" s="50">
        <v>0</v>
      </c>
      <c r="I531" s="84">
        <f t="shared" si="81"/>
        <v>0.75</v>
      </c>
      <c r="J531" s="78"/>
      <c r="K531" s="85">
        <f t="shared" si="82"/>
        <v>289200</v>
      </c>
      <c r="L531" s="80">
        <v>30</v>
      </c>
      <c r="M531" s="80">
        <f t="shared" si="83"/>
        <v>1200</v>
      </c>
    </row>
    <row r="532" spans="1:13" x14ac:dyDescent="0.25">
      <c r="A532" s="81" t="s">
        <v>432</v>
      </c>
      <c r="B532" s="48" t="s">
        <v>433</v>
      </c>
      <c r="C532" s="49" t="s">
        <v>2015</v>
      </c>
      <c r="D532" s="82">
        <f t="shared" si="84"/>
        <v>298840</v>
      </c>
      <c r="E532" s="83">
        <f t="shared" si="85"/>
        <v>220059</v>
      </c>
      <c r="F532" s="83">
        <f t="shared" si="86"/>
        <v>74380</v>
      </c>
      <c r="G532" s="83">
        <f t="shared" si="87"/>
        <v>4401</v>
      </c>
      <c r="H532" s="50">
        <v>0</v>
      </c>
      <c r="I532" s="84">
        <f t="shared" si="81"/>
        <v>0.77500000000000002</v>
      </c>
      <c r="J532" s="78"/>
      <c r="K532" s="85">
        <f t="shared" si="82"/>
        <v>298840</v>
      </c>
      <c r="L532" s="80">
        <v>31</v>
      </c>
      <c r="M532" s="80">
        <f t="shared" si="83"/>
        <v>1240</v>
      </c>
    </row>
    <row r="533" spans="1:13" x14ac:dyDescent="0.25">
      <c r="A533" s="81" t="s">
        <v>434</v>
      </c>
      <c r="B533" s="48" t="s">
        <v>435</v>
      </c>
      <c r="C533" s="49" t="s">
        <v>2016</v>
      </c>
      <c r="D533" s="82">
        <f t="shared" si="84"/>
        <v>308480</v>
      </c>
      <c r="E533" s="83">
        <f t="shared" si="85"/>
        <v>227158</v>
      </c>
      <c r="F533" s="83">
        <f t="shared" si="86"/>
        <v>76779</v>
      </c>
      <c r="G533" s="83">
        <f t="shared" si="87"/>
        <v>4543</v>
      </c>
      <c r="H533" s="50">
        <v>0</v>
      </c>
      <c r="I533" s="84">
        <f t="shared" si="81"/>
        <v>0.8</v>
      </c>
      <c r="J533" s="78"/>
      <c r="K533" s="85">
        <f t="shared" si="82"/>
        <v>308480</v>
      </c>
      <c r="L533" s="80">
        <v>32</v>
      </c>
      <c r="M533" s="80">
        <f t="shared" si="83"/>
        <v>1280</v>
      </c>
    </row>
    <row r="534" spans="1:13" x14ac:dyDescent="0.25">
      <c r="A534" s="81" t="s">
        <v>436</v>
      </c>
      <c r="B534" s="48" t="s">
        <v>437</v>
      </c>
      <c r="C534" s="49" t="s">
        <v>2017</v>
      </c>
      <c r="D534" s="82">
        <f t="shared" si="84"/>
        <v>318120</v>
      </c>
      <c r="E534" s="83">
        <f t="shared" si="85"/>
        <v>234256</v>
      </c>
      <c r="F534" s="83">
        <f t="shared" si="86"/>
        <v>79179</v>
      </c>
      <c r="G534" s="83">
        <f t="shared" si="87"/>
        <v>4685</v>
      </c>
      <c r="H534" s="50">
        <v>0</v>
      </c>
      <c r="I534" s="84">
        <f t="shared" si="81"/>
        <v>0.82499999999999996</v>
      </c>
      <c r="J534" s="78"/>
      <c r="K534" s="85">
        <f t="shared" si="82"/>
        <v>318120</v>
      </c>
      <c r="L534" s="80">
        <v>33</v>
      </c>
      <c r="M534" s="80">
        <f t="shared" si="83"/>
        <v>1320</v>
      </c>
    </row>
    <row r="535" spans="1:13" x14ac:dyDescent="0.25">
      <c r="A535" s="81" t="s">
        <v>438</v>
      </c>
      <c r="B535" s="48" t="s">
        <v>439</v>
      </c>
      <c r="C535" s="49" t="s">
        <v>2018</v>
      </c>
      <c r="D535" s="82">
        <f t="shared" si="84"/>
        <v>327760</v>
      </c>
      <c r="E535" s="83">
        <f t="shared" si="85"/>
        <v>241355</v>
      </c>
      <c r="F535" s="83">
        <f t="shared" si="86"/>
        <v>81578</v>
      </c>
      <c r="G535" s="83">
        <f t="shared" si="87"/>
        <v>4827</v>
      </c>
      <c r="H535" s="50">
        <v>0</v>
      </c>
      <c r="I535" s="84">
        <f t="shared" si="81"/>
        <v>0.85</v>
      </c>
      <c r="J535" s="78"/>
      <c r="K535" s="85">
        <f t="shared" si="82"/>
        <v>327760</v>
      </c>
      <c r="L535" s="80">
        <v>34</v>
      </c>
      <c r="M535" s="80">
        <f t="shared" si="83"/>
        <v>1360</v>
      </c>
    </row>
    <row r="536" spans="1:13" x14ac:dyDescent="0.25">
      <c r="A536" s="81" t="s">
        <v>440</v>
      </c>
      <c r="B536" s="48" t="s">
        <v>441</v>
      </c>
      <c r="C536" s="49" t="s">
        <v>2019</v>
      </c>
      <c r="D536" s="82">
        <f t="shared" si="84"/>
        <v>337400</v>
      </c>
      <c r="E536" s="83">
        <f t="shared" si="85"/>
        <v>248454</v>
      </c>
      <c r="F536" s="83">
        <f t="shared" si="86"/>
        <v>83977</v>
      </c>
      <c r="G536" s="83">
        <f t="shared" si="87"/>
        <v>4969</v>
      </c>
      <c r="H536" s="50">
        <v>0</v>
      </c>
      <c r="I536" s="84">
        <f t="shared" si="81"/>
        <v>0.875</v>
      </c>
      <c r="J536" s="78"/>
      <c r="K536" s="85">
        <f t="shared" si="82"/>
        <v>337400</v>
      </c>
      <c r="L536" s="80">
        <v>35</v>
      </c>
      <c r="M536" s="80">
        <f t="shared" si="83"/>
        <v>1400</v>
      </c>
    </row>
    <row r="537" spans="1:13" x14ac:dyDescent="0.25">
      <c r="A537" s="81" t="s">
        <v>442</v>
      </c>
      <c r="B537" s="48" t="s">
        <v>443</v>
      </c>
      <c r="C537" s="49" t="s">
        <v>2020</v>
      </c>
      <c r="D537" s="82">
        <f t="shared" si="84"/>
        <v>347040</v>
      </c>
      <c r="E537" s="83">
        <f t="shared" si="85"/>
        <v>255552</v>
      </c>
      <c r="F537" s="83">
        <f t="shared" si="86"/>
        <v>86377</v>
      </c>
      <c r="G537" s="83">
        <f t="shared" si="87"/>
        <v>5111</v>
      </c>
      <c r="H537" s="50">
        <v>0</v>
      </c>
      <c r="I537" s="84">
        <f t="shared" si="81"/>
        <v>0.9</v>
      </c>
      <c r="J537" s="78"/>
      <c r="K537" s="85">
        <f t="shared" si="82"/>
        <v>347040</v>
      </c>
      <c r="L537" s="80">
        <v>36</v>
      </c>
      <c r="M537" s="80">
        <f t="shared" si="83"/>
        <v>1440</v>
      </c>
    </row>
    <row r="538" spans="1:13" x14ac:dyDescent="0.25">
      <c r="A538" s="81" t="s">
        <v>444</v>
      </c>
      <c r="B538" s="48" t="s">
        <v>445</v>
      </c>
      <c r="C538" s="49" t="s">
        <v>2021</v>
      </c>
      <c r="D538" s="82">
        <f t="shared" si="84"/>
        <v>356680</v>
      </c>
      <c r="E538" s="83">
        <f t="shared" si="85"/>
        <v>262651</v>
      </c>
      <c r="F538" s="83">
        <f t="shared" si="86"/>
        <v>88776</v>
      </c>
      <c r="G538" s="83">
        <f t="shared" si="87"/>
        <v>5253</v>
      </c>
      <c r="H538" s="50">
        <v>0</v>
      </c>
      <c r="I538" s="84">
        <f t="shared" si="81"/>
        <v>0.92500000000000004</v>
      </c>
      <c r="J538" s="78"/>
      <c r="K538" s="85">
        <f t="shared" si="82"/>
        <v>356680</v>
      </c>
      <c r="L538" s="80">
        <v>37</v>
      </c>
      <c r="M538" s="80">
        <f t="shared" si="83"/>
        <v>1480</v>
      </c>
    </row>
    <row r="539" spans="1:13" x14ac:dyDescent="0.25">
      <c r="A539" s="81" t="s">
        <v>446</v>
      </c>
      <c r="B539" s="48" t="s">
        <v>447</v>
      </c>
      <c r="C539" s="49" t="s">
        <v>2022</v>
      </c>
      <c r="D539" s="82">
        <f t="shared" si="84"/>
        <v>366320</v>
      </c>
      <c r="E539" s="83">
        <f t="shared" si="85"/>
        <v>269750</v>
      </c>
      <c r="F539" s="83">
        <f t="shared" si="86"/>
        <v>91175</v>
      </c>
      <c r="G539" s="83">
        <f t="shared" si="87"/>
        <v>5395</v>
      </c>
      <c r="H539" s="50">
        <v>0</v>
      </c>
      <c r="I539" s="84">
        <f t="shared" si="81"/>
        <v>0.95</v>
      </c>
      <c r="J539" s="78"/>
      <c r="K539" s="85">
        <f t="shared" si="82"/>
        <v>366320</v>
      </c>
      <c r="L539" s="80">
        <v>38</v>
      </c>
      <c r="M539" s="80">
        <f t="shared" si="83"/>
        <v>1520</v>
      </c>
    </row>
    <row r="540" spans="1:13" x14ac:dyDescent="0.25">
      <c r="A540" s="81" t="s">
        <v>448</v>
      </c>
      <c r="B540" s="48" t="s">
        <v>449</v>
      </c>
      <c r="C540" s="49" t="s">
        <v>2023</v>
      </c>
      <c r="D540" s="82">
        <f t="shared" si="84"/>
        <v>375960</v>
      </c>
      <c r="E540" s="83">
        <f t="shared" si="85"/>
        <v>276848</v>
      </c>
      <c r="F540" s="83">
        <f t="shared" si="86"/>
        <v>93575</v>
      </c>
      <c r="G540" s="83">
        <f t="shared" si="87"/>
        <v>5537</v>
      </c>
      <c r="H540" s="50">
        <v>0</v>
      </c>
      <c r="I540" s="84">
        <f t="shared" si="81"/>
        <v>0.97499999999999998</v>
      </c>
      <c r="J540" s="78"/>
      <c r="K540" s="85">
        <f t="shared" si="82"/>
        <v>375960</v>
      </c>
      <c r="L540" s="80">
        <v>39</v>
      </c>
      <c r="M540" s="80">
        <f t="shared" si="83"/>
        <v>1560</v>
      </c>
    </row>
    <row r="541" spans="1:13" x14ac:dyDescent="0.25">
      <c r="A541" s="81" t="s">
        <v>450</v>
      </c>
      <c r="B541" s="48" t="s">
        <v>451</v>
      </c>
      <c r="C541" s="49" t="s">
        <v>2024</v>
      </c>
      <c r="D541" s="82">
        <f t="shared" si="84"/>
        <v>385600</v>
      </c>
      <c r="E541" s="83">
        <f t="shared" si="85"/>
        <v>283947</v>
      </c>
      <c r="F541" s="83">
        <f t="shared" si="86"/>
        <v>95974</v>
      </c>
      <c r="G541" s="83">
        <f t="shared" si="87"/>
        <v>5679</v>
      </c>
      <c r="H541" s="50">
        <v>0</v>
      </c>
      <c r="I541" s="84">
        <f t="shared" si="81"/>
        <v>1</v>
      </c>
      <c r="J541" s="78"/>
      <c r="K541" s="85">
        <f t="shared" si="82"/>
        <v>385600</v>
      </c>
      <c r="L541" s="80">
        <v>40</v>
      </c>
      <c r="M541" s="80">
        <f t="shared" si="83"/>
        <v>1600</v>
      </c>
    </row>
    <row r="542" spans="1:13" x14ac:dyDescent="0.25">
      <c r="A542" s="81" t="s">
        <v>453</v>
      </c>
      <c r="B542" s="48" t="s">
        <v>454</v>
      </c>
      <c r="C542" s="49" t="s">
        <v>2026</v>
      </c>
      <c r="D542" s="82">
        <f t="shared" si="84"/>
        <v>628380</v>
      </c>
      <c r="E542" s="83">
        <f t="shared" si="85"/>
        <v>462725</v>
      </c>
      <c r="F542" s="83">
        <f t="shared" si="86"/>
        <v>156401</v>
      </c>
      <c r="G542" s="83">
        <f t="shared" si="87"/>
        <v>9254</v>
      </c>
      <c r="H542" s="50">
        <v>0</v>
      </c>
      <c r="I542" s="84">
        <v>1</v>
      </c>
      <c r="J542" s="78"/>
      <c r="K542" s="85">
        <f>P1_</f>
        <v>628380</v>
      </c>
    </row>
    <row r="543" spans="1:13" x14ac:dyDescent="0.25">
      <c r="A543" s="81" t="s">
        <v>452</v>
      </c>
      <c r="B543" s="48" t="s">
        <v>366</v>
      </c>
      <c r="C543" s="49" t="s">
        <v>2027</v>
      </c>
      <c r="D543" s="82">
        <f t="shared" si="84"/>
        <v>339775</v>
      </c>
      <c r="E543" s="83">
        <f t="shared" si="85"/>
        <v>250203</v>
      </c>
      <c r="F543" s="83">
        <f t="shared" si="86"/>
        <v>84568</v>
      </c>
      <c r="G543" s="83">
        <f t="shared" si="87"/>
        <v>5004</v>
      </c>
      <c r="H543" s="50">
        <v>0</v>
      </c>
      <c r="I543" s="84">
        <v>0.5</v>
      </c>
      <c r="J543" s="78"/>
      <c r="K543" s="85">
        <f>0.5*P3_</f>
        <v>339775</v>
      </c>
    </row>
    <row r="544" spans="1:13" x14ac:dyDescent="0.25">
      <c r="A544" s="81" t="s">
        <v>455</v>
      </c>
      <c r="B544" s="48" t="s">
        <v>1624</v>
      </c>
      <c r="C544" s="49" t="s">
        <v>2028</v>
      </c>
      <c r="D544" s="82">
        <f t="shared" si="84"/>
        <v>9640</v>
      </c>
      <c r="E544" s="83">
        <f t="shared" si="85"/>
        <v>7099</v>
      </c>
      <c r="F544" s="83">
        <f t="shared" si="86"/>
        <v>2399</v>
      </c>
      <c r="G544" s="83">
        <f t="shared" si="87"/>
        <v>142</v>
      </c>
      <c r="H544" s="50">
        <v>0</v>
      </c>
      <c r="I544" s="84">
        <f t="shared" ref="I544:I575" si="88">L544/40</f>
        <v>2.5000000000000001E-2</v>
      </c>
      <c r="J544" s="78"/>
      <c r="K544" s="85">
        <f t="shared" ref="K544:K575" si="89">M544*N1_</f>
        <v>9640</v>
      </c>
      <c r="L544" s="80">
        <v>1</v>
      </c>
      <c r="M544" s="80">
        <f>L544*40</f>
        <v>40</v>
      </c>
    </row>
    <row r="545" spans="1:13" x14ac:dyDescent="0.25">
      <c r="A545" s="81" t="s">
        <v>456</v>
      </c>
      <c r="B545" s="48" t="s">
        <v>1627</v>
      </c>
      <c r="C545" s="49" t="s">
        <v>2029</v>
      </c>
      <c r="D545" s="82">
        <f t="shared" si="84"/>
        <v>19280</v>
      </c>
      <c r="E545" s="83">
        <f t="shared" si="85"/>
        <v>14197</v>
      </c>
      <c r="F545" s="83">
        <f t="shared" si="86"/>
        <v>4799</v>
      </c>
      <c r="G545" s="83">
        <f t="shared" si="87"/>
        <v>284</v>
      </c>
      <c r="H545" s="50">
        <v>0</v>
      </c>
      <c r="I545" s="84">
        <f t="shared" si="88"/>
        <v>0.05</v>
      </c>
      <c r="J545" s="78"/>
      <c r="K545" s="85">
        <f t="shared" si="89"/>
        <v>19280</v>
      </c>
      <c r="L545" s="80">
        <v>2</v>
      </c>
      <c r="M545" s="80">
        <f t="shared" ref="M545:M583" si="90">L545*40</f>
        <v>80</v>
      </c>
    </row>
    <row r="546" spans="1:13" x14ac:dyDescent="0.25">
      <c r="A546" s="81" t="s">
        <v>457</v>
      </c>
      <c r="B546" s="48" t="s">
        <v>1630</v>
      </c>
      <c r="C546" s="49" t="s">
        <v>2030</v>
      </c>
      <c r="D546" s="82">
        <f t="shared" si="84"/>
        <v>28920</v>
      </c>
      <c r="E546" s="83">
        <f t="shared" si="85"/>
        <v>21296</v>
      </c>
      <c r="F546" s="83">
        <f t="shared" si="86"/>
        <v>7198</v>
      </c>
      <c r="G546" s="83">
        <f t="shared" si="87"/>
        <v>426</v>
      </c>
      <c r="H546" s="50">
        <v>0</v>
      </c>
      <c r="I546" s="84">
        <f t="shared" si="88"/>
        <v>7.4999999999999997E-2</v>
      </c>
      <c r="J546" s="78"/>
      <c r="K546" s="85">
        <f t="shared" si="89"/>
        <v>28920</v>
      </c>
      <c r="L546" s="80">
        <v>3</v>
      </c>
      <c r="M546" s="80">
        <f t="shared" si="90"/>
        <v>120</v>
      </c>
    </row>
    <row r="547" spans="1:13" x14ac:dyDescent="0.25">
      <c r="A547" s="81" t="s">
        <v>458</v>
      </c>
      <c r="B547" s="48" t="s">
        <v>1633</v>
      </c>
      <c r="C547" s="49" t="s">
        <v>2031</v>
      </c>
      <c r="D547" s="82">
        <f t="shared" si="84"/>
        <v>38560</v>
      </c>
      <c r="E547" s="83">
        <f t="shared" si="85"/>
        <v>28395</v>
      </c>
      <c r="F547" s="83">
        <f t="shared" si="86"/>
        <v>9597</v>
      </c>
      <c r="G547" s="83">
        <f t="shared" si="87"/>
        <v>568</v>
      </c>
      <c r="H547" s="50">
        <v>0</v>
      </c>
      <c r="I547" s="84">
        <f t="shared" si="88"/>
        <v>0.1</v>
      </c>
      <c r="J547" s="78"/>
      <c r="K547" s="85">
        <f t="shared" si="89"/>
        <v>38560</v>
      </c>
      <c r="L547" s="80">
        <v>4</v>
      </c>
      <c r="M547" s="80">
        <f t="shared" si="90"/>
        <v>160</v>
      </c>
    </row>
    <row r="548" spans="1:13" x14ac:dyDescent="0.25">
      <c r="A548" s="81" t="s">
        <v>459</v>
      </c>
      <c r="B548" s="48" t="s">
        <v>1636</v>
      </c>
      <c r="C548" s="49" t="s">
        <v>2032</v>
      </c>
      <c r="D548" s="82">
        <f t="shared" si="84"/>
        <v>48200</v>
      </c>
      <c r="E548" s="83">
        <f t="shared" si="85"/>
        <v>35493</v>
      </c>
      <c r="F548" s="83">
        <f t="shared" si="86"/>
        <v>11997</v>
      </c>
      <c r="G548" s="83">
        <f t="shared" si="87"/>
        <v>710</v>
      </c>
      <c r="H548" s="50">
        <v>0</v>
      </c>
      <c r="I548" s="84">
        <f t="shared" si="88"/>
        <v>0.125</v>
      </c>
      <c r="J548" s="78"/>
      <c r="K548" s="85">
        <f t="shared" si="89"/>
        <v>48200</v>
      </c>
      <c r="L548" s="80">
        <v>5</v>
      </c>
      <c r="M548" s="80">
        <f t="shared" si="90"/>
        <v>200</v>
      </c>
    </row>
    <row r="549" spans="1:13" x14ac:dyDescent="0.25">
      <c r="A549" s="81" t="s">
        <v>460</v>
      </c>
      <c r="B549" s="48" t="s">
        <v>1639</v>
      </c>
      <c r="C549" s="49" t="s">
        <v>2033</v>
      </c>
      <c r="D549" s="82">
        <f t="shared" si="84"/>
        <v>57840</v>
      </c>
      <c r="E549" s="83">
        <f t="shared" si="85"/>
        <v>42592</v>
      </c>
      <c r="F549" s="83">
        <f t="shared" si="86"/>
        <v>14396</v>
      </c>
      <c r="G549" s="83">
        <f t="shared" si="87"/>
        <v>852</v>
      </c>
      <c r="H549" s="50">
        <v>0</v>
      </c>
      <c r="I549" s="84">
        <f t="shared" si="88"/>
        <v>0.15</v>
      </c>
      <c r="J549" s="78"/>
      <c r="K549" s="85">
        <f t="shared" si="89"/>
        <v>57840</v>
      </c>
      <c r="L549" s="80">
        <v>6</v>
      </c>
      <c r="M549" s="80">
        <f t="shared" si="90"/>
        <v>240</v>
      </c>
    </row>
    <row r="550" spans="1:13" x14ac:dyDescent="0.25">
      <c r="A550" s="81" t="s">
        <v>461</v>
      </c>
      <c r="B550" s="48" t="s">
        <v>1642</v>
      </c>
      <c r="C550" s="49" t="s">
        <v>2034</v>
      </c>
      <c r="D550" s="82">
        <f t="shared" si="84"/>
        <v>67480</v>
      </c>
      <c r="E550" s="83">
        <f t="shared" si="85"/>
        <v>49691</v>
      </c>
      <c r="F550" s="83">
        <f t="shared" si="86"/>
        <v>16795</v>
      </c>
      <c r="G550" s="83">
        <f t="shared" si="87"/>
        <v>994</v>
      </c>
      <c r="H550" s="50">
        <v>0</v>
      </c>
      <c r="I550" s="84">
        <f t="shared" si="88"/>
        <v>0.17499999999999999</v>
      </c>
      <c r="J550" s="78"/>
      <c r="K550" s="85">
        <f t="shared" si="89"/>
        <v>67480</v>
      </c>
      <c r="L550" s="80">
        <v>7</v>
      </c>
      <c r="M550" s="80">
        <f t="shared" si="90"/>
        <v>280</v>
      </c>
    </row>
    <row r="551" spans="1:13" x14ac:dyDescent="0.25">
      <c r="A551" s="81" t="s">
        <v>462</v>
      </c>
      <c r="B551" s="48" t="s">
        <v>1645</v>
      </c>
      <c r="C551" s="49" t="s">
        <v>2035</v>
      </c>
      <c r="D551" s="82">
        <f t="shared" si="84"/>
        <v>77120</v>
      </c>
      <c r="E551" s="83">
        <f t="shared" si="85"/>
        <v>56789</v>
      </c>
      <c r="F551" s="83">
        <f t="shared" si="86"/>
        <v>19195</v>
      </c>
      <c r="G551" s="83">
        <f t="shared" si="87"/>
        <v>1136</v>
      </c>
      <c r="H551" s="50">
        <v>0</v>
      </c>
      <c r="I551" s="84">
        <f t="shared" si="88"/>
        <v>0.2</v>
      </c>
      <c r="J551" s="78"/>
      <c r="K551" s="85">
        <f t="shared" si="89"/>
        <v>77120</v>
      </c>
      <c r="L551" s="80">
        <v>8</v>
      </c>
      <c r="M551" s="80">
        <f t="shared" si="90"/>
        <v>320</v>
      </c>
    </row>
    <row r="552" spans="1:13" x14ac:dyDescent="0.25">
      <c r="A552" s="81" t="s">
        <v>463</v>
      </c>
      <c r="B552" s="48" t="s">
        <v>1648</v>
      </c>
      <c r="C552" s="49" t="s">
        <v>2036</v>
      </c>
      <c r="D552" s="82">
        <f t="shared" si="84"/>
        <v>86760</v>
      </c>
      <c r="E552" s="83">
        <f t="shared" si="85"/>
        <v>63888</v>
      </c>
      <c r="F552" s="83">
        <f t="shared" si="86"/>
        <v>21594</v>
      </c>
      <c r="G552" s="83">
        <f t="shared" si="87"/>
        <v>1278</v>
      </c>
      <c r="H552" s="50">
        <v>0</v>
      </c>
      <c r="I552" s="84">
        <f t="shared" si="88"/>
        <v>0.22500000000000001</v>
      </c>
      <c r="J552" s="78"/>
      <c r="K552" s="85">
        <f t="shared" si="89"/>
        <v>86760</v>
      </c>
      <c r="L552" s="80">
        <v>9</v>
      </c>
      <c r="M552" s="80">
        <f t="shared" si="90"/>
        <v>360</v>
      </c>
    </row>
    <row r="553" spans="1:13" x14ac:dyDescent="0.25">
      <c r="A553" s="81" t="s">
        <v>464</v>
      </c>
      <c r="B553" s="48" t="s">
        <v>1651</v>
      </c>
      <c r="C553" s="49" t="s">
        <v>2037</v>
      </c>
      <c r="D553" s="82">
        <f t="shared" si="84"/>
        <v>96400</v>
      </c>
      <c r="E553" s="83">
        <f t="shared" si="85"/>
        <v>70987</v>
      </c>
      <c r="F553" s="83">
        <f t="shared" si="86"/>
        <v>23993</v>
      </c>
      <c r="G553" s="83">
        <f t="shared" si="87"/>
        <v>1420</v>
      </c>
      <c r="H553" s="50">
        <v>0</v>
      </c>
      <c r="I553" s="84">
        <f t="shared" si="88"/>
        <v>0.25</v>
      </c>
      <c r="J553" s="78"/>
      <c r="K553" s="85">
        <f t="shared" si="89"/>
        <v>96400</v>
      </c>
      <c r="L553" s="80">
        <v>10</v>
      </c>
      <c r="M553" s="80">
        <f t="shared" si="90"/>
        <v>400</v>
      </c>
    </row>
    <row r="554" spans="1:13" x14ac:dyDescent="0.25">
      <c r="A554" s="81" t="s">
        <v>465</v>
      </c>
      <c r="B554" s="48" t="s">
        <v>1654</v>
      </c>
      <c r="C554" s="49" t="s">
        <v>2038</v>
      </c>
      <c r="D554" s="82">
        <f t="shared" si="84"/>
        <v>106040</v>
      </c>
      <c r="E554" s="83">
        <f t="shared" si="85"/>
        <v>78085</v>
      </c>
      <c r="F554" s="83">
        <f t="shared" si="86"/>
        <v>26393</v>
      </c>
      <c r="G554" s="83">
        <f t="shared" si="87"/>
        <v>1562</v>
      </c>
      <c r="H554" s="50">
        <v>0</v>
      </c>
      <c r="I554" s="84">
        <f t="shared" si="88"/>
        <v>0.27500000000000002</v>
      </c>
      <c r="J554" s="78"/>
      <c r="K554" s="85">
        <f t="shared" si="89"/>
        <v>106040</v>
      </c>
      <c r="L554" s="80">
        <v>11</v>
      </c>
      <c r="M554" s="80">
        <f t="shared" si="90"/>
        <v>440</v>
      </c>
    </row>
    <row r="555" spans="1:13" x14ac:dyDescent="0.25">
      <c r="A555" s="81" t="s">
        <v>466</v>
      </c>
      <c r="B555" s="48" t="s">
        <v>1657</v>
      </c>
      <c r="C555" s="49" t="s">
        <v>2039</v>
      </c>
      <c r="D555" s="82">
        <f t="shared" si="84"/>
        <v>115680</v>
      </c>
      <c r="E555" s="83">
        <f t="shared" si="85"/>
        <v>85184</v>
      </c>
      <c r="F555" s="83">
        <f t="shared" si="86"/>
        <v>28792</v>
      </c>
      <c r="G555" s="83">
        <f t="shared" si="87"/>
        <v>1704</v>
      </c>
      <c r="H555" s="50">
        <v>0</v>
      </c>
      <c r="I555" s="84">
        <f t="shared" si="88"/>
        <v>0.3</v>
      </c>
      <c r="J555" s="78"/>
      <c r="K555" s="85">
        <f t="shared" si="89"/>
        <v>115680</v>
      </c>
      <c r="L555" s="80">
        <v>12</v>
      </c>
      <c r="M555" s="80">
        <f t="shared" si="90"/>
        <v>480</v>
      </c>
    </row>
    <row r="556" spans="1:13" x14ac:dyDescent="0.25">
      <c r="A556" s="81" t="s">
        <v>467</v>
      </c>
      <c r="B556" s="48" t="s">
        <v>1660</v>
      </c>
      <c r="C556" s="49" t="s">
        <v>2040</v>
      </c>
      <c r="D556" s="82">
        <f t="shared" si="84"/>
        <v>125320</v>
      </c>
      <c r="E556" s="83">
        <f t="shared" si="85"/>
        <v>92283</v>
      </c>
      <c r="F556" s="83">
        <f t="shared" si="86"/>
        <v>31191</v>
      </c>
      <c r="G556" s="83">
        <f t="shared" si="87"/>
        <v>1846</v>
      </c>
      <c r="H556" s="50">
        <v>0</v>
      </c>
      <c r="I556" s="84">
        <f t="shared" si="88"/>
        <v>0.32500000000000001</v>
      </c>
      <c r="J556" s="78"/>
      <c r="K556" s="85">
        <f t="shared" si="89"/>
        <v>125320</v>
      </c>
      <c r="L556" s="80">
        <v>13</v>
      </c>
      <c r="M556" s="80">
        <f t="shared" si="90"/>
        <v>520</v>
      </c>
    </row>
    <row r="557" spans="1:13" x14ac:dyDescent="0.25">
      <c r="A557" s="81" t="s">
        <v>468</v>
      </c>
      <c r="B557" s="48" t="s">
        <v>1663</v>
      </c>
      <c r="C557" s="49" t="s">
        <v>2041</v>
      </c>
      <c r="D557" s="82">
        <f t="shared" si="84"/>
        <v>134960</v>
      </c>
      <c r="E557" s="83">
        <f t="shared" si="85"/>
        <v>99381</v>
      </c>
      <c r="F557" s="83">
        <f t="shared" si="86"/>
        <v>33591</v>
      </c>
      <c r="G557" s="83">
        <f t="shared" si="87"/>
        <v>1988</v>
      </c>
      <c r="H557" s="50">
        <v>0</v>
      </c>
      <c r="I557" s="84">
        <f t="shared" si="88"/>
        <v>0.35</v>
      </c>
      <c r="J557" s="78"/>
      <c r="K557" s="85">
        <f t="shared" si="89"/>
        <v>134960</v>
      </c>
      <c r="L557" s="80">
        <v>14</v>
      </c>
      <c r="M557" s="80">
        <f t="shared" si="90"/>
        <v>560</v>
      </c>
    </row>
    <row r="558" spans="1:13" x14ac:dyDescent="0.25">
      <c r="A558" s="81" t="s">
        <v>469</v>
      </c>
      <c r="B558" s="48" t="s">
        <v>1666</v>
      </c>
      <c r="C558" s="49" t="s">
        <v>2042</v>
      </c>
      <c r="D558" s="82">
        <f t="shared" si="84"/>
        <v>144600</v>
      </c>
      <c r="E558" s="83">
        <f t="shared" si="85"/>
        <v>106480</v>
      </c>
      <c r="F558" s="83">
        <f t="shared" si="86"/>
        <v>35990</v>
      </c>
      <c r="G558" s="83">
        <f t="shared" si="87"/>
        <v>2130</v>
      </c>
      <c r="H558" s="50">
        <v>0</v>
      </c>
      <c r="I558" s="84">
        <f t="shared" si="88"/>
        <v>0.375</v>
      </c>
      <c r="J558" s="78"/>
      <c r="K558" s="85">
        <f t="shared" si="89"/>
        <v>144600</v>
      </c>
      <c r="L558" s="80">
        <v>15</v>
      </c>
      <c r="M558" s="80">
        <f t="shared" si="90"/>
        <v>600</v>
      </c>
    </row>
    <row r="559" spans="1:13" x14ac:dyDescent="0.25">
      <c r="A559" s="81" t="s">
        <v>470</v>
      </c>
      <c r="B559" s="48" t="s">
        <v>1669</v>
      </c>
      <c r="C559" s="49" t="s">
        <v>2043</v>
      </c>
      <c r="D559" s="82">
        <f t="shared" si="84"/>
        <v>154240</v>
      </c>
      <c r="E559" s="83">
        <f t="shared" si="85"/>
        <v>113579</v>
      </c>
      <c r="F559" s="83">
        <f t="shared" si="86"/>
        <v>38389</v>
      </c>
      <c r="G559" s="83">
        <f t="shared" si="87"/>
        <v>2272</v>
      </c>
      <c r="H559" s="50">
        <v>0</v>
      </c>
      <c r="I559" s="84">
        <f t="shared" si="88"/>
        <v>0.4</v>
      </c>
      <c r="J559" s="78"/>
      <c r="K559" s="85">
        <f t="shared" si="89"/>
        <v>154240</v>
      </c>
      <c r="L559" s="80">
        <v>16</v>
      </c>
      <c r="M559" s="80">
        <f t="shared" si="90"/>
        <v>640</v>
      </c>
    </row>
    <row r="560" spans="1:13" x14ac:dyDescent="0.25">
      <c r="A560" s="81" t="s">
        <v>471</v>
      </c>
      <c r="B560" s="48" t="s">
        <v>1672</v>
      </c>
      <c r="C560" s="49" t="s">
        <v>2044</v>
      </c>
      <c r="D560" s="82">
        <f t="shared" si="84"/>
        <v>163880</v>
      </c>
      <c r="E560" s="83">
        <f t="shared" si="85"/>
        <v>120677</v>
      </c>
      <c r="F560" s="83">
        <f t="shared" si="86"/>
        <v>40789</v>
      </c>
      <c r="G560" s="83">
        <f t="shared" si="87"/>
        <v>2414</v>
      </c>
      <c r="H560" s="50">
        <v>0</v>
      </c>
      <c r="I560" s="84">
        <f t="shared" si="88"/>
        <v>0.42499999999999999</v>
      </c>
      <c r="J560" s="78"/>
      <c r="K560" s="85">
        <f t="shared" si="89"/>
        <v>163880</v>
      </c>
      <c r="L560" s="80">
        <v>17</v>
      </c>
      <c r="M560" s="80">
        <f t="shared" si="90"/>
        <v>680</v>
      </c>
    </row>
    <row r="561" spans="1:13" x14ac:dyDescent="0.25">
      <c r="A561" s="81" t="s">
        <v>472</v>
      </c>
      <c r="B561" s="48" t="s">
        <v>1675</v>
      </c>
      <c r="C561" s="49" t="s">
        <v>2045</v>
      </c>
      <c r="D561" s="82">
        <f t="shared" si="84"/>
        <v>173520</v>
      </c>
      <c r="E561" s="83">
        <f t="shared" si="85"/>
        <v>127776</v>
      </c>
      <c r="F561" s="83">
        <f t="shared" si="86"/>
        <v>43188</v>
      </c>
      <c r="G561" s="83">
        <f t="shared" si="87"/>
        <v>2556</v>
      </c>
      <c r="H561" s="50">
        <v>0</v>
      </c>
      <c r="I561" s="84">
        <f t="shared" si="88"/>
        <v>0.45</v>
      </c>
      <c r="J561" s="78"/>
      <c r="K561" s="85">
        <f t="shared" si="89"/>
        <v>173520</v>
      </c>
      <c r="L561" s="80">
        <v>18</v>
      </c>
      <c r="M561" s="80">
        <f t="shared" si="90"/>
        <v>720</v>
      </c>
    </row>
    <row r="562" spans="1:13" x14ac:dyDescent="0.25">
      <c r="A562" s="81" t="s">
        <v>473</v>
      </c>
      <c r="B562" s="48" t="s">
        <v>1678</v>
      </c>
      <c r="C562" s="49" t="s">
        <v>2046</v>
      </c>
      <c r="D562" s="82">
        <f t="shared" si="84"/>
        <v>183160</v>
      </c>
      <c r="E562" s="83">
        <f t="shared" si="85"/>
        <v>134875</v>
      </c>
      <c r="F562" s="83">
        <f t="shared" si="86"/>
        <v>45588</v>
      </c>
      <c r="G562" s="83">
        <f t="shared" si="87"/>
        <v>2697</v>
      </c>
      <c r="H562" s="50">
        <v>0</v>
      </c>
      <c r="I562" s="84">
        <f t="shared" si="88"/>
        <v>0.47499999999999998</v>
      </c>
      <c r="J562" s="78"/>
      <c r="K562" s="85">
        <f t="shared" si="89"/>
        <v>183160</v>
      </c>
      <c r="L562" s="80">
        <v>19</v>
      </c>
      <c r="M562" s="80">
        <f t="shared" si="90"/>
        <v>760</v>
      </c>
    </row>
    <row r="563" spans="1:13" x14ac:dyDescent="0.25">
      <c r="A563" s="81" t="s">
        <v>474</v>
      </c>
      <c r="B563" s="48" t="s">
        <v>1681</v>
      </c>
      <c r="C563" s="49" t="s">
        <v>2047</v>
      </c>
      <c r="D563" s="82">
        <f t="shared" si="84"/>
        <v>192800</v>
      </c>
      <c r="E563" s="83">
        <f t="shared" si="85"/>
        <v>141973</v>
      </c>
      <c r="F563" s="83">
        <f t="shared" si="86"/>
        <v>47988</v>
      </c>
      <c r="G563" s="83">
        <f t="shared" si="87"/>
        <v>2839</v>
      </c>
      <c r="H563" s="50">
        <v>0</v>
      </c>
      <c r="I563" s="84">
        <f t="shared" si="88"/>
        <v>0.5</v>
      </c>
      <c r="J563" s="78"/>
      <c r="K563" s="85">
        <f t="shared" si="89"/>
        <v>192800</v>
      </c>
      <c r="L563" s="80">
        <v>20</v>
      </c>
      <c r="M563" s="80">
        <f t="shared" si="90"/>
        <v>800</v>
      </c>
    </row>
    <row r="564" spans="1:13" x14ac:dyDescent="0.25">
      <c r="A564" s="81" t="s">
        <v>475</v>
      </c>
      <c r="B564" s="48" t="s">
        <v>1684</v>
      </c>
      <c r="C564" s="49" t="s">
        <v>2048</v>
      </c>
      <c r="D564" s="82">
        <f t="shared" si="84"/>
        <v>202440</v>
      </c>
      <c r="E564" s="83">
        <f t="shared" si="85"/>
        <v>149072</v>
      </c>
      <c r="F564" s="83">
        <f t="shared" si="86"/>
        <v>50387</v>
      </c>
      <c r="G564" s="83">
        <f t="shared" si="87"/>
        <v>2981</v>
      </c>
      <c r="H564" s="50">
        <v>0</v>
      </c>
      <c r="I564" s="84">
        <f t="shared" si="88"/>
        <v>0.52500000000000002</v>
      </c>
      <c r="J564" s="78"/>
      <c r="K564" s="85">
        <f t="shared" si="89"/>
        <v>202440</v>
      </c>
      <c r="L564" s="80">
        <v>21</v>
      </c>
      <c r="M564" s="80">
        <f t="shared" si="90"/>
        <v>840</v>
      </c>
    </row>
    <row r="565" spans="1:13" x14ac:dyDescent="0.25">
      <c r="A565" s="81" t="s">
        <v>476</v>
      </c>
      <c r="B565" s="48" t="s">
        <v>1687</v>
      </c>
      <c r="C565" s="49" t="s">
        <v>2049</v>
      </c>
      <c r="D565" s="82">
        <f t="shared" si="84"/>
        <v>212080</v>
      </c>
      <c r="E565" s="83">
        <f t="shared" si="85"/>
        <v>156171</v>
      </c>
      <c r="F565" s="83">
        <f t="shared" si="86"/>
        <v>52786</v>
      </c>
      <c r="G565" s="83">
        <f t="shared" si="87"/>
        <v>3123</v>
      </c>
      <c r="H565" s="50">
        <v>0</v>
      </c>
      <c r="I565" s="84">
        <f t="shared" si="88"/>
        <v>0.55000000000000004</v>
      </c>
      <c r="J565" s="78"/>
      <c r="K565" s="85">
        <f t="shared" si="89"/>
        <v>212080</v>
      </c>
      <c r="L565" s="80">
        <v>22</v>
      </c>
      <c r="M565" s="80">
        <f t="shared" si="90"/>
        <v>880</v>
      </c>
    </row>
    <row r="566" spans="1:13" x14ac:dyDescent="0.25">
      <c r="A566" s="81" t="s">
        <v>477</v>
      </c>
      <c r="B566" s="48" t="s">
        <v>1690</v>
      </c>
      <c r="C566" s="49" t="s">
        <v>2050</v>
      </c>
      <c r="D566" s="82">
        <f t="shared" si="84"/>
        <v>221720</v>
      </c>
      <c r="E566" s="83">
        <f t="shared" si="85"/>
        <v>163270</v>
      </c>
      <c r="F566" s="83">
        <f t="shared" si="86"/>
        <v>55185</v>
      </c>
      <c r="G566" s="83">
        <f t="shared" si="87"/>
        <v>3265</v>
      </c>
      <c r="H566" s="50">
        <v>0</v>
      </c>
      <c r="I566" s="84">
        <f t="shared" si="88"/>
        <v>0.57499999999999996</v>
      </c>
      <c r="J566" s="78"/>
      <c r="K566" s="85">
        <f t="shared" si="89"/>
        <v>221720</v>
      </c>
      <c r="L566" s="80">
        <v>23</v>
      </c>
      <c r="M566" s="80">
        <f t="shared" si="90"/>
        <v>920</v>
      </c>
    </row>
    <row r="567" spans="1:13" x14ac:dyDescent="0.25">
      <c r="A567" s="81" t="s">
        <v>478</v>
      </c>
      <c r="B567" s="48" t="s">
        <v>1693</v>
      </c>
      <c r="C567" s="49" t="s">
        <v>2051</v>
      </c>
      <c r="D567" s="82">
        <f t="shared" si="84"/>
        <v>231360</v>
      </c>
      <c r="E567" s="83">
        <f t="shared" si="85"/>
        <v>170368</v>
      </c>
      <c r="F567" s="83">
        <f t="shared" si="86"/>
        <v>57585</v>
      </c>
      <c r="G567" s="83">
        <f t="shared" si="87"/>
        <v>3407</v>
      </c>
      <c r="H567" s="50">
        <v>0</v>
      </c>
      <c r="I567" s="84">
        <f t="shared" si="88"/>
        <v>0.6</v>
      </c>
      <c r="J567" s="78"/>
      <c r="K567" s="85">
        <f t="shared" si="89"/>
        <v>231360</v>
      </c>
      <c r="L567" s="80">
        <v>24</v>
      </c>
      <c r="M567" s="80">
        <f t="shared" si="90"/>
        <v>960</v>
      </c>
    </row>
    <row r="568" spans="1:13" x14ac:dyDescent="0.25">
      <c r="A568" s="81" t="s">
        <v>479</v>
      </c>
      <c r="B568" s="48" t="s">
        <v>1696</v>
      </c>
      <c r="C568" s="49" t="s">
        <v>2052</v>
      </c>
      <c r="D568" s="82">
        <f t="shared" si="84"/>
        <v>241000</v>
      </c>
      <c r="E568" s="83">
        <f t="shared" si="85"/>
        <v>177467</v>
      </c>
      <c r="F568" s="83">
        <f t="shared" si="86"/>
        <v>59984</v>
      </c>
      <c r="G568" s="83">
        <f t="shared" si="87"/>
        <v>3549</v>
      </c>
      <c r="H568" s="50">
        <v>0</v>
      </c>
      <c r="I568" s="84">
        <f t="shared" si="88"/>
        <v>0.625</v>
      </c>
      <c r="J568" s="78"/>
      <c r="K568" s="85">
        <f t="shared" si="89"/>
        <v>241000</v>
      </c>
      <c r="L568" s="80">
        <v>25</v>
      </c>
      <c r="M568" s="80">
        <f t="shared" si="90"/>
        <v>1000</v>
      </c>
    </row>
    <row r="569" spans="1:13" x14ac:dyDescent="0.25">
      <c r="A569" s="81" t="s">
        <v>480</v>
      </c>
      <c r="B569" s="48" t="s">
        <v>1699</v>
      </c>
      <c r="C569" s="49" t="s">
        <v>2053</v>
      </c>
      <c r="D569" s="82">
        <f t="shared" si="84"/>
        <v>250640</v>
      </c>
      <c r="E569" s="83">
        <f t="shared" si="85"/>
        <v>184566</v>
      </c>
      <c r="F569" s="83">
        <f t="shared" si="86"/>
        <v>62383</v>
      </c>
      <c r="G569" s="83">
        <f t="shared" si="87"/>
        <v>3691</v>
      </c>
      <c r="H569" s="50">
        <v>0</v>
      </c>
      <c r="I569" s="84">
        <f t="shared" si="88"/>
        <v>0.65</v>
      </c>
      <c r="J569" s="78"/>
      <c r="K569" s="85">
        <f t="shared" si="89"/>
        <v>250640</v>
      </c>
      <c r="L569" s="80">
        <v>26</v>
      </c>
      <c r="M569" s="80">
        <f t="shared" si="90"/>
        <v>1040</v>
      </c>
    </row>
    <row r="570" spans="1:13" x14ac:dyDescent="0.25">
      <c r="A570" s="81" t="s">
        <v>481</v>
      </c>
      <c r="B570" s="48" t="s">
        <v>1702</v>
      </c>
      <c r="C570" s="49" t="s">
        <v>2054</v>
      </c>
      <c r="D570" s="82">
        <f t="shared" si="84"/>
        <v>260280</v>
      </c>
      <c r="E570" s="83">
        <f t="shared" si="85"/>
        <v>191664</v>
      </c>
      <c r="F570" s="83">
        <f t="shared" si="86"/>
        <v>64783</v>
      </c>
      <c r="G570" s="83">
        <f t="shared" si="87"/>
        <v>3833</v>
      </c>
      <c r="H570" s="50">
        <v>0</v>
      </c>
      <c r="I570" s="84">
        <f t="shared" si="88"/>
        <v>0.67500000000000004</v>
      </c>
      <c r="J570" s="78"/>
      <c r="K570" s="85">
        <f t="shared" si="89"/>
        <v>260280</v>
      </c>
      <c r="L570" s="80">
        <v>27</v>
      </c>
      <c r="M570" s="80">
        <f t="shared" si="90"/>
        <v>1080</v>
      </c>
    </row>
    <row r="571" spans="1:13" x14ac:dyDescent="0.25">
      <c r="A571" s="81" t="s">
        <v>482</v>
      </c>
      <c r="B571" s="48" t="s">
        <v>1705</v>
      </c>
      <c r="C571" s="49" t="s">
        <v>2055</v>
      </c>
      <c r="D571" s="82">
        <f t="shared" si="84"/>
        <v>269920</v>
      </c>
      <c r="E571" s="83">
        <f t="shared" si="85"/>
        <v>198763</v>
      </c>
      <c r="F571" s="83">
        <f t="shared" si="86"/>
        <v>67182</v>
      </c>
      <c r="G571" s="83">
        <f t="shared" si="87"/>
        <v>3975</v>
      </c>
      <c r="H571" s="50">
        <v>0</v>
      </c>
      <c r="I571" s="84">
        <f t="shared" si="88"/>
        <v>0.7</v>
      </c>
      <c r="J571" s="78"/>
      <c r="K571" s="85">
        <f t="shared" si="89"/>
        <v>269920</v>
      </c>
      <c r="L571" s="80">
        <v>28</v>
      </c>
      <c r="M571" s="80">
        <f t="shared" si="90"/>
        <v>1120</v>
      </c>
    </row>
    <row r="572" spans="1:13" x14ac:dyDescent="0.25">
      <c r="A572" s="81" t="s">
        <v>483</v>
      </c>
      <c r="B572" s="48" t="s">
        <v>1708</v>
      </c>
      <c r="C572" s="49" t="s">
        <v>2056</v>
      </c>
      <c r="D572" s="82">
        <f t="shared" si="84"/>
        <v>279560</v>
      </c>
      <c r="E572" s="83">
        <f t="shared" si="85"/>
        <v>205862</v>
      </c>
      <c r="F572" s="83">
        <f t="shared" si="86"/>
        <v>69581</v>
      </c>
      <c r="G572" s="83">
        <f t="shared" si="87"/>
        <v>4117</v>
      </c>
      <c r="H572" s="50">
        <v>0</v>
      </c>
      <c r="I572" s="84">
        <f t="shared" si="88"/>
        <v>0.72499999999999998</v>
      </c>
      <c r="J572" s="78"/>
      <c r="K572" s="85">
        <f t="shared" si="89"/>
        <v>279560</v>
      </c>
      <c r="L572" s="80">
        <v>29</v>
      </c>
      <c r="M572" s="80">
        <f t="shared" si="90"/>
        <v>1160</v>
      </c>
    </row>
    <row r="573" spans="1:13" x14ac:dyDescent="0.25">
      <c r="A573" s="81" t="s">
        <v>484</v>
      </c>
      <c r="B573" s="48" t="s">
        <v>1711</v>
      </c>
      <c r="C573" s="49" t="s">
        <v>2057</v>
      </c>
      <c r="D573" s="82">
        <f t="shared" si="84"/>
        <v>289200</v>
      </c>
      <c r="E573" s="83">
        <f t="shared" si="85"/>
        <v>212960</v>
      </c>
      <c r="F573" s="83">
        <f t="shared" si="86"/>
        <v>71981</v>
      </c>
      <c r="G573" s="83">
        <f t="shared" si="87"/>
        <v>4259</v>
      </c>
      <c r="H573" s="50">
        <v>0</v>
      </c>
      <c r="I573" s="84">
        <f t="shared" si="88"/>
        <v>0.75</v>
      </c>
      <c r="J573" s="78"/>
      <c r="K573" s="85">
        <f t="shared" si="89"/>
        <v>289200</v>
      </c>
      <c r="L573" s="80">
        <v>30</v>
      </c>
      <c r="M573" s="80">
        <f t="shared" si="90"/>
        <v>1200</v>
      </c>
    </row>
    <row r="574" spans="1:13" x14ac:dyDescent="0.25">
      <c r="A574" s="81" t="s">
        <v>485</v>
      </c>
      <c r="B574" s="48" t="s">
        <v>1714</v>
      </c>
      <c r="C574" s="49" t="s">
        <v>2058</v>
      </c>
      <c r="D574" s="82">
        <f t="shared" si="84"/>
        <v>298840</v>
      </c>
      <c r="E574" s="83">
        <f t="shared" si="85"/>
        <v>220059</v>
      </c>
      <c r="F574" s="83">
        <f t="shared" si="86"/>
        <v>74380</v>
      </c>
      <c r="G574" s="83">
        <f t="shared" si="87"/>
        <v>4401</v>
      </c>
      <c r="H574" s="50">
        <v>0</v>
      </c>
      <c r="I574" s="84">
        <f t="shared" si="88"/>
        <v>0.77500000000000002</v>
      </c>
      <c r="J574" s="78"/>
      <c r="K574" s="85">
        <f t="shared" si="89"/>
        <v>298840</v>
      </c>
      <c r="L574" s="80">
        <v>31</v>
      </c>
      <c r="M574" s="80">
        <f t="shared" si="90"/>
        <v>1240</v>
      </c>
    </row>
    <row r="575" spans="1:13" x14ac:dyDescent="0.25">
      <c r="A575" s="81" t="s">
        <v>486</v>
      </c>
      <c r="B575" s="48" t="s">
        <v>1717</v>
      </c>
      <c r="C575" s="49" t="s">
        <v>2059</v>
      </c>
      <c r="D575" s="82">
        <f t="shared" si="84"/>
        <v>308480</v>
      </c>
      <c r="E575" s="83">
        <f t="shared" si="85"/>
        <v>227158</v>
      </c>
      <c r="F575" s="83">
        <f t="shared" si="86"/>
        <v>76779</v>
      </c>
      <c r="G575" s="83">
        <f t="shared" si="87"/>
        <v>4543</v>
      </c>
      <c r="H575" s="50">
        <v>0</v>
      </c>
      <c r="I575" s="84">
        <f t="shared" si="88"/>
        <v>0.8</v>
      </c>
      <c r="J575" s="78"/>
      <c r="K575" s="85">
        <f t="shared" si="89"/>
        <v>308480</v>
      </c>
      <c r="L575" s="80">
        <v>32</v>
      </c>
      <c r="M575" s="80">
        <f t="shared" si="90"/>
        <v>1280</v>
      </c>
    </row>
    <row r="576" spans="1:13" x14ac:dyDescent="0.25">
      <c r="A576" s="81" t="s">
        <v>487</v>
      </c>
      <c r="B576" s="48" t="s">
        <v>1720</v>
      </c>
      <c r="C576" s="49" t="s">
        <v>2060</v>
      </c>
      <c r="D576" s="82">
        <f t="shared" si="84"/>
        <v>318120</v>
      </c>
      <c r="E576" s="83">
        <f t="shared" si="85"/>
        <v>234256</v>
      </c>
      <c r="F576" s="83">
        <f t="shared" si="86"/>
        <v>79179</v>
      </c>
      <c r="G576" s="83">
        <f t="shared" si="87"/>
        <v>4685</v>
      </c>
      <c r="H576" s="50">
        <v>0</v>
      </c>
      <c r="I576" s="84">
        <f t="shared" ref="I576:I607" si="91">L576/40</f>
        <v>0.82499999999999996</v>
      </c>
      <c r="J576" s="78"/>
      <c r="K576" s="85">
        <f t="shared" ref="K576:K607" si="92">M576*N1_</f>
        <v>318120</v>
      </c>
      <c r="L576" s="80">
        <v>33</v>
      </c>
      <c r="M576" s="80">
        <f t="shared" si="90"/>
        <v>1320</v>
      </c>
    </row>
    <row r="577" spans="1:13" x14ac:dyDescent="0.25">
      <c r="A577" s="81" t="s">
        <v>488</v>
      </c>
      <c r="B577" s="48" t="s">
        <v>1723</v>
      </c>
      <c r="C577" s="49" t="s">
        <v>2061</v>
      </c>
      <c r="D577" s="82">
        <f t="shared" si="84"/>
        <v>327760</v>
      </c>
      <c r="E577" s="83">
        <f t="shared" si="85"/>
        <v>241355</v>
      </c>
      <c r="F577" s="83">
        <f t="shared" si="86"/>
        <v>81578</v>
      </c>
      <c r="G577" s="83">
        <f t="shared" si="87"/>
        <v>4827</v>
      </c>
      <c r="H577" s="50">
        <v>0</v>
      </c>
      <c r="I577" s="84">
        <f t="shared" si="91"/>
        <v>0.85</v>
      </c>
      <c r="J577" s="78"/>
      <c r="K577" s="85">
        <f t="shared" si="92"/>
        <v>327760</v>
      </c>
      <c r="L577" s="80">
        <v>34</v>
      </c>
      <c r="M577" s="80">
        <f t="shared" si="90"/>
        <v>1360</v>
      </c>
    </row>
    <row r="578" spans="1:13" x14ac:dyDescent="0.25">
      <c r="A578" s="81" t="s">
        <v>489</v>
      </c>
      <c r="B578" s="48" t="s">
        <v>1726</v>
      </c>
      <c r="C578" s="49" t="s">
        <v>2062</v>
      </c>
      <c r="D578" s="82">
        <f t="shared" ref="D578:D641" si="93">ROUND(K578,0)</f>
        <v>337400</v>
      </c>
      <c r="E578" s="83">
        <f t="shared" si="85"/>
        <v>248454</v>
      </c>
      <c r="F578" s="83">
        <f t="shared" si="86"/>
        <v>83977</v>
      </c>
      <c r="G578" s="83">
        <f t="shared" si="87"/>
        <v>4969</v>
      </c>
      <c r="H578" s="50">
        <v>0</v>
      </c>
      <c r="I578" s="84">
        <f t="shared" si="91"/>
        <v>0.875</v>
      </c>
      <c r="J578" s="78"/>
      <c r="K578" s="85">
        <f t="shared" si="92"/>
        <v>337400</v>
      </c>
      <c r="L578" s="80">
        <v>35</v>
      </c>
      <c r="M578" s="80">
        <f t="shared" si="90"/>
        <v>1400</v>
      </c>
    </row>
    <row r="579" spans="1:13" x14ac:dyDescent="0.25">
      <c r="A579" s="81" t="s">
        <v>490</v>
      </c>
      <c r="B579" s="48" t="s">
        <v>1729</v>
      </c>
      <c r="C579" s="49" t="s">
        <v>2063</v>
      </c>
      <c r="D579" s="82">
        <f t="shared" si="93"/>
        <v>347040</v>
      </c>
      <c r="E579" s="83">
        <f t="shared" si="85"/>
        <v>255552</v>
      </c>
      <c r="F579" s="83">
        <f t="shared" si="86"/>
        <v>86377</v>
      </c>
      <c r="G579" s="83">
        <f t="shared" si="87"/>
        <v>5111</v>
      </c>
      <c r="H579" s="50">
        <v>0</v>
      </c>
      <c r="I579" s="84">
        <f t="shared" si="91"/>
        <v>0.9</v>
      </c>
      <c r="J579" s="78"/>
      <c r="K579" s="85">
        <f t="shared" si="92"/>
        <v>347040</v>
      </c>
      <c r="L579" s="80">
        <v>36</v>
      </c>
      <c r="M579" s="80">
        <f t="shared" si="90"/>
        <v>1440</v>
      </c>
    </row>
    <row r="580" spans="1:13" x14ac:dyDescent="0.25">
      <c r="A580" s="81" t="s">
        <v>491</v>
      </c>
      <c r="B580" s="48" t="s">
        <v>1732</v>
      </c>
      <c r="C580" s="49" t="s">
        <v>2064</v>
      </c>
      <c r="D580" s="82">
        <f t="shared" si="93"/>
        <v>356680</v>
      </c>
      <c r="E580" s="83">
        <f t="shared" si="85"/>
        <v>262651</v>
      </c>
      <c r="F580" s="83">
        <f t="shared" si="86"/>
        <v>88776</v>
      </c>
      <c r="G580" s="83">
        <f t="shared" si="87"/>
        <v>5253</v>
      </c>
      <c r="H580" s="50">
        <v>0</v>
      </c>
      <c r="I580" s="84">
        <f t="shared" si="91"/>
        <v>0.92500000000000004</v>
      </c>
      <c r="J580" s="78"/>
      <c r="K580" s="85">
        <f t="shared" si="92"/>
        <v>356680</v>
      </c>
      <c r="L580" s="80">
        <v>37</v>
      </c>
      <c r="M580" s="80">
        <f t="shared" si="90"/>
        <v>1480</v>
      </c>
    </row>
    <row r="581" spans="1:13" x14ac:dyDescent="0.25">
      <c r="A581" s="81" t="s">
        <v>492</v>
      </c>
      <c r="B581" s="48" t="s">
        <v>1735</v>
      </c>
      <c r="C581" s="49" t="s">
        <v>2065</v>
      </c>
      <c r="D581" s="82">
        <f t="shared" si="93"/>
        <v>366320</v>
      </c>
      <c r="E581" s="83">
        <f t="shared" si="85"/>
        <v>269750</v>
      </c>
      <c r="F581" s="83">
        <f t="shared" si="86"/>
        <v>91175</v>
      </c>
      <c r="G581" s="83">
        <f t="shared" si="87"/>
        <v>5395</v>
      </c>
      <c r="H581" s="50">
        <v>0</v>
      </c>
      <c r="I581" s="84">
        <f t="shared" si="91"/>
        <v>0.95</v>
      </c>
      <c r="J581" s="78"/>
      <c r="K581" s="85">
        <f t="shared" si="92"/>
        <v>366320</v>
      </c>
      <c r="L581" s="80">
        <v>38</v>
      </c>
      <c r="M581" s="80">
        <f t="shared" si="90"/>
        <v>1520</v>
      </c>
    </row>
    <row r="582" spans="1:13" x14ac:dyDescent="0.25">
      <c r="A582" s="81" t="s">
        <v>493</v>
      </c>
      <c r="B582" s="48" t="s">
        <v>1738</v>
      </c>
      <c r="C582" s="49" t="s">
        <v>2066</v>
      </c>
      <c r="D582" s="82">
        <f t="shared" si="93"/>
        <v>375960</v>
      </c>
      <c r="E582" s="83">
        <f t="shared" si="85"/>
        <v>276848</v>
      </c>
      <c r="F582" s="83">
        <f t="shared" si="86"/>
        <v>93575</v>
      </c>
      <c r="G582" s="83">
        <f t="shared" si="87"/>
        <v>5537</v>
      </c>
      <c r="H582" s="50">
        <v>0</v>
      </c>
      <c r="I582" s="84">
        <f t="shared" si="91"/>
        <v>0.97499999999999998</v>
      </c>
      <c r="J582" s="78"/>
      <c r="K582" s="85">
        <f t="shared" si="92"/>
        <v>375960</v>
      </c>
      <c r="L582" s="80">
        <v>39</v>
      </c>
      <c r="M582" s="80">
        <f t="shared" si="90"/>
        <v>1560</v>
      </c>
    </row>
    <row r="583" spans="1:13" x14ac:dyDescent="0.25">
      <c r="A583" s="81" t="s">
        <v>494</v>
      </c>
      <c r="B583" s="48" t="s">
        <v>195</v>
      </c>
      <c r="C583" s="49" t="s">
        <v>2067</v>
      </c>
      <c r="D583" s="82">
        <f t="shared" si="93"/>
        <v>385600</v>
      </c>
      <c r="E583" s="83">
        <f t="shared" si="85"/>
        <v>283947</v>
      </c>
      <c r="F583" s="83">
        <f t="shared" si="86"/>
        <v>95974</v>
      </c>
      <c r="G583" s="83">
        <f t="shared" si="87"/>
        <v>5679</v>
      </c>
      <c r="H583" s="50">
        <v>0</v>
      </c>
      <c r="I583" s="84">
        <f t="shared" si="91"/>
        <v>1</v>
      </c>
      <c r="J583" s="78"/>
      <c r="K583" s="85">
        <f t="shared" si="92"/>
        <v>385600</v>
      </c>
      <c r="L583" s="80">
        <v>40</v>
      </c>
      <c r="M583" s="80">
        <f t="shared" si="90"/>
        <v>1600</v>
      </c>
    </row>
    <row r="584" spans="1:13" x14ac:dyDescent="0.25">
      <c r="A584" s="81" t="s">
        <v>495</v>
      </c>
      <c r="B584" s="48" t="s">
        <v>1743</v>
      </c>
      <c r="C584" s="49" t="s">
        <v>2028</v>
      </c>
      <c r="D584" s="82">
        <f t="shared" si="93"/>
        <v>9640</v>
      </c>
      <c r="E584" s="83">
        <f t="shared" si="85"/>
        <v>7099</v>
      </c>
      <c r="F584" s="83">
        <f t="shared" si="86"/>
        <v>2399</v>
      </c>
      <c r="G584" s="83">
        <f t="shared" si="87"/>
        <v>142</v>
      </c>
      <c r="H584" s="50">
        <v>0</v>
      </c>
      <c r="I584" s="84">
        <f t="shared" si="91"/>
        <v>2.5000000000000001E-2</v>
      </c>
      <c r="J584" s="78"/>
      <c r="K584" s="85">
        <f t="shared" si="92"/>
        <v>9640</v>
      </c>
      <c r="L584" s="80">
        <v>1</v>
      </c>
      <c r="M584" s="80">
        <f>L584*40</f>
        <v>40</v>
      </c>
    </row>
    <row r="585" spans="1:13" x14ac:dyDescent="0.25">
      <c r="A585" s="81" t="s">
        <v>496</v>
      </c>
      <c r="B585" s="48" t="s">
        <v>1745</v>
      </c>
      <c r="C585" s="49" t="s">
        <v>2029</v>
      </c>
      <c r="D585" s="82">
        <f t="shared" si="93"/>
        <v>19280</v>
      </c>
      <c r="E585" s="83">
        <f t="shared" si="85"/>
        <v>14197</v>
      </c>
      <c r="F585" s="83">
        <f t="shared" si="86"/>
        <v>4799</v>
      </c>
      <c r="G585" s="83">
        <f t="shared" si="87"/>
        <v>284</v>
      </c>
      <c r="H585" s="50">
        <v>0</v>
      </c>
      <c r="I585" s="84">
        <f t="shared" si="91"/>
        <v>0.05</v>
      </c>
      <c r="J585" s="78"/>
      <c r="K585" s="85">
        <f t="shared" si="92"/>
        <v>19280</v>
      </c>
      <c r="L585" s="80">
        <v>2</v>
      </c>
      <c r="M585" s="80">
        <f t="shared" ref="M585:M608" si="94">L585*40</f>
        <v>80</v>
      </c>
    </row>
    <row r="586" spans="1:13" x14ac:dyDescent="0.25">
      <c r="A586" s="81" t="s">
        <v>497</v>
      </c>
      <c r="B586" s="48" t="s">
        <v>1747</v>
      </c>
      <c r="C586" s="49" t="s">
        <v>2030</v>
      </c>
      <c r="D586" s="82">
        <f t="shared" si="93"/>
        <v>28920</v>
      </c>
      <c r="E586" s="83">
        <f t="shared" si="85"/>
        <v>21296</v>
      </c>
      <c r="F586" s="83">
        <f t="shared" si="86"/>
        <v>7198</v>
      </c>
      <c r="G586" s="83">
        <f t="shared" si="87"/>
        <v>426</v>
      </c>
      <c r="H586" s="50">
        <v>0</v>
      </c>
      <c r="I586" s="84">
        <f t="shared" si="91"/>
        <v>7.4999999999999997E-2</v>
      </c>
      <c r="J586" s="78"/>
      <c r="K586" s="85">
        <f t="shared" si="92"/>
        <v>28920</v>
      </c>
      <c r="L586" s="80">
        <v>3</v>
      </c>
      <c r="M586" s="80">
        <f t="shared" si="94"/>
        <v>120</v>
      </c>
    </row>
    <row r="587" spans="1:13" x14ac:dyDescent="0.25">
      <c r="A587" s="81" t="s">
        <v>498</v>
      </c>
      <c r="B587" s="48" t="s">
        <v>1749</v>
      </c>
      <c r="C587" s="49" t="s">
        <v>2031</v>
      </c>
      <c r="D587" s="82">
        <f t="shared" si="93"/>
        <v>38560</v>
      </c>
      <c r="E587" s="83">
        <f t="shared" si="85"/>
        <v>28395</v>
      </c>
      <c r="F587" s="83">
        <f t="shared" si="86"/>
        <v>9597</v>
      </c>
      <c r="G587" s="83">
        <f t="shared" si="87"/>
        <v>568</v>
      </c>
      <c r="H587" s="50">
        <v>0</v>
      </c>
      <c r="I587" s="84">
        <f t="shared" si="91"/>
        <v>0.1</v>
      </c>
      <c r="J587" s="78"/>
      <c r="K587" s="85">
        <f t="shared" si="92"/>
        <v>38560</v>
      </c>
      <c r="L587" s="80">
        <v>4</v>
      </c>
      <c r="M587" s="80">
        <f t="shared" si="94"/>
        <v>160</v>
      </c>
    </row>
    <row r="588" spans="1:13" x14ac:dyDescent="0.25">
      <c r="A588" s="81" t="s">
        <v>499</v>
      </c>
      <c r="B588" s="48" t="s">
        <v>1751</v>
      </c>
      <c r="C588" s="49" t="s">
        <v>2032</v>
      </c>
      <c r="D588" s="82">
        <f t="shared" si="93"/>
        <v>48200</v>
      </c>
      <c r="E588" s="83">
        <f t="shared" ref="E588:E651" si="95">ROUND($D588*100/135.8,0)</f>
        <v>35493</v>
      </c>
      <c r="F588" s="83">
        <f t="shared" ref="F588:F651" si="96">D588-E588-G588</f>
        <v>11997</v>
      </c>
      <c r="G588" s="83">
        <f t="shared" ref="G588:G651" si="97">ROUND($D588*2/135.8,0)</f>
        <v>710</v>
      </c>
      <c r="H588" s="50">
        <v>0</v>
      </c>
      <c r="I588" s="84">
        <f t="shared" si="91"/>
        <v>0.125</v>
      </c>
      <c r="J588" s="78"/>
      <c r="K588" s="85">
        <f t="shared" si="92"/>
        <v>48200</v>
      </c>
      <c r="L588" s="80">
        <v>5</v>
      </c>
      <c r="M588" s="80">
        <f t="shared" si="94"/>
        <v>200</v>
      </c>
    </row>
    <row r="589" spans="1:13" x14ac:dyDescent="0.25">
      <c r="A589" s="81" t="s">
        <v>500</v>
      </c>
      <c r="B589" s="48" t="s">
        <v>1753</v>
      </c>
      <c r="C589" s="49" t="s">
        <v>2033</v>
      </c>
      <c r="D589" s="82">
        <f t="shared" si="93"/>
        <v>57840</v>
      </c>
      <c r="E589" s="83">
        <f t="shared" si="95"/>
        <v>42592</v>
      </c>
      <c r="F589" s="83">
        <f t="shared" si="96"/>
        <v>14396</v>
      </c>
      <c r="G589" s="83">
        <f t="shared" si="97"/>
        <v>852</v>
      </c>
      <c r="H589" s="50">
        <v>0</v>
      </c>
      <c r="I589" s="84">
        <f t="shared" si="91"/>
        <v>0.15</v>
      </c>
      <c r="J589" s="78"/>
      <c r="K589" s="85">
        <f t="shared" si="92"/>
        <v>57840</v>
      </c>
      <c r="L589" s="80">
        <v>6</v>
      </c>
      <c r="M589" s="80">
        <f t="shared" si="94"/>
        <v>240</v>
      </c>
    </row>
    <row r="590" spans="1:13" x14ac:dyDescent="0.25">
      <c r="A590" s="81" t="s">
        <v>501</v>
      </c>
      <c r="B590" s="48" t="s">
        <v>1755</v>
      </c>
      <c r="C590" s="49" t="s">
        <v>2034</v>
      </c>
      <c r="D590" s="82">
        <f t="shared" si="93"/>
        <v>67480</v>
      </c>
      <c r="E590" s="83">
        <f t="shared" si="95"/>
        <v>49691</v>
      </c>
      <c r="F590" s="83">
        <f t="shared" si="96"/>
        <v>16795</v>
      </c>
      <c r="G590" s="83">
        <f t="shared" si="97"/>
        <v>994</v>
      </c>
      <c r="H590" s="50">
        <v>0</v>
      </c>
      <c r="I590" s="84">
        <f t="shared" si="91"/>
        <v>0.17499999999999999</v>
      </c>
      <c r="J590" s="78"/>
      <c r="K590" s="85">
        <f t="shared" si="92"/>
        <v>67480</v>
      </c>
      <c r="L590" s="80">
        <v>7</v>
      </c>
      <c r="M590" s="80">
        <f t="shared" si="94"/>
        <v>280</v>
      </c>
    </row>
    <row r="591" spans="1:13" x14ac:dyDescent="0.25">
      <c r="A591" s="81" t="s">
        <v>502</v>
      </c>
      <c r="B591" s="48" t="s">
        <v>1757</v>
      </c>
      <c r="C591" s="49" t="s">
        <v>2035</v>
      </c>
      <c r="D591" s="82">
        <f t="shared" si="93"/>
        <v>77120</v>
      </c>
      <c r="E591" s="83">
        <f t="shared" si="95"/>
        <v>56789</v>
      </c>
      <c r="F591" s="83">
        <f t="shared" si="96"/>
        <v>19195</v>
      </c>
      <c r="G591" s="83">
        <f t="shared" si="97"/>
        <v>1136</v>
      </c>
      <c r="H591" s="50">
        <v>0</v>
      </c>
      <c r="I591" s="84">
        <f t="shared" si="91"/>
        <v>0.2</v>
      </c>
      <c r="J591" s="78"/>
      <c r="K591" s="85">
        <f t="shared" si="92"/>
        <v>77120</v>
      </c>
      <c r="L591" s="80">
        <v>8</v>
      </c>
      <c r="M591" s="80">
        <f t="shared" si="94"/>
        <v>320</v>
      </c>
    </row>
    <row r="592" spans="1:13" x14ac:dyDescent="0.25">
      <c r="A592" s="81" t="s">
        <v>503</v>
      </c>
      <c r="B592" s="48" t="s">
        <v>1759</v>
      </c>
      <c r="C592" s="49" t="s">
        <v>2036</v>
      </c>
      <c r="D592" s="82">
        <f t="shared" si="93"/>
        <v>86760</v>
      </c>
      <c r="E592" s="83">
        <f t="shared" si="95"/>
        <v>63888</v>
      </c>
      <c r="F592" s="83">
        <f t="shared" si="96"/>
        <v>21594</v>
      </c>
      <c r="G592" s="83">
        <f t="shared" si="97"/>
        <v>1278</v>
      </c>
      <c r="H592" s="50">
        <v>0</v>
      </c>
      <c r="I592" s="84">
        <f t="shared" si="91"/>
        <v>0.22500000000000001</v>
      </c>
      <c r="J592" s="78"/>
      <c r="K592" s="85">
        <f t="shared" si="92"/>
        <v>86760</v>
      </c>
      <c r="L592" s="80">
        <v>9</v>
      </c>
      <c r="M592" s="80">
        <f t="shared" si="94"/>
        <v>360</v>
      </c>
    </row>
    <row r="593" spans="1:13" x14ac:dyDescent="0.25">
      <c r="A593" s="81" t="s">
        <v>504</v>
      </c>
      <c r="B593" s="48" t="s">
        <v>1761</v>
      </c>
      <c r="C593" s="49" t="s">
        <v>2037</v>
      </c>
      <c r="D593" s="82">
        <f t="shared" si="93"/>
        <v>96400</v>
      </c>
      <c r="E593" s="83">
        <f t="shared" si="95"/>
        <v>70987</v>
      </c>
      <c r="F593" s="83">
        <f t="shared" si="96"/>
        <v>23993</v>
      </c>
      <c r="G593" s="83">
        <f t="shared" si="97"/>
        <v>1420</v>
      </c>
      <c r="H593" s="50">
        <v>0</v>
      </c>
      <c r="I593" s="84">
        <f t="shared" si="91"/>
        <v>0.25</v>
      </c>
      <c r="J593" s="78"/>
      <c r="K593" s="85">
        <f t="shared" si="92"/>
        <v>96400</v>
      </c>
      <c r="L593" s="80">
        <v>10</v>
      </c>
      <c r="M593" s="80">
        <f t="shared" si="94"/>
        <v>400</v>
      </c>
    </row>
    <row r="594" spans="1:13" x14ac:dyDescent="0.25">
      <c r="A594" s="81" t="s">
        <v>505</v>
      </c>
      <c r="B594" s="48" t="s">
        <v>1763</v>
      </c>
      <c r="C594" s="49" t="s">
        <v>2038</v>
      </c>
      <c r="D594" s="82">
        <f t="shared" si="93"/>
        <v>106040</v>
      </c>
      <c r="E594" s="83">
        <f t="shared" si="95"/>
        <v>78085</v>
      </c>
      <c r="F594" s="83">
        <f t="shared" si="96"/>
        <v>26393</v>
      </c>
      <c r="G594" s="83">
        <f t="shared" si="97"/>
        <v>1562</v>
      </c>
      <c r="H594" s="50">
        <v>0</v>
      </c>
      <c r="I594" s="84">
        <f t="shared" si="91"/>
        <v>0.27500000000000002</v>
      </c>
      <c r="J594" s="78"/>
      <c r="K594" s="85">
        <f t="shared" si="92"/>
        <v>106040</v>
      </c>
      <c r="L594" s="80">
        <v>11</v>
      </c>
      <c r="M594" s="80">
        <f t="shared" si="94"/>
        <v>440</v>
      </c>
    </row>
    <row r="595" spans="1:13" x14ac:dyDescent="0.25">
      <c r="A595" s="81" t="s">
        <v>506</v>
      </c>
      <c r="B595" s="48" t="s">
        <v>1765</v>
      </c>
      <c r="C595" s="49" t="s">
        <v>2039</v>
      </c>
      <c r="D595" s="82">
        <f t="shared" si="93"/>
        <v>115680</v>
      </c>
      <c r="E595" s="83">
        <f t="shared" si="95"/>
        <v>85184</v>
      </c>
      <c r="F595" s="83">
        <f t="shared" si="96"/>
        <v>28792</v>
      </c>
      <c r="G595" s="83">
        <f t="shared" si="97"/>
        <v>1704</v>
      </c>
      <c r="H595" s="50">
        <v>0</v>
      </c>
      <c r="I595" s="84">
        <f t="shared" si="91"/>
        <v>0.3</v>
      </c>
      <c r="J595" s="78"/>
      <c r="K595" s="85">
        <f t="shared" si="92"/>
        <v>115680</v>
      </c>
      <c r="L595" s="80">
        <v>12</v>
      </c>
      <c r="M595" s="80">
        <f t="shared" si="94"/>
        <v>480</v>
      </c>
    </row>
    <row r="596" spans="1:13" x14ac:dyDescent="0.25">
      <c r="A596" s="81" t="s">
        <v>507</v>
      </c>
      <c r="B596" s="48" t="s">
        <v>1767</v>
      </c>
      <c r="C596" s="49" t="s">
        <v>2040</v>
      </c>
      <c r="D596" s="82">
        <f t="shared" si="93"/>
        <v>125320</v>
      </c>
      <c r="E596" s="83">
        <f t="shared" si="95"/>
        <v>92283</v>
      </c>
      <c r="F596" s="83">
        <f t="shared" si="96"/>
        <v>31191</v>
      </c>
      <c r="G596" s="83">
        <f t="shared" si="97"/>
        <v>1846</v>
      </c>
      <c r="H596" s="50">
        <v>0</v>
      </c>
      <c r="I596" s="84">
        <f t="shared" si="91"/>
        <v>0.32500000000000001</v>
      </c>
      <c r="J596" s="78"/>
      <c r="K596" s="85">
        <f t="shared" si="92"/>
        <v>125320</v>
      </c>
      <c r="L596" s="80">
        <v>13</v>
      </c>
      <c r="M596" s="80">
        <f t="shared" si="94"/>
        <v>520</v>
      </c>
    </row>
    <row r="597" spans="1:13" x14ac:dyDescent="0.25">
      <c r="A597" s="81" t="s">
        <v>508</v>
      </c>
      <c r="B597" s="48" t="s">
        <v>1769</v>
      </c>
      <c r="C597" s="49" t="s">
        <v>2041</v>
      </c>
      <c r="D597" s="82">
        <f t="shared" si="93"/>
        <v>134960</v>
      </c>
      <c r="E597" s="83">
        <f t="shared" si="95"/>
        <v>99381</v>
      </c>
      <c r="F597" s="83">
        <f t="shared" si="96"/>
        <v>33591</v>
      </c>
      <c r="G597" s="83">
        <f t="shared" si="97"/>
        <v>1988</v>
      </c>
      <c r="H597" s="50">
        <v>0</v>
      </c>
      <c r="I597" s="84">
        <f t="shared" si="91"/>
        <v>0.35</v>
      </c>
      <c r="J597" s="78"/>
      <c r="K597" s="85">
        <f t="shared" si="92"/>
        <v>134960</v>
      </c>
      <c r="L597" s="80">
        <v>14</v>
      </c>
      <c r="M597" s="80">
        <f t="shared" si="94"/>
        <v>560</v>
      </c>
    </row>
    <row r="598" spans="1:13" x14ac:dyDescent="0.25">
      <c r="A598" s="81" t="s">
        <v>509</v>
      </c>
      <c r="B598" s="48" t="s">
        <v>1771</v>
      </c>
      <c r="C598" s="49" t="s">
        <v>2042</v>
      </c>
      <c r="D598" s="82">
        <f t="shared" si="93"/>
        <v>144600</v>
      </c>
      <c r="E598" s="83">
        <f t="shared" si="95"/>
        <v>106480</v>
      </c>
      <c r="F598" s="83">
        <f t="shared" si="96"/>
        <v>35990</v>
      </c>
      <c r="G598" s="83">
        <f t="shared" si="97"/>
        <v>2130</v>
      </c>
      <c r="H598" s="50">
        <v>0</v>
      </c>
      <c r="I598" s="84">
        <f t="shared" si="91"/>
        <v>0.375</v>
      </c>
      <c r="J598" s="78"/>
      <c r="K598" s="85">
        <f t="shared" si="92"/>
        <v>144600</v>
      </c>
      <c r="L598" s="80">
        <v>15</v>
      </c>
      <c r="M598" s="80">
        <f t="shared" si="94"/>
        <v>600</v>
      </c>
    </row>
    <row r="599" spans="1:13" x14ac:dyDescent="0.25">
      <c r="A599" s="81" t="s">
        <v>510</v>
      </c>
      <c r="B599" s="48" t="s">
        <v>1773</v>
      </c>
      <c r="C599" s="49" t="s">
        <v>2043</v>
      </c>
      <c r="D599" s="82">
        <f t="shared" si="93"/>
        <v>154240</v>
      </c>
      <c r="E599" s="83">
        <f t="shared" si="95"/>
        <v>113579</v>
      </c>
      <c r="F599" s="83">
        <f t="shared" si="96"/>
        <v>38389</v>
      </c>
      <c r="G599" s="83">
        <f t="shared" si="97"/>
        <v>2272</v>
      </c>
      <c r="H599" s="50">
        <v>0</v>
      </c>
      <c r="I599" s="84">
        <f t="shared" si="91"/>
        <v>0.4</v>
      </c>
      <c r="J599" s="78"/>
      <c r="K599" s="85">
        <f t="shared" si="92"/>
        <v>154240</v>
      </c>
      <c r="L599" s="80">
        <v>16</v>
      </c>
      <c r="M599" s="80">
        <f t="shared" si="94"/>
        <v>640</v>
      </c>
    </row>
    <row r="600" spans="1:13" x14ac:dyDescent="0.25">
      <c r="A600" s="81" t="s">
        <v>511</v>
      </c>
      <c r="B600" s="48" t="s">
        <v>1775</v>
      </c>
      <c r="C600" s="49" t="s">
        <v>2044</v>
      </c>
      <c r="D600" s="82">
        <f t="shared" si="93"/>
        <v>163880</v>
      </c>
      <c r="E600" s="83">
        <f t="shared" si="95"/>
        <v>120677</v>
      </c>
      <c r="F600" s="83">
        <f t="shared" si="96"/>
        <v>40789</v>
      </c>
      <c r="G600" s="83">
        <f t="shared" si="97"/>
        <v>2414</v>
      </c>
      <c r="H600" s="50">
        <v>0</v>
      </c>
      <c r="I600" s="84">
        <f t="shared" si="91"/>
        <v>0.42499999999999999</v>
      </c>
      <c r="J600" s="78"/>
      <c r="K600" s="85">
        <f t="shared" si="92"/>
        <v>163880</v>
      </c>
      <c r="L600" s="80">
        <v>17</v>
      </c>
      <c r="M600" s="80">
        <f t="shared" si="94"/>
        <v>680</v>
      </c>
    </row>
    <row r="601" spans="1:13" x14ac:dyDescent="0.25">
      <c r="A601" s="81" t="s">
        <v>512</v>
      </c>
      <c r="B601" s="48" t="s">
        <v>1777</v>
      </c>
      <c r="C601" s="49" t="s">
        <v>2045</v>
      </c>
      <c r="D601" s="82">
        <f t="shared" si="93"/>
        <v>173520</v>
      </c>
      <c r="E601" s="83">
        <f t="shared" si="95"/>
        <v>127776</v>
      </c>
      <c r="F601" s="83">
        <f t="shared" si="96"/>
        <v>43188</v>
      </c>
      <c r="G601" s="83">
        <f t="shared" si="97"/>
        <v>2556</v>
      </c>
      <c r="H601" s="50">
        <v>0</v>
      </c>
      <c r="I601" s="84">
        <f t="shared" si="91"/>
        <v>0.45</v>
      </c>
      <c r="J601" s="78"/>
      <c r="K601" s="85">
        <f t="shared" si="92"/>
        <v>173520</v>
      </c>
      <c r="L601" s="80">
        <v>18</v>
      </c>
      <c r="M601" s="80">
        <f t="shared" si="94"/>
        <v>720</v>
      </c>
    </row>
    <row r="602" spans="1:13" x14ac:dyDescent="0.25">
      <c r="A602" s="81" t="s">
        <v>513</v>
      </c>
      <c r="B602" s="48" t="s">
        <v>1779</v>
      </c>
      <c r="C602" s="49" t="s">
        <v>2046</v>
      </c>
      <c r="D602" s="82">
        <f t="shared" si="93"/>
        <v>183160</v>
      </c>
      <c r="E602" s="83">
        <f t="shared" si="95"/>
        <v>134875</v>
      </c>
      <c r="F602" s="83">
        <f t="shared" si="96"/>
        <v>45588</v>
      </c>
      <c r="G602" s="83">
        <f t="shared" si="97"/>
        <v>2697</v>
      </c>
      <c r="H602" s="50">
        <v>0</v>
      </c>
      <c r="I602" s="84">
        <f t="shared" si="91"/>
        <v>0.47499999999999998</v>
      </c>
      <c r="J602" s="78"/>
      <c r="K602" s="85">
        <f t="shared" si="92"/>
        <v>183160</v>
      </c>
      <c r="L602" s="80">
        <v>19</v>
      </c>
      <c r="M602" s="80">
        <f t="shared" si="94"/>
        <v>760</v>
      </c>
    </row>
    <row r="603" spans="1:13" x14ac:dyDescent="0.25">
      <c r="A603" s="81" t="s">
        <v>514</v>
      </c>
      <c r="B603" s="48" t="s">
        <v>1781</v>
      </c>
      <c r="C603" s="49" t="s">
        <v>2047</v>
      </c>
      <c r="D603" s="82">
        <f t="shared" si="93"/>
        <v>192800</v>
      </c>
      <c r="E603" s="83">
        <f t="shared" si="95"/>
        <v>141973</v>
      </c>
      <c r="F603" s="83">
        <f t="shared" si="96"/>
        <v>47988</v>
      </c>
      <c r="G603" s="83">
        <f t="shared" si="97"/>
        <v>2839</v>
      </c>
      <c r="H603" s="50">
        <v>0</v>
      </c>
      <c r="I603" s="84">
        <f t="shared" si="91"/>
        <v>0.5</v>
      </c>
      <c r="J603" s="78"/>
      <c r="K603" s="85">
        <f t="shared" si="92"/>
        <v>192800</v>
      </c>
      <c r="L603" s="80">
        <v>20</v>
      </c>
      <c r="M603" s="80">
        <f t="shared" si="94"/>
        <v>800</v>
      </c>
    </row>
    <row r="604" spans="1:13" x14ac:dyDescent="0.25">
      <c r="A604" s="81" t="s">
        <v>515</v>
      </c>
      <c r="B604" s="48" t="s">
        <v>1783</v>
      </c>
      <c r="C604" s="49" t="s">
        <v>2048</v>
      </c>
      <c r="D604" s="82">
        <f t="shared" si="93"/>
        <v>202440</v>
      </c>
      <c r="E604" s="83">
        <f t="shared" si="95"/>
        <v>149072</v>
      </c>
      <c r="F604" s="83">
        <f t="shared" si="96"/>
        <v>50387</v>
      </c>
      <c r="G604" s="83">
        <f t="shared" si="97"/>
        <v>2981</v>
      </c>
      <c r="H604" s="50">
        <v>0</v>
      </c>
      <c r="I604" s="84">
        <f t="shared" si="91"/>
        <v>0.52500000000000002</v>
      </c>
      <c r="J604" s="78"/>
      <c r="K604" s="85">
        <f t="shared" si="92"/>
        <v>202440</v>
      </c>
      <c r="L604" s="80">
        <v>21</v>
      </c>
      <c r="M604" s="80">
        <f t="shared" si="94"/>
        <v>840</v>
      </c>
    </row>
    <row r="605" spans="1:13" x14ac:dyDescent="0.25">
      <c r="A605" s="81" t="s">
        <v>516</v>
      </c>
      <c r="B605" s="48" t="s">
        <v>1785</v>
      </c>
      <c r="C605" s="49" t="s">
        <v>2049</v>
      </c>
      <c r="D605" s="82">
        <f t="shared" si="93"/>
        <v>212080</v>
      </c>
      <c r="E605" s="83">
        <f t="shared" si="95"/>
        <v>156171</v>
      </c>
      <c r="F605" s="83">
        <f t="shared" si="96"/>
        <v>52786</v>
      </c>
      <c r="G605" s="83">
        <f t="shared" si="97"/>
        <v>3123</v>
      </c>
      <c r="H605" s="50">
        <v>0</v>
      </c>
      <c r="I605" s="84">
        <f t="shared" si="91"/>
        <v>0.55000000000000004</v>
      </c>
      <c r="J605" s="78"/>
      <c r="K605" s="85">
        <f t="shared" si="92"/>
        <v>212080</v>
      </c>
      <c r="L605" s="80">
        <v>22</v>
      </c>
      <c r="M605" s="80">
        <f t="shared" si="94"/>
        <v>880</v>
      </c>
    </row>
    <row r="606" spans="1:13" x14ac:dyDescent="0.25">
      <c r="A606" s="81" t="s">
        <v>517</v>
      </c>
      <c r="B606" s="48" t="s">
        <v>1787</v>
      </c>
      <c r="C606" s="49" t="s">
        <v>2050</v>
      </c>
      <c r="D606" s="82">
        <f t="shared" si="93"/>
        <v>221720</v>
      </c>
      <c r="E606" s="83">
        <f t="shared" si="95"/>
        <v>163270</v>
      </c>
      <c r="F606" s="83">
        <f t="shared" si="96"/>
        <v>55185</v>
      </c>
      <c r="G606" s="83">
        <f t="shared" si="97"/>
        <v>3265</v>
      </c>
      <c r="H606" s="50">
        <v>0</v>
      </c>
      <c r="I606" s="84">
        <f t="shared" si="91"/>
        <v>0.57499999999999996</v>
      </c>
      <c r="J606" s="78"/>
      <c r="K606" s="85">
        <f t="shared" si="92"/>
        <v>221720</v>
      </c>
      <c r="L606" s="80">
        <v>23</v>
      </c>
      <c r="M606" s="80">
        <f t="shared" si="94"/>
        <v>920</v>
      </c>
    </row>
    <row r="607" spans="1:13" x14ac:dyDescent="0.25">
      <c r="A607" s="81" t="s">
        <v>518</v>
      </c>
      <c r="B607" s="48" t="s">
        <v>1789</v>
      </c>
      <c r="C607" s="49" t="s">
        <v>2051</v>
      </c>
      <c r="D607" s="82">
        <f t="shared" si="93"/>
        <v>231360</v>
      </c>
      <c r="E607" s="83">
        <f t="shared" si="95"/>
        <v>170368</v>
      </c>
      <c r="F607" s="83">
        <f t="shared" si="96"/>
        <v>57585</v>
      </c>
      <c r="G607" s="83">
        <f t="shared" si="97"/>
        <v>3407</v>
      </c>
      <c r="H607" s="50">
        <v>0</v>
      </c>
      <c r="I607" s="84">
        <f t="shared" si="91"/>
        <v>0.6</v>
      </c>
      <c r="J607" s="78"/>
      <c r="K607" s="85">
        <f t="shared" si="92"/>
        <v>231360</v>
      </c>
      <c r="L607" s="80">
        <v>24</v>
      </c>
      <c r="M607" s="80">
        <f t="shared" si="94"/>
        <v>960</v>
      </c>
    </row>
    <row r="608" spans="1:13" x14ac:dyDescent="0.25">
      <c r="A608" s="81" t="s">
        <v>519</v>
      </c>
      <c r="B608" s="48" t="s">
        <v>1791</v>
      </c>
      <c r="C608" s="49" t="s">
        <v>2052</v>
      </c>
      <c r="D608" s="82">
        <f t="shared" si="93"/>
        <v>241000</v>
      </c>
      <c r="E608" s="83">
        <f t="shared" si="95"/>
        <v>177467</v>
      </c>
      <c r="F608" s="83">
        <f t="shared" si="96"/>
        <v>59984</v>
      </c>
      <c r="G608" s="83">
        <f t="shared" si="97"/>
        <v>3549</v>
      </c>
      <c r="H608" s="50">
        <v>0</v>
      </c>
      <c r="I608" s="84">
        <f t="shared" ref="I608:I639" si="98">L608/40</f>
        <v>0.625</v>
      </c>
      <c r="J608" s="78"/>
      <c r="K608" s="85">
        <f t="shared" ref="K608:K639" si="99">M608*N1_</f>
        <v>241000</v>
      </c>
      <c r="L608" s="80">
        <v>25</v>
      </c>
      <c r="M608" s="80">
        <f t="shared" si="94"/>
        <v>1000</v>
      </c>
    </row>
    <row r="609" spans="1:13" x14ac:dyDescent="0.25">
      <c r="A609" s="81" t="s">
        <v>520</v>
      </c>
      <c r="B609" s="48" t="s">
        <v>521</v>
      </c>
      <c r="C609" s="49" t="s">
        <v>2068</v>
      </c>
      <c r="D609" s="82">
        <f t="shared" si="93"/>
        <v>9640</v>
      </c>
      <c r="E609" s="83">
        <f t="shared" si="95"/>
        <v>7099</v>
      </c>
      <c r="F609" s="83">
        <f t="shared" si="96"/>
        <v>2399</v>
      </c>
      <c r="G609" s="83">
        <f t="shared" si="97"/>
        <v>142</v>
      </c>
      <c r="H609" s="50">
        <v>0</v>
      </c>
      <c r="I609" s="84">
        <f t="shared" si="98"/>
        <v>2.5000000000000001E-2</v>
      </c>
      <c r="J609" s="78"/>
      <c r="K609" s="85">
        <f t="shared" si="99"/>
        <v>9640</v>
      </c>
      <c r="L609" s="80">
        <v>1</v>
      </c>
      <c r="M609" s="80">
        <f>L609*40</f>
        <v>40</v>
      </c>
    </row>
    <row r="610" spans="1:13" x14ac:dyDescent="0.25">
      <c r="A610" s="81" t="s">
        <v>522</v>
      </c>
      <c r="B610" s="48" t="s">
        <v>523</v>
      </c>
      <c r="C610" s="49" t="s">
        <v>2069</v>
      </c>
      <c r="D610" s="82">
        <f t="shared" si="93"/>
        <v>19280</v>
      </c>
      <c r="E610" s="83">
        <f t="shared" si="95"/>
        <v>14197</v>
      </c>
      <c r="F610" s="83">
        <f t="shared" si="96"/>
        <v>4799</v>
      </c>
      <c r="G610" s="83">
        <f t="shared" si="97"/>
        <v>284</v>
      </c>
      <c r="H610" s="50">
        <v>0</v>
      </c>
      <c r="I610" s="84">
        <f t="shared" si="98"/>
        <v>0.05</v>
      </c>
      <c r="J610" s="78"/>
      <c r="K610" s="85">
        <f t="shared" si="99"/>
        <v>19280</v>
      </c>
      <c r="L610" s="80">
        <v>2</v>
      </c>
      <c r="M610" s="80">
        <f t="shared" ref="M610:M648" si="100">L610*40</f>
        <v>80</v>
      </c>
    </row>
    <row r="611" spans="1:13" x14ac:dyDescent="0.25">
      <c r="A611" s="81" t="s">
        <v>524</v>
      </c>
      <c r="B611" s="48" t="s">
        <v>525</v>
      </c>
      <c r="C611" s="49" t="s">
        <v>2070</v>
      </c>
      <c r="D611" s="82">
        <f t="shared" si="93"/>
        <v>28920</v>
      </c>
      <c r="E611" s="83">
        <f t="shared" si="95"/>
        <v>21296</v>
      </c>
      <c r="F611" s="83">
        <f t="shared" si="96"/>
        <v>7198</v>
      </c>
      <c r="G611" s="83">
        <f t="shared" si="97"/>
        <v>426</v>
      </c>
      <c r="H611" s="50">
        <v>0</v>
      </c>
      <c r="I611" s="84">
        <f t="shared" si="98"/>
        <v>7.4999999999999997E-2</v>
      </c>
      <c r="J611" s="78"/>
      <c r="K611" s="85">
        <f t="shared" si="99"/>
        <v>28920</v>
      </c>
      <c r="L611" s="80">
        <v>3</v>
      </c>
      <c r="M611" s="80">
        <f t="shared" si="100"/>
        <v>120</v>
      </c>
    </row>
    <row r="612" spans="1:13" x14ac:dyDescent="0.25">
      <c r="A612" s="81" t="s">
        <v>526</v>
      </c>
      <c r="B612" s="48" t="s">
        <v>527</v>
      </c>
      <c r="C612" s="49" t="s">
        <v>2071</v>
      </c>
      <c r="D612" s="82">
        <f t="shared" si="93"/>
        <v>38560</v>
      </c>
      <c r="E612" s="83">
        <f t="shared" si="95"/>
        <v>28395</v>
      </c>
      <c r="F612" s="83">
        <f t="shared" si="96"/>
        <v>9597</v>
      </c>
      <c r="G612" s="83">
        <f t="shared" si="97"/>
        <v>568</v>
      </c>
      <c r="H612" s="50">
        <v>0</v>
      </c>
      <c r="I612" s="84">
        <f t="shared" si="98"/>
        <v>0.1</v>
      </c>
      <c r="J612" s="78"/>
      <c r="K612" s="85">
        <f t="shared" si="99"/>
        <v>38560</v>
      </c>
      <c r="L612" s="80">
        <v>4</v>
      </c>
      <c r="M612" s="80">
        <f t="shared" si="100"/>
        <v>160</v>
      </c>
    </row>
    <row r="613" spans="1:13" x14ac:dyDescent="0.25">
      <c r="A613" s="81" t="s">
        <v>528</v>
      </c>
      <c r="B613" s="48" t="s">
        <v>529</v>
      </c>
      <c r="C613" s="49" t="s">
        <v>2072</v>
      </c>
      <c r="D613" s="82">
        <f t="shared" si="93"/>
        <v>48200</v>
      </c>
      <c r="E613" s="83">
        <f t="shared" si="95"/>
        <v>35493</v>
      </c>
      <c r="F613" s="83">
        <f t="shared" si="96"/>
        <v>11997</v>
      </c>
      <c r="G613" s="83">
        <f t="shared" si="97"/>
        <v>710</v>
      </c>
      <c r="H613" s="50">
        <v>0</v>
      </c>
      <c r="I613" s="84">
        <f t="shared" si="98"/>
        <v>0.125</v>
      </c>
      <c r="J613" s="78"/>
      <c r="K613" s="85">
        <f t="shared" si="99"/>
        <v>48200</v>
      </c>
      <c r="L613" s="80">
        <v>5</v>
      </c>
      <c r="M613" s="80">
        <f t="shared" si="100"/>
        <v>200</v>
      </c>
    </row>
    <row r="614" spans="1:13" x14ac:dyDescent="0.25">
      <c r="A614" s="81" t="s">
        <v>530</v>
      </c>
      <c r="B614" s="48" t="s">
        <v>531</v>
      </c>
      <c r="C614" s="49" t="s">
        <v>2073</v>
      </c>
      <c r="D614" s="82">
        <f t="shared" si="93"/>
        <v>57840</v>
      </c>
      <c r="E614" s="83">
        <f t="shared" si="95"/>
        <v>42592</v>
      </c>
      <c r="F614" s="83">
        <f t="shared" si="96"/>
        <v>14396</v>
      </c>
      <c r="G614" s="83">
        <f t="shared" si="97"/>
        <v>852</v>
      </c>
      <c r="H614" s="50">
        <v>0</v>
      </c>
      <c r="I614" s="84">
        <f t="shared" si="98"/>
        <v>0.15</v>
      </c>
      <c r="J614" s="78"/>
      <c r="K614" s="85">
        <f t="shared" si="99"/>
        <v>57840</v>
      </c>
      <c r="L614" s="80">
        <v>6</v>
      </c>
      <c r="M614" s="80">
        <f t="shared" si="100"/>
        <v>240</v>
      </c>
    </row>
    <row r="615" spans="1:13" x14ac:dyDescent="0.25">
      <c r="A615" s="81" t="s">
        <v>532</v>
      </c>
      <c r="B615" s="48" t="s">
        <v>533</v>
      </c>
      <c r="C615" s="49" t="s">
        <v>2074</v>
      </c>
      <c r="D615" s="82">
        <f t="shared" si="93"/>
        <v>67480</v>
      </c>
      <c r="E615" s="83">
        <f t="shared" si="95"/>
        <v>49691</v>
      </c>
      <c r="F615" s="83">
        <f t="shared" si="96"/>
        <v>16795</v>
      </c>
      <c r="G615" s="83">
        <f t="shared" si="97"/>
        <v>994</v>
      </c>
      <c r="H615" s="50">
        <v>0</v>
      </c>
      <c r="I615" s="84">
        <f t="shared" si="98"/>
        <v>0.17499999999999999</v>
      </c>
      <c r="J615" s="78"/>
      <c r="K615" s="85">
        <f t="shared" si="99"/>
        <v>67480</v>
      </c>
      <c r="L615" s="80">
        <v>7</v>
      </c>
      <c r="M615" s="80">
        <f t="shared" si="100"/>
        <v>280</v>
      </c>
    </row>
    <row r="616" spans="1:13" x14ac:dyDescent="0.25">
      <c r="A616" s="81" t="s">
        <v>534</v>
      </c>
      <c r="B616" s="48" t="s">
        <v>535</v>
      </c>
      <c r="C616" s="49" t="s">
        <v>2075</v>
      </c>
      <c r="D616" s="82">
        <f t="shared" si="93"/>
        <v>77120</v>
      </c>
      <c r="E616" s="83">
        <f t="shared" si="95"/>
        <v>56789</v>
      </c>
      <c r="F616" s="83">
        <f t="shared" si="96"/>
        <v>19195</v>
      </c>
      <c r="G616" s="83">
        <f t="shared" si="97"/>
        <v>1136</v>
      </c>
      <c r="H616" s="50">
        <v>0</v>
      </c>
      <c r="I616" s="84">
        <f t="shared" si="98"/>
        <v>0.2</v>
      </c>
      <c r="J616" s="78"/>
      <c r="K616" s="85">
        <f t="shared" si="99"/>
        <v>77120</v>
      </c>
      <c r="L616" s="80">
        <v>8</v>
      </c>
      <c r="M616" s="80">
        <f t="shared" si="100"/>
        <v>320</v>
      </c>
    </row>
    <row r="617" spans="1:13" x14ac:dyDescent="0.25">
      <c r="A617" s="81" t="s">
        <v>536</v>
      </c>
      <c r="B617" s="48" t="s">
        <v>537</v>
      </c>
      <c r="C617" s="49" t="s">
        <v>2076</v>
      </c>
      <c r="D617" s="82">
        <f t="shared" si="93"/>
        <v>86760</v>
      </c>
      <c r="E617" s="83">
        <f t="shared" si="95"/>
        <v>63888</v>
      </c>
      <c r="F617" s="83">
        <f t="shared" si="96"/>
        <v>21594</v>
      </c>
      <c r="G617" s="83">
        <f t="shared" si="97"/>
        <v>1278</v>
      </c>
      <c r="H617" s="50">
        <v>0</v>
      </c>
      <c r="I617" s="84">
        <f t="shared" si="98"/>
        <v>0.22500000000000001</v>
      </c>
      <c r="J617" s="78"/>
      <c r="K617" s="85">
        <f t="shared" si="99"/>
        <v>86760</v>
      </c>
      <c r="L617" s="80">
        <v>9</v>
      </c>
      <c r="M617" s="80">
        <f t="shared" si="100"/>
        <v>360</v>
      </c>
    </row>
    <row r="618" spans="1:13" x14ac:dyDescent="0.25">
      <c r="A618" s="81" t="s">
        <v>538</v>
      </c>
      <c r="B618" s="48" t="s">
        <v>539</v>
      </c>
      <c r="C618" s="49" t="s">
        <v>2077</v>
      </c>
      <c r="D618" s="82">
        <f t="shared" si="93"/>
        <v>96400</v>
      </c>
      <c r="E618" s="83">
        <f t="shared" si="95"/>
        <v>70987</v>
      </c>
      <c r="F618" s="83">
        <f t="shared" si="96"/>
        <v>23993</v>
      </c>
      <c r="G618" s="83">
        <f t="shared" si="97"/>
        <v>1420</v>
      </c>
      <c r="H618" s="50">
        <v>0</v>
      </c>
      <c r="I618" s="84">
        <f t="shared" si="98"/>
        <v>0.25</v>
      </c>
      <c r="J618" s="78"/>
      <c r="K618" s="85">
        <f t="shared" si="99"/>
        <v>96400</v>
      </c>
      <c r="L618" s="80">
        <v>10</v>
      </c>
      <c r="M618" s="80">
        <f t="shared" si="100"/>
        <v>400</v>
      </c>
    </row>
    <row r="619" spans="1:13" x14ac:dyDescent="0.25">
      <c r="A619" s="81" t="s">
        <v>540</v>
      </c>
      <c r="B619" s="48" t="s">
        <v>541</v>
      </c>
      <c r="C619" s="49" t="s">
        <v>2078</v>
      </c>
      <c r="D619" s="82">
        <f t="shared" si="93"/>
        <v>106040</v>
      </c>
      <c r="E619" s="83">
        <f t="shared" si="95"/>
        <v>78085</v>
      </c>
      <c r="F619" s="83">
        <f t="shared" si="96"/>
        <v>26393</v>
      </c>
      <c r="G619" s="83">
        <f t="shared" si="97"/>
        <v>1562</v>
      </c>
      <c r="H619" s="50">
        <v>0</v>
      </c>
      <c r="I619" s="84">
        <f t="shared" si="98"/>
        <v>0.27500000000000002</v>
      </c>
      <c r="J619" s="78"/>
      <c r="K619" s="85">
        <f t="shared" si="99"/>
        <v>106040</v>
      </c>
      <c r="L619" s="80">
        <v>11</v>
      </c>
      <c r="M619" s="80">
        <f t="shared" si="100"/>
        <v>440</v>
      </c>
    </row>
    <row r="620" spans="1:13" x14ac:dyDescent="0.25">
      <c r="A620" s="81" t="s">
        <v>542</v>
      </c>
      <c r="B620" s="48" t="s">
        <v>543</v>
      </c>
      <c r="C620" s="49" t="s">
        <v>2079</v>
      </c>
      <c r="D620" s="82">
        <f t="shared" si="93"/>
        <v>115680</v>
      </c>
      <c r="E620" s="83">
        <f t="shared" si="95"/>
        <v>85184</v>
      </c>
      <c r="F620" s="83">
        <f t="shared" si="96"/>
        <v>28792</v>
      </c>
      <c r="G620" s="83">
        <f t="shared" si="97"/>
        <v>1704</v>
      </c>
      <c r="H620" s="50">
        <v>0</v>
      </c>
      <c r="I620" s="84">
        <f t="shared" si="98"/>
        <v>0.3</v>
      </c>
      <c r="J620" s="78"/>
      <c r="K620" s="85">
        <f t="shared" si="99"/>
        <v>115680</v>
      </c>
      <c r="L620" s="80">
        <v>12</v>
      </c>
      <c r="M620" s="80">
        <f t="shared" si="100"/>
        <v>480</v>
      </c>
    </row>
    <row r="621" spans="1:13" x14ac:dyDescent="0.25">
      <c r="A621" s="81" t="s">
        <v>544</v>
      </c>
      <c r="B621" s="48" t="s">
        <v>545</v>
      </c>
      <c r="C621" s="49" t="s">
        <v>2080</v>
      </c>
      <c r="D621" s="82">
        <f t="shared" si="93"/>
        <v>125320</v>
      </c>
      <c r="E621" s="83">
        <f t="shared" si="95"/>
        <v>92283</v>
      </c>
      <c r="F621" s="83">
        <f t="shared" si="96"/>
        <v>31191</v>
      </c>
      <c r="G621" s="83">
        <f t="shared" si="97"/>
        <v>1846</v>
      </c>
      <c r="H621" s="50">
        <v>0</v>
      </c>
      <c r="I621" s="84">
        <f t="shared" si="98"/>
        <v>0.32500000000000001</v>
      </c>
      <c r="J621" s="78"/>
      <c r="K621" s="85">
        <f t="shared" si="99"/>
        <v>125320</v>
      </c>
      <c r="L621" s="80">
        <v>13</v>
      </c>
      <c r="M621" s="80">
        <f t="shared" si="100"/>
        <v>520</v>
      </c>
    </row>
    <row r="622" spans="1:13" x14ac:dyDescent="0.25">
      <c r="A622" s="81" t="s">
        <v>546</v>
      </c>
      <c r="B622" s="48" t="s">
        <v>547</v>
      </c>
      <c r="C622" s="49" t="s">
        <v>2081</v>
      </c>
      <c r="D622" s="82">
        <f t="shared" si="93"/>
        <v>134960</v>
      </c>
      <c r="E622" s="83">
        <f t="shared" si="95"/>
        <v>99381</v>
      </c>
      <c r="F622" s="83">
        <f t="shared" si="96"/>
        <v>33591</v>
      </c>
      <c r="G622" s="83">
        <f t="shared" si="97"/>
        <v>1988</v>
      </c>
      <c r="H622" s="50">
        <v>0</v>
      </c>
      <c r="I622" s="84">
        <f t="shared" si="98"/>
        <v>0.35</v>
      </c>
      <c r="J622" s="78"/>
      <c r="K622" s="85">
        <f t="shared" si="99"/>
        <v>134960</v>
      </c>
      <c r="L622" s="80">
        <v>14</v>
      </c>
      <c r="M622" s="80">
        <f t="shared" si="100"/>
        <v>560</v>
      </c>
    </row>
    <row r="623" spans="1:13" x14ac:dyDescent="0.25">
      <c r="A623" s="81" t="s">
        <v>548</v>
      </c>
      <c r="B623" s="48" t="s">
        <v>549</v>
      </c>
      <c r="C623" s="49" t="s">
        <v>2082</v>
      </c>
      <c r="D623" s="82">
        <f t="shared" si="93"/>
        <v>144600</v>
      </c>
      <c r="E623" s="83">
        <f t="shared" si="95"/>
        <v>106480</v>
      </c>
      <c r="F623" s="83">
        <f t="shared" si="96"/>
        <v>35990</v>
      </c>
      <c r="G623" s="83">
        <f t="shared" si="97"/>
        <v>2130</v>
      </c>
      <c r="H623" s="50">
        <v>0</v>
      </c>
      <c r="I623" s="84">
        <f t="shared" si="98"/>
        <v>0.375</v>
      </c>
      <c r="J623" s="78"/>
      <c r="K623" s="85">
        <f t="shared" si="99"/>
        <v>144600</v>
      </c>
      <c r="L623" s="80">
        <v>15</v>
      </c>
      <c r="M623" s="80">
        <f t="shared" si="100"/>
        <v>600</v>
      </c>
    </row>
    <row r="624" spans="1:13" x14ac:dyDescent="0.25">
      <c r="A624" s="81" t="s">
        <v>550</v>
      </c>
      <c r="B624" s="48" t="s">
        <v>551</v>
      </c>
      <c r="C624" s="49" t="s">
        <v>2083</v>
      </c>
      <c r="D624" s="82">
        <f t="shared" si="93"/>
        <v>154240</v>
      </c>
      <c r="E624" s="83">
        <f t="shared" si="95"/>
        <v>113579</v>
      </c>
      <c r="F624" s="83">
        <f t="shared" si="96"/>
        <v>38389</v>
      </c>
      <c r="G624" s="83">
        <f t="shared" si="97"/>
        <v>2272</v>
      </c>
      <c r="H624" s="50">
        <v>0</v>
      </c>
      <c r="I624" s="84">
        <f t="shared" si="98"/>
        <v>0.4</v>
      </c>
      <c r="J624" s="78"/>
      <c r="K624" s="85">
        <f t="shared" si="99"/>
        <v>154240</v>
      </c>
      <c r="L624" s="80">
        <v>16</v>
      </c>
      <c r="M624" s="80">
        <f t="shared" si="100"/>
        <v>640</v>
      </c>
    </row>
    <row r="625" spans="1:13" x14ac:dyDescent="0.25">
      <c r="A625" s="81" t="s">
        <v>552</v>
      </c>
      <c r="B625" s="48" t="s">
        <v>553</v>
      </c>
      <c r="C625" s="49" t="s">
        <v>2084</v>
      </c>
      <c r="D625" s="82">
        <f t="shared" si="93"/>
        <v>163880</v>
      </c>
      <c r="E625" s="83">
        <f t="shared" si="95"/>
        <v>120677</v>
      </c>
      <c r="F625" s="83">
        <f t="shared" si="96"/>
        <v>40789</v>
      </c>
      <c r="G625" s="83">
        <f t="shared" si="97"/>
        <v>2414</v>
      </c>
      <c r="H625" s="50">
        <v>0</v>
      </c>
      <c r="I625" s="84">
        <f t="shared" si="98"/>
        <v>0.42499999999999999</v>
      </c>
      <c r="J625" s="78"/>
      <c r="K625" s="85">
        <f t="shared" si="99"/>
        <v>163880</v>
      </c>
      <c r="L625" s="80">
        <v>17</v>
      </c>
      <c r="M625" s="80">
        <f t="shared" si="100"/>
        <v>680</v>
      </c>
    </row>
    <row r="626" spans="1:13" x14ac:dyDescent="0.25">
      <c r="A626" s="81" t="s">
        <v>554</v>
      </c>
      <c r="B626" s="48" t="s">
        <v>555</v>
      </c>
      <c r="C626" s="49" t="s">
        <v>2085</v>
      </c>
      <c r="D626" s="82">
        <f t="shared" si="93"/>
        <v>173520</v>
      </c>
      <c r="E626" s="83">
        <f t="shared" si="95"/>
        <v>127776</v>
      </c>
      <c r="F626" s="83">
        <f t="shared" si="96"/>
        <v>43188</v>
      </c>
      <c r="G626" s="83">
        <f t="shared" si="97"/>
        <v>2556</v>
      </c>
      <c r="H626" s="50">
        <v>0</v>
      </c>
      <c r="I626" s="84">
        <f t="shared" si="98"/>
        <v>0.45</v>
      </c>
      <c r="J626" s="78"/>
      <c r="K626" s="85">
        <f t="shared" si="99"/>
        <v>173520</v>
      </c>
      <c r="L626" s="80">
        <v>18</v>
      </c>
      <c r="M626" s="80">
        <f t="shared" si="100"/>
        <v>720</v>
      </c>
    </row>
    <row r="627" spans="1:13" x14ac:dyDescent="0.25">
      <c r="A627" s="81" t="s">
        <v>556</v>
      </c>
      <c r="B627" s="48" t="s">
        <v>557</v>
      </c>
      <c r="C627" s="49" t="s">
        <v>2086</v>
      </c>
      <c r="D627" s="82">
        <f t="shared" si="93"/>
        <v>183160</v>
      </c>
      <c r="E627" s="83">
        <f t="shared" si="95"/>
        <v>134875</v>
      </c>
      <c r="F627" s="83">
        <f t="shared" si="96"/>
        <v>45588</v>
      </c>
      <c r="G627" s="83">
        <f t="shared" si="97"/>
        <v>2697</v>
      </c>
      <c r="H627" s="50">
        <v>0</v>
      </c>
      <c r="I627" s="84">
        <f t="shared" si="98"/>
        <v>0.47499999999999998</v>
      </c>
      <c r="J627" s="78"/>
      <c r="K627" s="85">
        <f t="shared" si="99"/>
        <v>183160</v>
      </c>
      <c r="L627" s="80">
        <v>19</v>
      </c>
      <c r="M627" s="80">
        <f t="shared" si="100"/>
        <v>760</v>
      </c>
    </row>
    <row r="628" spans="1:13" x14ac:dyDescent="0.25">
      <c r="A628" s="81" t="s">
        <v>558</v>
      </c>
      <c r="B628" s="48" t="s">
        <v>559</v>
      </c>
      <c r="C628" s="49" t="s">
        <v>2087</v>
      </c>
      <c r="D628" s="82">
        <f t="shared" si="93"/>
        <v>192800</v>
      </c>
      <c r="E628" s="83">
        <f t="shared" si="95"/>
        <v>141973</v>
      </c>
      <c r="F628" s="83">
        <f t="shared" si="96"/>
        <v>47988</v>
      </c>
      <c r="G628" s="83">
        <f t="shared" si="97"/>
        <v>2839</v>
      </c>
      <c r="H628" s="50">
        <v>0</v>
      </c>
      <c r="I628" s="84">
        <f t="shared" si="98"/>
        <v>0.5</v>
      </c>
      <c r="J628" s="78"/>
      <c r="K628" s="85">
        <f t="shared" si="99"/>
        <v>192800</v>
      </c>
      <c r="L628" s="80">
        <v>20</v>
      </c>
      <c r="M628" s="80">
        <f t="shared" si="100"/>
        <v>800</v>
      </c>
    </row>
    <row r="629" spans="1:13" x14ac:dyDescent="0.25">
      <c r="A629" s="81" t="s">
        <v>560</v>
      </c>
      <c r="B629" s="48" t="s">
        <v>561</v>
      </c>
      <c r="C629" s="49" t="s">
        <v>2088</v>
      </c>
      <c r="D629" s="82">
        <f t="shared" si="93"/>
        <v>202440</v>
      </c>
      <c r="E629" s="83">
        <f t="shared" si="95"/>
        <v>149072</v>
      </c>
      <c r="F629" s="83">
        <f t="shared" si="96"/>
        <v>50387</v>
      </c>
      <c r="G629" s="83">
        <f t="shared" si="97"/>
        <v>2981</v>
      </c>
      <c r="H629" s="50">
        <v>0</v>
      </c>
      <c r="I629" s="84">
        <f t="shared" si="98"/>
        <v>0.52500000000000002</v>
      </c>
      <c r="J629" s="78"/>
      <c r="K629" s="85">
        <f t="shared" si="99"/>
        <v>202440</v>
      </c>
      <c r="L629" s="80">
        <v>21</v>
      </c>
      <c r="M629" s="80">
        <f t="shared" si="100"/>
        <v>840</v>
      </c>
    </row>
    <row r="630" spans="1:13" x14ac:dyDescent="0.25">
      <c r="A630" s="81" t="s">
        <v>562</v>
      </c>
      <c r="B630" s="48" t="s">
        <v>563</v>
      </c>
      <c r="C630" s="49" t="s">
        <v>2089</v>
      </c>
      <c r="D630" s="82">
        <f t="shared" si="93"/>
        <v>212080</v>
      </c>
      <c r="E630" s="83">
        <f t="shared" si="95"/>
        <v>156171</v>
      </c>
      <c r="F630" s="83">
        <f t="shared" si="96"/>
        <v>52786</v>
      </c>
      <c r="G630" s="83">
        <f t="shared" si="97"/>
        <v>3123</v>
      </c>
      <c r="H630" s="50">
        <v>0</v>
      </c>
      <c r="I630" s="84">
        <f t="shared" si="98"/>
        <v>0.55000000000000004</v>
      </c>
      <c r="J630" s="78"/>
      <c r="K630" s="85">
        <f t="shared" si="99"/>
        <v>212080</v>
      </c>
      <c r="L630" s="80">
        <v>22</v>
      </c>
      <c r="M630" s="80">
        <f t="shared" si="100"/>
        <v>880</v>
      </c>
    </row>
    <row r="631" spans="1:13" x14ac:dyDescent="0.25">
      <c r="A631" s="81" t="s">
        <v>564</v>
      </c>
      <c r="B631" s="48" t="s">
        <v>565</v>
      </c>
      <c r="C631" s="49" t="s">
        <v>2090</v>
      </c>
      <c r="D631" s="82">
        <f t="shared" si="93"/>
        <v>221720</v>
      </c>
      <c r="E631" s="83">
        <f t="shared" si="95"/>
        <v>163270</v>
      </c>
      <c r="F631" s="83">
        <f t="shared" si="96"/>
        <v>55185</v>
      </c>
      <c r="G631" s="83">
        <f t="shared" si="97"/>
        <v>3265</v>
      </c>
      <c r="H631" s="50">
        <v>0</v>
      </c>
      <c r="I631" s="84">
        <f t="shared" si="98"/>
        <v>0.57499999999999996</v>
      </c>
      <c r="J631" s="78"/>
      <c r="K631" s="85">
        <f t="shared" si="99"/>
        <v>221720</v>
      </c>
      <c r="L631" s="80">
        <v>23</v>
      </c>
      <c r="M631" s="80">
        <f t="shared" si="100"/>
        <v>920</v>
      </c>
    </row>
    <row r="632" spans="1:13" x14ac:dyDescent="0.25">
      <c r="A632" s="81" t="s">
        <v>566</v>
      </c>
      <c r="B632" s="48" t="s">
        <v>567</v>
      </c>
      <c r="C632" s="49" t="s">
        <v>2091</v>
      </c>
      <c r="D632" s="82">
        <f t="shared" si="93"/>
        <v>231360</v>
      </c>
      <c r="E632" s="83">
        <f t="shared" si="95"/>
        <v>170368</v>
      </c>
      <c r="F632" s="83">
        <f t="shared" si="96"/>
        <v>57585</v>
      </c>
      <c r="G632" s="83">
        <f t="shared" si="97"/>
        <v>3407</v>
      </c>
      <c r="H632" s="50">
        <v>0</v>
      </c>
      <c r="I632" s="84">
        <f t="shared" si="98"/>
        <v>0.6</v>
      </c>
      <c r="J632" s="78"/>
      <c r="K632" s="85">
        <f t="shared" si="99"/>
        <v>231360</v>
      </c>
      <c r="L632" s="80">
        <v>24</v>
      </c>
      <c r="M632" s="80">
        <f t="shared" si="100"/>
        <v>960</v>
      </c>
    </row>
    <row r="633" spans="1:13" x14ac:dyDescent="0.25">
      <c r="A633" s="81" t="s">
        <v>568</v>
      </c>
      <c r="B633" s="48" t="s">
        <v>569</v>
      </c>
      <c r="C633" s="49" t="s">
        <v>2092</v>
      </c>
      <c r="D633" s="82">
        <f t="shared" si="93"/>
        <v>241000</v>
      </c>
      <c r="E633" s="83">
        <f t="shared" si="95"/>
        <v>177467</v>
      </c>
      <c r="F633" s="83">
        <f t="shared" si="96"/>
        <v>59984</v>
      </c>
      <c r="G633" s="83">
        <f t="shared" si="97"/>
        <v>3549</v>
      </c>
      <c r="H633" s="50">
        <v>0</v>
      </c>
      <c r="I633" s="84">
        <f t="shared" si="98"/>
        <v>0.625</v>
      </c>
      <c r="J633" s="78"/>
      <c r="K633" s="85">
        <f t="shared" si="99"/>
        <v>241000</v>
      </c>
      <c r="L633" s="80">
        <v>25</v>
      </c>
      <c r="M633" s="80">
        <f t="shared" si="100"/>
        <v>1000</v>
      </c>
    </row>
    <row r="634" spans="1:13" x14ac:dyDescent="0.25">
      <c r="A634" s="81" t="s">
        <v>570</v>
      </c>
      <c r="B634" s="48" t="s">
        <v>571</v>
      </c>
      <c r="C634" s="49" t="s">
        <v>2093</v>
      </c>
      <c r="D634" s="82">
        <f t="shared" si="93"/>
        <v>250640</v>
      </c>
      <c r="E634" s="83">
        <f t="shared" si="95"/>
        <v>184566</v>
      </c>
      <c r="F634" s="83">
        <f t="shared" si="96"/>
        <v>62383</v>
      </c>
      <c r="G634" s="83">
        <f t="shared" si="97"/>
        <v>3691</v>
      </c>
      <c r="H634" s="50">
        <v>0</v>
      </c>
      <c r="I634" s="84">
        <f t="shared" si="98"/>
        <v>0.65</v>
      </c>
      <c r="J634" s="78"/>
      <c r="K634" s="85">
        <f t="shared" si="99"/>
        <v>250640</v>
      </c>
      <c r="L634" s="80">
        <v>26</v>
      </c>
      <c r="M634" s="80">
        <f t="shared" si="100"/>
        <v>1040</v>
      </c>
    </row>
    <row r="635" spans="1:13" x14ac:dyDescent="0.25">
      <c r="A635" s="81" t="s">
        <v>572</v>
      </c>
      <c r="B635" s="48" t="s">
        <v>573</v>
      </c>
      <c r="C635" s="49" t="s">
        <v>2094</v>
      </c>
      <c r="D635" s="82">
        <f t="shared" si="93"/>
        <v>260280</v>
      </c>
      <c r="E635" s="83">
        <f t="shared" si="95"/>
        <v>191664</v>
      </c>
      <c r="F635" s="83">
        <f t="shared" si="96"/>
        <v>64783</v>
      </c>
      <c r="G635" s="83">
        <f t="shared" si="97"/>
        <v>3833</v>
      </c>
      <c r="H635" s="50">
        <v>0</v>
      </c>
      <c r="I635" s="84">
        <f t="shared" si="98"/>
        <v>0.67500000000000004</v>
      </c>
      <c r="J635" s="78"/>
      <c r="K635" s="85">
        <f t="shared" si="99"/>
        <v>260280</v>
      </c>
      <c r="L635" s="80">
        <v>27</v>
      </c>
      <c r="M635" s="80">
        <f t="shared" si="100"/>
        <v>1080</v>
      </c>
    </row>
    <row r="636" spans="1:13" x14ac:dyDescent="0.25">
      <c r="A636" s="81" t="s">
        <v>574</v>
      </c>
      <c r="B636" s="48" t="s">
        <v>575</v>
      </c>
      <c r="C636" s="49" t="s">
        <v>2095</v>
      </c>
      <c r="D636" s="82">
        <f t="shared" si="93"/>
        <v>269920</v>
      </c>
      <c r="E636" s="83">
        <f t="shared" si="95"/>
        <v>198763</v>
      </c>
      <c r="F636" s="83">
        <f t="shared" si="96"/>
        <v>67182</v>
      </c>
      <c r="G636" s="83">
        <f t="shared" si="97"/>
        <v>3975</v>
      </c>
      <c r="H636" s="50">
        <v>0</v>
      </c>
      <c r="I636" s="84">
        <f t="shared" si="98"/>
        <v>0.7</v>
      </c>
      <c r="J636" s="78"/>
      <c r="K636" s="85">
        <f t="shared" si="99"/>
        <v>269920</v>
      </c>
      <c r="L636" s="80">
        <v>28</v>
      </c>
      <c r="M636" s="80">
        <f t="shared" si="100"/>
        <v>1120</v>
      </c>
    </row>
    <row r="637" spans="1:13" x14ac:dyDescent="0.25">
      <c r="A637" s="81" t="s">
        <v>576</v>
      </c>
      <c r="B637" s="48" t="s">
        <v>577</v>
      </c>
      <c r="C637" s="49" t="s">
        <v>2096</v>
      </c>
      <c r="D637" s="82">
        <f t="shared" si="93"/>
        <v>279560</v>
      </c>
      <c r="E637" s="83">
        <f t="shared" si="95"/>
        <v>205862</v>
      </c>
      <c r="F637" s="83">
        <f t="shared" si="96"/>
        <v>69581</v>
      </c>
      <c r="G637" s="83">
        <f t="shared" si="97"/>
        <v>4117</v>
      </c>
      <c r="H637" s="50">
        <v>0</v>
      </c>
      <c r="I637" s="84">
        <f t="shared" si="98"/>
        <v>0.72499999999999998</v>
      </c>
      <c r="J637" s="78"/>
      <c r="K637" s="85">
        <f t="shared" si="99"/>
        <v>279560</v>
      </c>
      <c r="L637" s="80">
        <v>29</v>
      </c>
      <c r="M637" s="80">
        <f t="shared" si="100"/>
        <v>1160</v>
      </c>
    </row>
    <row r="638" spans="1:13" x14ac:dyDescent="0.25">
      <c r="A638" s="81" t="s">
        <v>578</v>
      </c>
      <c r="B638" s="48" t="s">
        <v>579</v>
      </c>
      <c r="C638" s="49" t="s">
        <v>2097</v>
      </c>
      <c r="D638" s="82">
        <f t="shared" si="93"/>
        <v>289200</v>
      </c>
      <c r="E638" s="83">
        <f t="shared" si="95"/>
        <v>212960</v>
      </c>
      <c r="F638" s="83">
        <f t="shared" si="96"/>
        <v>71981</v>
      </c>
      <c r="G638" s="83">
        <f t="shared" si="97"/>
        <v>4259</v>
      </c>
      <c r="H638" s="50">
        <v>0</v>
      </c>
      <c r="I638" s="84">
        <f t="shared" si="98"/>
        <v>0.75</v>
      </c>
      <c r="J638" s="78"/>
      <c r="K638" s="85">
        <f t="shared" si="99"/>
        <v>289200</v>
      </c>
      <c r="L638" s="80">
        <v>30</v>
      </c>
      <c r="M638" s="80">
        <f t="shared" si="100"/>
        <v>1200</v>
      </c>
    </row>
    <row r="639" spans="1:13" x14ac:dyDescent="0.25">
      <c r="A639" s="81" t="s">
        <v>580</v>
      </c>
      <c r="B639" s="48" t="s">
        <v>581</v>
      </c>
      <c r="C639" s="49" t="s">
        <v>2098</v>
      </c>
      <c r="D639" s="82">
        <f t="shared" si="93"/>
        <v>298840</v>
      </c>
      <c r="E639" s="83">
        <f t="shared" si="95"/>
        <v>220059</v>
      </c>
      <c r="F639" s="83">
        <f t="shared" si="96"/>
        <v>74380</v>
      </c>
      <c r="G639" s="83">
        <f t="shared" si="97"/>
        <v>4401</v>
      </c>
      <c r="H639" s="50">
        <v>0</v>
      </c>
      <c r="I639" s="84">
        <f t="shared" si="98"/>
        <v>0.77500000000000002</v>
      </c>
      <c r="J639" s="78"/>
      <c r="K639" s="85">
        <f t="shared" si="99"/>
        <v>298840</v>
      </c>
      <c r="L639" s="80">
        <v>31</v>
      </c>
      <c r="M639" s="80">
        <f t="shared" si="100"/>
        <v>1240</v>
      </c>
    </row>
    <row r="640" spans="1:13" x14ac:dyDescent="0.25">
      <c r="A640" s="81" t="s">
        <v>582</v>
      </c>
      <c r="B640" s="48" t="s">
        <v>583</v>
      </c>
      <c r="C640" s="49" t="s">
        <v>2099</v>
      </c>
      <c r="D640" s="82">
        <f t="shared" si="93"/>
        <v>308480</v>
      </c>
      <c r="E640" s="83">
        <f t="shared" si="95"/>
        <v>227158</v>
      </c>
      <c r="F640" s="83">
        <f t="shared" si="96"/>
        <v>76779</v>
      </c>
      <c r="G640" s="83">
        <f t="shared" si="97"/>
        <v>4543</v>
      </c>
      <c r="H640" s="50">
        <v>0</v>
      </c>
      <c r="I640" s="84">
        <f t="shared" ref="I640:I648" si="101">L640/40</f>
        <v>0.8</v>
      </c>
      <c r="J640" s="78"/>
      <c r="K640" s="85">
        <f t="shared" ref="K640:K648" si="102">M640*N1_</f>
        <v>308480</v>
      </c>
      <c r="L640" s="80">
        <v>32</v>
      </c>
      <c r="M640" s="80">
        <f t="shared" si="100"/>
        <v>1280</v>
      </c>
    </row>
    <row r="641" spans="1:13" x14ac:dyDescent="0.25">
      <c r="A641" s="81" t="s">
        <v>584</v>
      </c>
      <c r="B641" s="48" t="s">
        <v>585</v>
      </c>
      <c r="C641" s="49" t="s">
        <v>2100</v>
      </c>
      <c r="D641" s="82">
        <f t="shared" si="93"/>
        <v>318120</v>
      </c>
      <c r="E641" s="83">
        <f t="shared" si="95"/>
        <v>234256</v>
      </c>
      <c r="F641" s="83">
        <f t="shared" si="96"/>
        <v>79179</v>
      </c>
      <c r="G641" s="83">
        <f t="shared" si="97"/>
        <v>4685</v>
      </c>
      <c r="H641" s="50">
        <v>0</v>
      </c>
      <c r="I641" s="84">
        <f t="shared" si="101"/>
        <v>0.82499999999999996</v>
      </c>
      <c r="J641" s="78"/>
      <c r="K641" s="85">
        <f t="shared" si="102"/>
        <v>318120</v>
      </c>
      <c r="L641" s="80">
        <v>33</v>
      </c>
      <c r="M641" s="80">
        <f t="shared" si="100"/>
        <v>1320</v>
      </c>
    </row>
    <row r="642" spans="1:13" x14ac:dyDescent="0.25">
      <c r="A642" s="81" t="s">
        <v>586</v>
      </c>
      <c r="B642" s="48" t="s">
        <v>587</v>
      </c>
      <c r="C642" s="49" t="s">
        <v>2101</v>
      </c>
      <c r="D642" s="82">
        <f t="shared" ref="D642:D705" si="103">ROUND(K642,0)</f>
        <v>327760</v>
      </c>
      <c r="E642" s="83">
        <f t="shared" si="95"/>
        <v>241355</v>
      </c>
      <c r="F642" s="83">
        <f t="shared" si="96"/>
        <v>81578</v>
      </c>
      <c r="G642" s="83">
        <f t="shared" si="97"/>
        <v>4827</v>
      </c>
      <c r="H642" s="50">
        <v>0</v>
      </c>
      <c r="I642" s="84">
        <f t="shared" si="101"/>
        <v>0.85</v>
      </c>
      <c r="J642" s="78"/>
      <c r="K642" s="85">
        <f t="shared" si="102"/>
        <v>327760</v>
      </c>
      <c r="L642" s="80">
        <v>34</v>
      </c>
      <c r="M642" s="80">
        <f t="shared" si="100"/>
        <v>1360</v>
      </c>
    </row>
    <row r="643" spans="1:13" x14ac:dyDescent="0.25">
      <c r="A643" s="81" t="s">
        <v>588</v>
      </c>
      <c r="B643" s="48" t="s">
        <v>589</v>
      </c>
      <c r="C643" s="49" t="s">
        <v>2102</v>
      </c>
      <c r="D643" s="82">
        <f t="shared" si="103"/>
        <v>337400</v>
      </c>
      <c r="E643" s="83">
        <f t="shared" si="95"/>
        <v>248454</v>
      </c>
      <c r="F643" s="83">
        <f t="shared" si="96"/>
        <v>83977</v>
      </c>
      <c r="G643" s="83">
        <f t="shared" si="97"/>
        <v>4969</v>
      </c>
      <c r="H643" s="50">
        <v>0</v>
      </c>
      <c r="I643" s="84">
        <f t="shared" si="101"/>
        <v>0.875</v>
      </c>
      <c r="J643" s="78"/>
      <c r="K643" s="85">
        <f t="shared" si="102"/>
        <v>337400</v>
      </c>
      <c r="L643" s="80">
        <v>35</v>
      </c>
      <c r="M643" s="80">
        <f t="shared" si="100"/>
        <v>1400</v>
      </c>
    </row>
    <row r="644" spans="1:13" x14ac:dyDescent="0.25">
      <c r="A644" s="81" t="s">
        <v>590</v>
      </c>
      <c r="B644" s="48" t="s">
        <v>591</v>
      </c>
      <c r="C644" s="49" t="s">
        <v>2103</v>
      </c>
      <c r="D644" s="82">
        <f t="shared" si="103"/>
        <v>347040</v>
      </c>
      <c r="E644" s="83">
        <f t="shared" si="95"/>
        <v>255552</v>
      </c>
      <c r="F644" s="83">
        <f t="shared" si="96"/>
        <v>86377</v>
      </c>
      <c r="G644" s="83">
        <f t="shared" si="97"/>
        <v>5111</v>
      </c>
      <c r="H644" s="50">
        <v>0</v>
      </c>
      <c r="I644" s="84">
        <f t="shared" si="101"/>
        <v>0.9</v>
      </c>
      <c r="J644" s="78"/>
      <c r="K644" s="85">
        <f t="shared" si="102"/>
        <v>347040</v>
      </c>
      <c r="L644" s="80">
        <v>36</v>
      </c>
      <c r="M644" s="80">
        <f t="shared" si="100"/>
        <v>1440</v>
      </c>
    </row>
    <row r="645" spans="1:13" x14ac:dyDescent="0.25">
      <c r="A645" s="81" t="s">
        <v>592</v>
      </c>
      <c r="B645" s="48" t="s">
        <v>593</v>
      </c>
      <c r="C645" s="49" t="s">
        <v>2104</v>
      </c>
      <c r="D645" s="82">
        <f t="shared" si="103"/>
        <v>356680</v>
      </c>
      <c r="E645" s="83">
        <f t="shared" si="95"/>
        <v>262651</v>
      </c>
      <c r="F645" s="83">
        <f t="shared" si="96"/>
        <v>88776</v>
      </c>
      <c r="G645" s="83">
        <f t="shared" si="97"/>
        <v>5253</v>
      </c>
      <c r="H645" s="50">
        <v>0</v>
      </c>
      <c r="I645" s="84">
        <f t="shared" si="101"/>
        <v>0.92500000000000004</v>
      </c>
      <c r="J645" s="78"/>
      <c r="K645" s="85">
        <f t="shared" si="102"/>
        <v>356680</v>
      </c>
      <c r="L645" s="80">
        <v>37</v>
      </c>
      <c r="M645" s="80">
        <f t="shared" si="100"/>
        <v>1480</v>
      </c>
    </row>
    <row r="646" spans="1:13" x14ac:dyDescent="0.25">
      <c r="A646" s="81" t="s">
        <v>594</v>
      </c>
      <c r="B646" s="48" t="s">
        <v>595</v>
      </c>
      <c r="C646" s="49" t="s">
        <v>2105</v>
      </c>
      <c r="D646" s="82">
        <f t="shared" si="103"/>
        <v>366320</v>
      </c>
      <c r="E646" s="83">
        <f t="shared" si="95"/>
        <v>269750</v>
      </c>
      <c r="F646" s="83">
        <f t="shared" si="96"/>
        <v>91175</v>
      </c>
      <c r="G646" s="83">
        <f t="shared" si="97"/>
        <v>5395</v>
      </c>
      <c r="H646" s="50">
        <v>0</v>
      </c>
      <c r="I646" s="84">
        <f t="shared" si="101"/>
        <v>0.95</v>
      </c>
      <c r="J646" s="78"/>
      <c r="K646" s="85">
        <f t="shared" si="102"/>
        <v>366320</v>
      </c>
      <c r="L646" s="80">
        <v>38</v>
      </c>
      <c r="M646" s="80">
        <f t="shared" si="100"/>
        <v>1520</v>
      </c>
    </row>
    <row r="647" spans="1:13" x14ac:dyDescent="0.25">
      <c r="A647" s="81" t="s">
        <v>596</v>
      </c>
      <c r="B647" s="48" t="s">
        <v>597</v>
      </c>
      <c r="C647" s="49" t="s">
        <v>2106</v>
      </c>
      <c r="D647" s="82">
        <f t="shared" si="103"/>
        <v>375960</v>
      </c>
      <c r="E647" s="83">
        <f t="shared" si="95"/>
        <v>276848</v>
      </c>
      <c r="F647" s="83">
        <f t="shared" si="96"/>
        <v>93575</v>
      </c>
      <c r="G647" s="83">
        <f t="shared" si="97"/>
        <v>5537</v>
      </c>
      <c r="H647" s="50">
        <v>0</v>
      </c>
      <c r="I647" s="84">
        <f t="shared" si="101"/>
        <v>0.97499999999999998</v>
      </c>
      <c r="J647" s="78"/>
      <c r="K647" s="85">
        <f t="shared" si="102"/>
        <v>375960</v>
      </c>
      <c r="L647" s="80">
        <v>39</v>
      </c>
      <c r="M647" s="80">
        <f t="shared" si="100"/>
        <v>1560</v>
      </c>
    </row>
    <row r="648" spans="1:13" x14ac:dyDescent="0.25">
      <c r="A648" s="81" t="s">
        <v>598</v>
      </c>
      <c r="B648" s="48" t="s">
        <v>261</v>
      </c>
      <c r="C648" s="49" t="s">
        <v>2107</v>
      </c>
      <c r="D648" s="82">
        <f t="shared" si="103"/>
        <v>385600</v>
      </c>
      <c r="E648" s="83">
        <f t="shared" si="95"/>
        <v>283947</v>
      </c>
      <c r="F648" s="83">
        <f t="shared" si="96"/>
        <v>95974</v>
      </c>
      <c r="G648" s="83">
        <f t="shared" si="97"/>
        <v>5679</v>
      </c>
      <c r="H648" s="50">
        <v>0</v>
      </c>
      <c r="I648" s="84">
        <f t="shared" si="101"/>
        <v>1</v>
      </c>
      <c r="J648" s="78"/>
      <c r="K648" s="85">
        <f t="shared" si="102"/>
        <v>385600</v>
      </c>
      <c r="L648" s="80">
        <v>40</v>
      </c>
      <c r="M648" s="80">
        <f t="shared" si="100"/>
        <v>1600</v>
      </c>
    </row>
    <row r="649" spans="1:13" x14ac:dyDescent="0.25">
      <c r="A649" s="81" t="s">
        <v>599</v>
      </c>
      <c r="B649" s="48" t="s">
        <v>600</v>
      </c>
      <c r="C649" s="49" t="s">
        <v>2108</v>
      </c>
      <c r="D649" s="82">
        <f t="shared" si="103"/>
        <v>117618</v>
      </c>
      <c r="E649" s="83">
        <f t="shared" si="95"/>
        <v>86611</v>
      </c>
      <c r="F649" s="83">
        <f t="shared" si="96"/>
        <v>29275</v>
      </c>
      <c r="G649" s="83">
        <f t="shared" si="97"/>
        <v>1732</v>
      </c>
      <c r="H649" s="50">
        <v>0</v>
      </c>
      <c r="I649" s="84">
        <v>0.25</v>
      </c>
      <c r="J649" s="78"/>
      <c r="K649" s="85">
        <f>0.25*P2_</f>
        <v>117617.5</v>
      </c>
    </row>
    <row r="650" spans="1:13" x14ac:dyDescent="0.25">
      <c r="A650" s="81" t="s">
        <v>601</v>
      </c>
      <c r="B650" s="48" t="s">
        <v>264</v>
      </c>
      <c r="C650" s="49" t="s">
        <v>2109</v>
      </c>
      <c r="D650" s="82">
        <f t="shared" si="103"/>
        <v>9640</v>
      </c>
      <c r="E650" s="83">
        <f t="shared" si="95"/>
        <v>7099</v>
      </c>
      <c r="F650" s="83">
        <f t="shared" si="96"/>
        <v>2399</v>
      </c>
      <c r="G650" s="83">
        <f t="shared" si="97"/>
        <v>142</v>
      </c>
      <c r="H650" s="50">
        <v>0</v>
      </c>
      <c r="I650" s="84">
        <f t="shared" ref="I650:I681" si="104">L650/40</f>
        <v>2.5000000000000001E-2</v>
      </c>
      <c r="J650" s="78"/>
      <c r="K650" s="85">
        <f t="shared" ref="K650:K681" si="105">M650*N1_</f>
        <v>9640</v>
      </c>
      <c r="L650" s="80">
        <v>1</v>
      </c>
      <c r="M650" s="80">
        <f>L650*40</f>
        <v>40</v>
      </c>
    </row>
    <row r="651" spans="1:13" x14ac:dyDescent="0.25">
      <c r="A651" s="81" t="s">
        <v>602</v>
      </c>
      <c r="B651" s="48" t="s">
        <v>266</v>
      </c>
      <c r="C651" s="49" t="s">
        <v>2110</v>
      </c>
      <c r="D651" s="82">
        <f t="shared" si="103"/>
        <v>19280</v>
      </c>
      <c r="E651" s="83">
        <f t="shared" si="95"/>
        <v>14197</v>
      </c>
      <c r="F651" s="83">
        <f t="shared" si="96"/>
        <v>4799</v>
      </c>
      <c r="G651" s="83">
        <f t="shared" si="97"/>
        <v>284</v>
      </c>
      <c r="H651" s="50">
        <v>0</v>
      </c>
      <c r="I651" s="84">
        <f t="shared" si="104"/>
        <v>0.05</v>
      </c>
      <c r="J651" s="78"/>
      <c r="K651" s="85">
        <f t="shared" si="105"/>
        <v>19280</v>
      </c>
      <c r="L651" s="80">
        <v>2</v>
      </c>
      <c r="M651" s="80">
        <f t="shared" ref="M651:M674" si="106">L651*40</f>
        <v>80</v>
      </c>
    </row>
    <row r="652" spans="1:13" x14ac:dyDescent="0.25">
      <c r="A652" s="81" t="s">
        <v>603</v>
      </c>
      <c r="B652" s="48" t="s">
        <v>268</v>
      </c>
      <c r="C652" s="49" t="s">
        <v>2111</v>
      </c>
      <c r="D652" s="82">
        <f t="shared" si="103"/>
        <v>28920</v>
      </c>
      <c r="E652" s="83">
        <f t="shared" ref="E652:E716" si="107">ROUND($D652*100/135.8,0)</f>
        <v>21296</v>
      </c>
      <c r="F652" s="83">
        <f t="shared" ref="F652:F716" si="108">D652-E652-G652</f>
        <v>7198</v>
      </c>
      <c r="G652" s="83">
        <f t="shared" ref="G652:G716" si="109">ROUND($D652*2/135.8,0)</f>
        <v>426</v>
      </c>
      <c r="H652" s="50">
        <v>0</v>
      </c>
      <c r="I652" s="84">
        <f t="shared" si="104"/>
        <v>7.4999999999999997E-2</v>
      </c>
      <c r="J652" s="78"/>
      <c r="K652" s="85">
        <f t="shared" si="105"/>
        <v>28920</v>
      </c>
      <c r="L652" s="80">
        <v>3</v>
      </c>
      <c r="M652" s="80">
        <f t="shared" si="106"/>
        <v>120</v>
      </c>
    </row>
    <row r="653" spans="1:13" x14ac:dyDescent="0.25">
      <c r="A653" s="81" t="s">
        <v>604</v>
      </c>
      <c r="B653" s="48" t="s">
        <v>270</v>
      </c>
      <c r="C653" s="49" t="s">
        <v>2112</v>
      </c>
      <c r="D653" s="82">
        <f t="shared" si="103"/>
        <v>38560</v>
      </c>
      <c r="E653" s="83">
        <f t="shared" si="107"/>
        <v>28395</v>
      </c>
      <c r="F653" s="83">
        <f t="shared" si="108"/>
        <v>9597</v>
      </c>
      <c r="G653" s="83">
        <f t="shared" si="109"/>
        <v>568</v>
      </c>
      <c r="H653" s="50">
        <v>0</v>
      </c>
      <c r="I653" s="84">
        <f t="shared" si="104"/>
        <v>0.1</v>
      </c>
      <c r="J653" s="78"/>
      <c r="K653" s="85">
        <f t="shared" si="105"/>
        <v>38560</v>
      </c>
      <c r="L653" s="80">
        <v>4</v>
      </c>
      <c r="M653" s="80">
        <f t="shared" si="106"/>
        <v>160</v>
      </c>
    </row>
    <row r="654" spans="1:13" x14ac:dyDescent="0.25">
      <c r="A654" s="81" t="s">
        <v>605</v>
      </c>
      <c r="B654" s="48" t="s">
        <v>272</v>
      </c>
      <c r="C654" s="49" t="s">
        <v>2113</v>
      </c>
      <c r="D654" s="82">
        <f t="shared" si="103"/>
        <v>48200</v>
      </c>
      <c r="E654" s="83">
        <f t="shared" si="107"/>
        <v>35493</v>
      </c>
      <c r="F654" s="83">
        <f t="shared" si="108"/>
        <v>11997</v>
      </c>
      <c r="G654" s="83">
        <f t="shared" si="109"/>
        <v>710</v>
      </c>
      <c r="H654" s="50">
        <v>0</v>
      </c>
      <c r="I654" s="84">
        <f t="shared" si="104"/>
        <v>0.125</v>
      </c>
      <c r="J654" s="78"/>
      <c r="K654" s="85">
        <f t="shared" si="105"/>
        <v>48200</v>
      </c>
      <c r="L654" s="80">
        <v>5</v>
      </c>
      <c r="M654" s="80">
        <f t="shared" si="106"/>
        <v>200</v>
      </c>
    </row>
    <row r="655" spans="1:13" x14ac:dyDescent="0.25">
      <c r="A655" s="81" t="s">
        <v>606</v>
      </c>
      <c r="B655" s="48" t="s">
        <v>274</v>
      </c>
      <c r="C655" s="49" t="s">
        <v>2114</v>
      </c>
      <c r="D655" s="82">
        <f t="shared" si="103"/>
        <v>57840</v>
      </c>
      <c r="E655" s="83">
        <f t="shared" si="107"/>
        <v>42592</v>
      </c>
      <c r="F655" s="83">
        <f t="shared" si="108"/>
        <v>14396</v>
      </c>
      <c r="G655" s="83">
        <f t="shared" si="109"/>
        <v>852</v>
      </c>
      <c r="H655" s="50">
        <v>0</v>
      </c>
      <c r="I655" s="84">
        <f t="shared" si="104"/>
        <v>0.15</v>
      </c>
      <c r="J655" s="78"/>
      <c r="K655" s="85">
        <f t="shared" si="105"/>
        <v>57840</v>
      </c>
      <c r="L655" s="80">
        <v>6</v>
      </c>
      <c r="M655" s="80">
        <f t="shared" si="106"/>
        <v>240</v>
      </c>
    </row>
    <row r="656" spans="1:13" x14ac:dyDescent="0.25">
      <c r="A656" s="81" t="s">
        <v>607</v>
      </c>
      <c r="B656" s="48" t="s">
        <v>276</v>
      </c>
      <c r="C656" s="49" t="s">
        <v>2115</v>
      </c>
      <c r="D656" s="82">
        <f t="shared" si="103"/>
        <v>67480</v>
      </c>
      <c r="E656" s="83">
        <f t="shared" si="107"/>
        <v>49691</v>
      </c>
      <c r="F656" s="83">
        <f t="shared" si="108"/>
        <v>16795</v>
      </c>
      <c r="G656" s="83">
        <f t="shared" si="109"/>
        <v>994</v>
      </c>
      <c r="H656" s="50">
        <v>0</v>
      </c>
      <c r="I656" s="84">
        <f t="shared" si="104"/>
        <v>0.17499999999999999</v>
      </c>
      <c r="J656" s="78"/>
      <c r="K656" s="85">
        <f t="shared" si="105"/>
        <v>67480</v>
      </c>
      <c r="L656" s="80">
        <v>7</v>
      </c>
      <c r="M656" s="80">
        <f t="shared" si="106"/>
        <v>280</v>
      </c>
    </row>
    <row r="657" spans="1:13" x14ac:dyDescent="0.25">
      <c r="A657" s="81" t="s">
        <v>608</v>
      </c>
      <c r="B657" s="48" t="s">
        <v>278</v>
      </c>
      <c r="C657" s="49" t="s">
        <v>2116</v>
      </c>
      <c r="D657" s="82">
        <f t="shared" si="103"/>
        <v>77120</v>
      </c>
      <c r="E657" s="83">
        <f t="shared" si="107"/>
        <v>56789</v>
      </c>
      <c r="F657" s="83">
        <f t="shared" si="108"/>
        <v>19195</v>
      </c>
      <c r="G657" s="83">
        <f t="shared" si="109"/>
        <v>1136</v>
      </c>
      <c r="H657" s="50">
        <v>0</v>
      </c>
      <c r="I657" s="84">
        <f t="shared" si="104"/>
        <v>0.2</v>
      </c>
      <c r="J657" s="78"/>
      <c r="K657" s="85">
        <f t="shared" si="105"/>
        <v>77120</v>
      </c>
      <c r="L657" s="80">
        <v>8</v>
      </c>
      <c r="M657" s="80">
        <f t="shared" si="106"/>
        <v>320</v>
      </c>
    </row>
    <row r="658" spans="1:13" x14ac:dyDescent="0.25">
      <c r="A658" s="81" t="s">
        <v>609</v>
      </c>
      <c r="B658" s="48" t="s">
        <v>280</v>
      </c>
      <c r="C658" s="49" t="s">
        <v>2117</v>
      </c>
      <c r="D658" s="82">
        <f t="shared" si="103"/>
        <v>86760</v>
      </c>
      <c r="E658" s="83">
        <f t="shared" si="107"/>
        <v>63888</v>
      </c>
      <c r="F658" s="83">
        <f t="shared" si="108"/>
        <v>21594</v>
      </c>
      <c r="G658" s="83">
        <f t="shared" si="109"/>
        <v>1278</v>
      </c>
      <c r="H658" s="50">
        <v>0</v>
      </c>
      <c r="I658" s="84">
        <f t="shared" si="104"/>
        <v>0.22500000000000001</v>
      </c>
      <c r="J658" s="78"/>
      <c r="K658" s="85">
        <f t="shared" si="105"/>
        <v>86760</v>
      </c>
      <c r="L658" s="80">
        <v>9</v>
      </c>
      <c r="M658" s="80">
        <f t="shared" si="106"/>
        <v>360</v>
      </c>
    </row>
    <row r="659" spans="1:13" x14ac:dyDescent="0.25">
      <c r="A659" s="81" t="s">
        <v>610</v>
      </c>
      <c r="B659" s="48" t="s">
        <v>282</v>
      </c>
      <c r="C659" s="49" t="s">
        <v>2118</v>
      </c>
      <c r="D659" s="82">
        <f t="shared" si="103"/>
        <v>96400</v>
      </c>
      <c r="E659" s="83">
        <f t="shared" si="107"/>
        <v>70987</v>
      </c>
      <c r="F659" s="83">
        <f t="shared" si="108"/>
        <v>23993</v>
      </c>
      <c r="G659" s="83">
        <f t="shared" si="109"/>
        <v>1420</v>
      </c>
      <c r="H659" s="50">
        <v>0</v>
      </c>
      <c r="I659" s="84">
        <f t="shared" si="104"/>
        <v>0.25</v>
      </c>
      <c r="J659" s="78"/>
      <c r="K659" s="85">
        <f t="shared" si="105"/>
        <v>96400</v>
      </c>
      <c r="L659" s="80">
        <v>10</v>
      </c>
      <c r="M659" s="80">
        <f t="shared" si="106"/>
        <v>400</v>
      </c>
    </row>
    <row r="660" spans="1:13" x14ac:dyDescent="0.25">
      <c r="A660" s="81" t="s">
        <v>611</v>
      </c>
      <c r="B660" s="48" t="s">
        <v>284</v>
      </c>
      <c r="C660" s="49" t="s">
        <v>2119</v>
      </c>
      <c r="D660" s="82">
        <f t="shared" si="103"/>
        <v>106040</v>
      </c>
      <c r="E660" s="83">
        <f t="shared" si="107"/>
        <v>78085</v>
      </c>
      <c r="F660" s="83">
        <f t="shared" si="108"/>
        <v>26393</v>
      </c>
      <c r="G660" s="83">
        <f t="shared" si="109"/>
        <v>1562</v>
      </c>
      <c r="H660" s="50">
        <v>0</v>
      </c>
      <c r="I660" s="84">
        <f t="shared" si="104"/>
        <v>0.27500000000000002</v>
      </c>
      <c r="J660" s="78"/>
      <c r="K660" s="85">
        <f t="shared" si="105"/>
        <v>106040</v>
      </c>
      <c r="L660" s="80">
        <v>11</v>
      </c>
      <c r="M660" s="80">
        <f t="shared" si="106"/>
        <v>440</v>
      </c>
    </row>
    <row r="661" spans="1:13" x14ac:dyDescent="0.25">
      <c r="A661" s="81" t="s">
        <v>612</v>
      </c>
      <c r="B661" s="48" t="s">
        <v>286</v>
      </c>
      <c r="C661" s="49" t="s">
        <v>2120</v>
      </c>
      <c r="D661" s="82">
        <f t="shared" si="103"/>
        <v>115680</v>
      </c>
      <c r="E661" s="83">
        <f t="shared" si="107"/>
        <v>85184</v>
      </c>
      <c r="F661" s="83">
        <f t="shared" si="108"/>
        <v>28792</v>
      </c>
      <c r="G661" s="83">
        <f t="shared" si="109"/>
        <v>1704</v>
      </c>
      <c r="H661" s="50">
        <v>0</v>
      </c>
      <c r="I661" s="84">
        <f t="shared" si="104"/>
        <v>0.3</v>
      </c>
      <c r="J661" s="78"/>
      <c r="K661" s="85">
        <f t="shared" si="105"/>
        <v>115680</v>
      </c>
      <c r="L661" s="80">
        <v>12</v>
      </c>
      <c r="M661" s="80">
        <f t="shared" si="106"/>
        <v>480</v>
      </c>
    </row>
    <row r="662" spans="1:13" x14ac:dyDescent="0.25">
      <c r="A662" s="81" t="s">
        <v>613</v>
      </c>
      <c r="B662" s="48" t="s">
        <v>288</v>
      </c>
      <c r="C662" s="49" t="s">
        <v>2121</v>
      </c>
      <c r="D662" s="82">
        <f t="shared" si="103"/>
        <v>125320</v>
      </c>
      <c r="E662" s="83">
        <f t="shared" si="107"/>
        <v>92283</v>
      </c>
      <c r="F662" s="83">
        <f t="shared" si="108"/>
        <v>31191</v>
      </c>
      <c r="G662" s="83">
        <f t="shared" si="109"/>
        <v>1846</v>
      </c>
      <c r="H662" s="50">
        <v>0</v>
      </c>
      <c r="I662" s="84">
        <f t="shared" si="104"/>
        <v>0.32500000000000001</v>
      </c>
      <c r="J662" s="78"/>
      <c r="K662" s="85">
        <f t="shared" si="105"/>
        <v>125320</v>
      </c>
      <c r="L662" s="80">
        <v>13</v>
      </c>
      <c r="M662" s="80">
        <f t="shared" si="106"/>
        <v>520</v>
      </c>
    </row>
    <row r="663" spans="1:13" x14ac:dyDescent="0.25">
      <c r="A663" s="81" t="s">
        <v>614</v>
      </c>
      <c r="B663" s="48" t="s">
        <v>290</v>
      </c>
      <c r="C663" s="49" t="s">
        <v>2122</v>
      </c>
      <c r="D663" s="82">
        <f t="shared" si="103"/>
        <v>134960</v>
      </c>
      <c r="E663" s="83">
        <f t="shared" si="107"/>
        <v>99381</v>
      </c>
      <c r="F663" s="83">
        <f t="shared" si="108"/>
        <v>33591</v>
      </c>
      <c r="G663" s="83">
        <f t="shared" si="109"/>
        <v>1988</v>
      </c>
      <c r="H663" s="50">
        <v>0</v>
      </c>
      <c r="I663" s="84">
        <f t="shared" si="104"/>
        <v>0.35</v>
      </c>
      <c r="J663" s="78"/>
      <c r="K663" s="85">
        <f t="shared" si="105"/>
        <v>134960</v>
      </c>
      <c r="L663" s="80">
        <v>14</v>
      </c>
      <c r="M663" s="80">
        <f t="shared" si="106"/>
        <v>560</v>
      </c>
    </row>
    <row r="664" spans="1:13" x14ac:dyDescent="0.25">
      <c r="A664" s="81" t="s">
        <v>615</v>
      </c>
      <c r="B664" s="48" t="s">
        <v>292</v>
      </c>
      <c r="C664" s="49" t="s">
        <v>2123</v>
      </c>
      <c r="D664" s="82">
        <f t="shared" si="103"/>
        <v>144600</v>
      </c>
      <c r="E664" s="83">
        <f t="shared" si="107"/>
        <v>106480</v>
      </c>
      <c r="F664" s="83">
        <f t="shared" si="108"/>
        <v>35990</v>
      </c>
      <c r="G664" s="83">
        <f t="shared" si="109"/>
        <v>2130</v>
      </c>
      <c r="H664" s="50">
        <v>0</v>
      </c>
      <c r="I664" s="84">
        <f t="shared" si="104"/>
        <v>0.375</v>
      </c>
      <c r="J664" s="78"/>
      <c r="K664" s="85">
        <f t="shared" si="105"/>
        <v>144600</v>
      </c>
      <c r="L664" s="80">
        <v>15</v>
      </c>
      <c r="M664" s="80">
        <f t="shared" si="106"/>
        <v>600</v>
      </c>
    </row>
    <row r="665" spans="1:13" x14ac:dyDescent="0.25">
      <c r="A665" s="81" t="s">
        <v>616</v>
      </c>
      <c r="B665" s="48" t="s">
        <v>294</v>
      </c>
      <c r="C665" s="49" t="s">
        <v>2124</v>
      </c>
      <c r="D665" s="82">
        <f t="shared" si="103"/>
        <v>154240</v>
      </c>
      <c r="E665" s="83">
        <f t="shared" si="107"/>
        <v>113579</v>
      </c>
      <c r="F665" s="83">
        <f t="shared" si="108"/>
        <v>38389</v>
      </c>
      <c r="G665" s="83">
        <f t="shared" si="109"/>
        <v>2272</v>
      </c>
      <c r="H665" s="50">
        <v>0</v>
      </c>
      <c r="I665" s="84">
        <f t="shared" si="104"/>
        <v>0.4</v>
      </c>
      <c r="J665" s="78"/>
      <c r="K665" s="85">
        <f t="shared" si="105"/>
        <v>154240</v>
      </c>
      <c r="L665" s="80">
        <v>16</v>
      </c>
      <c r="M665" s="80">
        <f t="shared" si="106"/>
        <v>640</v>
      </c>
    </row>
    <row r="666" spans="1:13" x14ac:dyDescent="0.25">
      <c r="A666" s="81" t="s">
        <v>617</v>
      </c>
      <c r="B666" s="48" t="s">
        <v>296</v>
      </c>
      <c r="C666" s="49" t="s">
        <v>2125</v>
      </c>
      <c r="D666" s="82">
        <f t="shared" si="103"/>
        <v>163880</v>
      </c>
      <c r="E666" s="83">
        <f t="shared" si="107"/>
        <v>120677</v>
      </c>
      <c r="F666" s="83">
        <f t="shared" si="108"/>
        <v>40789</v>
      </c>
      <c r="G666" s="83">
        <f t="shared" si="109"/>
        <v>2414</v>
      </c>
      <c r="H666" s="50">
        <v>0</v>
      </c>
      <c r="I666" s="84">
        <f t="shared" si="104"/>
        <v>0.42499999999999999</v>
      </c>
      <c r="J666" s="78"/>
      <c r="K666" s="85">
        <f t="shared" si="105"/>
        <v>163880</v>
      </c>
      <c r="L666" s="80">
        <v>17</v>
      </c>
      <c r="M666" s="80">
        <f t="shared" si="106"/>
        <v>680</v>
      </c>
    </row>
    <row r="667" spans="1:13" x14ac:dyDescent="0.25">
      <c r="A667" s="81" t="s">
        <v>618</v>
      </c>
      <c r="B667" s="48" t="s">
        <v>298</v>
      </c>
      <c r="C667" s="49" t="s">
        <v>2126</v>
      </c>
      <c r="D667" s="82">
        <f t="shared" si="103"/>
        <v>173520</v>
      </c>
      <c r="E667" s="83">
        <f t="shared" si="107"/>
        <v>127776</v>
      </c>
      <c r="F667" s="83">
        <f t="shared" si="108"/>
        <v>43188</v>
      </c>
      <c r="G667" s="83">
        <f t="shared" si="109"/>
        <v>2556</v>
      </c>
      <c r="H667" s="50">
        <v>0</v>
      </c>
      <c r="I667" s="84">
        <f t="shared" si="104"/>
        <v>0.45</v>
      </c>
      <c r="J667" s="78"/>
      <c r="K667" s="85">
        <f t="shared" si="105"/>
        <v>173520</v>
      </c>
      <c r="L667" s="80">
        <v>18</v>
      </c>
      <c r="M667" s="80">
        <f t="shared" si="106"/>
        <v>720</v>
      </c>
    </row>
    <row r="668" spans="1:13" x14ac:dyDescent="0.25">
      <c r="A668" s="81" t="s">
        <v>619</v>
      </c>
      <c r="B668" s="48" t="s">
        <v>300</v>
      </c>
      <c r="C668" s="49" t="s">
        <v>2127</v>
      </c>
      <c r="D668" s="82">
        <f t="shared" si="103"/>
        <v>183160</v>
      </c>
      <c r="E668" s="83">
        <f t="shared" si="107"/>
        <v>134875</v>
      </c>
      <c r="F668" s="83">
        <f t="shared" si="108"/>
        <v>45588</v>
      </c>
      <c r="G668" s="83">
        <f t="shared" si="109"/>
        <v>2697</v>
      </c>
      <c r="H668" s="50">
        <v>0</v>
      </c>
      <c r="I668" s="84">
        <f t="shared" si="104"/>
        <v>0.47499999999999998</v>
      </c>
      <c r="J668" s="78"/>
      <c r="K668" s="85">
        <f t="shared" si="105"/>
        <v>183160</v>
      </c>
      <c r="L668" s="80">
        <v>19</v>
      </c>
      <c r="M668" s="80">
        <f t="shared" si="106"/>
        <v>760</v>
      </c>
    </row>
    <row r="669" spans="1:13" x14ac:dyDescent="0.25">
      <c r="A669" s="81" t="s">
        <v>620</v>
      </c>
      <c r="B669" s="48" t="s">
        <v>302</v>
      </c>
      <c r="C669" s="49" t="s">
        <v>2128</v>
      </c>
      <c r="D669" s="82">
        <f t="shared" si="103"/>
        <v>192800</v>
      </c>
      <c r="E669" s="83">
        <f t="shared" si="107"/>
        <v>141973</v>
      </c>
      <c r="F669" s="83">
        <f t="shared" si="108"/>
        <v>47988</v>
      </c>
      <c r="G669" s="83">
        <f t="shared" si="109"/>
        <v>2839</v>
      </c>
      <c r="H669" s="50">
        <v>0</v>
      </c>
      <c r="I669" s="84">
        <f t="shared" si="104"/>
        <v>0.5</v>
      </c>
      <c r="J669" s="78"/>
      <c r="K669" s="85">
        <f t="shared" si="105"/>
        <v>192800</v>
      </c>
      <c r="L669" s="80">
        <v>20</v>
      </c>
      <c r="M669" s="80">
        <f t="shared" si="106"/>
        <v>800</v>
      </c>
    </row>
    <row r="670" spans="1:13" x14ac:dyDescent="0.25">
      <c r="A670" s="81" t="s">
        <v>621</v>
      </c>
      <c r="B670" s="48" t="s">
        <v>304</v>
      </c>
      <c r="C670" s="49" t="s">
        <v>2129</v>
      </c>
      <c r="D670" s="82">
        <f t="shared" si="103"/>
        <v>202440</v>
      </c>
      <c r="E670" s="83">
        <f t="shared" si="107"/>
        <v>149072</v>
      </c>
      <c r="F670" s="83">
        <f t="shared" si="108"/>
        <v>50387</v>
      </c>
      <c r="G670" s="83">
        <f t="shared" si="109"/>
        <v>2981</v>
      </c>
      <c r="H670" s="50">
        <v>0</v>
      </c>
      <c r="I670" s="84">
        <f t="shared" si="104"/>
        <v>0.52500000000000002</v>
      </c>
      <c r="J670" s="78"/>
      <c r="K670" s="85">
        <f t="shared" si="105"/>
        <v>202440</v>
      </c>
      <c r="L670" s="80">
        <v>21</v>
      </c>
      <c r="M670" s="80">
        <f t="shared" si="106"/>
        <v>840</v>
      </c>
    </row>
    <row r="671" spans="1:13" x14ac:dyDescent="0.25">
      <c r="A671" s="81" t="s">
        <v>622</v>
      </c>
      <c r="B671" s="48" t="s">
        <v>306</v>
      </c>
      <c r="C671" s="49" t="s">
        <v>2130</v>
      </c>
      <c r="D671" s="82">
        <f t="shared" si="103"/>
        <v>212080</v>
      </c>
      <c r="E671" s="83">
        <f t="shared" si="107"/>
        <v>156171</v>
      </c>
      <c r="F671" s="83">
        <f t="shared" si="108"/>
        <v>52786</v>
      </c>
      <c r="G671" s="83">
        <f t="shared" si="109"/>
        <v>3123</v>
      </c>
      <c r="H671" s="50">
        <v>0</v>
      </c>
      <c r="I671" s="84">
        <f t="shared" si="104"/>
        <v>0.55000000000000004</v>
      </c>
      <c r="J671" s="78"/>
      <c r="K671" s="85">
        <f t="shared" si="105"/>
        <v>212080</v>
      </c>
      <c r="L671" s="80">
        <v>22</v>
      </c>
      <c r="M671" s="80">
        <f t="shared" si="106"/>
        <v>880</v>
      </c>
    </row>
    <row r="672" spans="1:13" x14ac:dyDescent="0.25">
      <c r="A672" s="81" t="s">
        <v>623</v>
      </c>
      <c r="B672" s="48" t="s">
        <v>308</v>
      </c>
      <c r="C672" s="49" t="s">
        <v>2131</v>
      </c>
      <c r="D672" s="82">
        <f t="shared" si="103"/>
        <v>221720</v>
      </c>
      <c r="E672" s="83">
        <f t="shared" si="107"/>
        <v>163270</v>
      </c>
      <c r="F672" s="83">
        <f t="shared" si="108"/>
        <v>55185</v>
      </c>
      <c r="G672" s="83">
        <f t="shared" si="109"/>
        <v>3265</v>
      </c>
      <c r="H672" s="50">
        <v>0</v>
      </c>
      <c r="I672" s="84">
        <f t="shared" si="104"/>
        <v>0.57499999999999996</v>
      </c>
      <c r="J672" s="78"/>
      <c r="K672" s="85">
        <f t="shared" si="105"/>
        <v>221720</v>
      </c>
      <c r="L672" s="80">
        <v>23</v>
      </c>
      <c r="M672" s="80">
        <f t="shared" si="106"/>
        <v>920</v>
      </c>
    </row>
    <row r="673" spans="1:13" x14ac:dyDescent="0.25">
      <c r="A673" s="81" t="s">
        <v>624</v>
      </c>
      <c r="B673" s="48" t="s">
        <v>310</v>
      </c>
      <c r="C673" s="49" t="s">
        <v>2132</v>
      </c>
      <c r="D673" s="82">
        <f t="shared" si="103"/>
        <v>231360</v>
      </c>
      <c r="E673" s="83">
        <f t="shared" si="107"/>
        <v>170368</v>
      </c>
      <c r="F673" s="83">
        <f t="shared" si="108"/>
        <v>57585</v>
      </c>
      <c r="G673" s="83">
        <f t="shared" si="109"/>
        <v>3407</v>
      </c>
      <c r="H673" s="50">
        <v>0</v>
      </c>
      <c r="I673" s="84">
        <f t="shared" si="104"/>
        <v>0.6</v>
      </c>
      <c r="J673" s="78"/>
      <c r="K673" s="85">
        <f t="shared" si="105"/>
        <v>231360</v>
      </c>
      <c r="L673" s="80">
        <v>24</v>
      </c>
      <c r="M673" s="80">
        <f t="shared" si="106"/>
        <v>960</v>
      </c>
    </row>
    <row r="674" spans="1:13" x14ac:dyDescent="0.25">
      <c r="A674" s="81" t="s">
        <v>625</v>
      </c>
      <c r="B674" s="48" t="s">
        <v>312</v>
      </c>
      <c r="C674" s="49" t="s">
        <v>2133</v>
      </c>
      <c r="D674" s="82">
        <f t="shared" si="103"/>
        <v>241000</v>
      </c>
      <c r="E674" s="83">
        <f t="shared" si="107"/>
        <v>177467</v>
      </c>
      <c r="F674" s="83">
        <f t="shared" si="108"/>
        <v>59984</v>
      </c>
      <c r="G674" s="83">
        <f t="shared" si="109"/>
        <v>3549</v>
      </c>
      <c r="H674" s="50">
        <v>0</v>
      </c>
      <c r="I674" s="84">
        <f t="shared" si="104"/>
        <v>0.625</v>
      </c>
      <c r="J674" s="78"/>
      <c r="K674" s="85">
        <f t="shared" si="105"/>
        <v>241000</v>
      </c>
      <c r="L674" s="80">
        <v>25</v>
      </c>
      <c r="M674" s="80">
        <f t="shared" si="106"/>
        <v>1000</v>
      </c>
    </row>
    <row r="675" spans="1:13" x14ac:dyDescent="0.25">
      <c r="A675" s="81" t="s">
        <v>626</v>
      </c>
      <c r="B675" s="48" t="s">
        <v>314</v>
      </c>
      <c r="C675" s="49" t="s">
        <v>2134</v>
      </c>
      <c r="D675" s="82">
        <f t="shared" si="103"/>
        <v>9640</v>
      </c>
      <c r="E675" s="83">
        <f t="shared" si="107"/>
        <v>7099</v>
      </c>
      <c r="F675" s="83">
        <f t="shared" si="108"/>
        <v>2399</v>
      </c>
      <c r="G675" s="83">
        <f t="shared" si="109"/>
        <v>142</v>
      </c>
      <c r="H675" s="50">
        <v>0</v>
      </c>
      <c r="I675" s="84">
        <f t="shared" si="104"/>
        <v>2.5000000000000001E-2</v>
      </c>
      <c r="J675" s="78"/>
      <c r="K675" s="85">
        <f t="shared" si="105"/>
        <v>9640</v>
      </c>
      <c r="L675" s="80">
        <v>1</v>
      </c>
      <c r="M675" s="80">
        <f>L675*40</f>
        <v>40</v>
      </c>
    </row>
    <row r="676" spans="1:13" x14ac:dyDescent="0.25">
      <c r="A676" s="81" t="s">
        <v>627</v>
      </c>
      <c r="B676" s="48" t="s">
        <v>316</v>
      </c>
      <c r="C676" s="49" t="s">
        <v>2135</v>
      </c>
      <c r="D676" s="82">
        <f t="shared" si="103"/>
        <v>19280</v>
      </c>
      <c r="E676" s="83">
        <f t="shared" si="107"/>
        <v>14197</v>
      </c>
      <c r="F676" s="83">
        <f t="shared" si="108"/>
        <v>4799</v>
      </c>
      <c r="G676" s="83">
        <f t="shared" si="109"/>
        <v>284</v>
      </c>
      <c r="H676" s="50">
        <v>0</v>
      </c>
      <c r="I676" s="84">
        <f t="shared" si="104"/>
        <v>0.05</v>
      </c>
      <c r="J676" s="78"/>
      <c r="K676" s="85">
        <f t="shared" si="105"/>
        <v>19280</v>
      </c>
      <c r="L676" s="80">
        <v>2</v>
      </c>
      <c r="M676" s="80">
        <f t="shared" ref="M676:M699" si="110">L676*40</f>
        <v>80</v>
      </c>
    </row>
    <row r="677" spans="1:13" x14ac:dyDescent="0.25">
      <c r="A677" s="81" t="s">
        <v>628</v>
      </c>
      <c r="B677" s="48" t="s">
        <v>318</v>
      </c>
      <c r="C677" s="49" t="s">
        <v>2136</v>
      </c>
      <c r="D677" s="82">
        <f t="shared" si="103"/>
        <v>28920</v>
      </c>
      <c r="E677" s="83">
        <f t="shared" si="107"/>
        <v>21296</v>
      </c>
      <c r="F677" s="83">
        <f t="shared" si="108"/>
        <v>7198</v>
      </c>
      <c r="G677" s="83">
        <f t="shared" si="109"/>
        <v>426</v>
      </c>
      <c r="H677" s="50">
        <v>0</v>
      </c>
      <c r="I677" s="84">
        <f t="shared" si="104"/>
        <v>7.4999999999999997E-2</v>
      </c>
      <c r="J677" s="78"/>
      <c r="K677" s="85">
        <f t="shared" si="105"/>
        <v>28920</v>
      </c>
      <c r="L677" s="80">
        <v>3</v>
      </c>
      <c r="M677" s="80">
        <f t="shared" si="110"/>
        <v>120</v>
      </c>
    </row>
    <row r="678" spans="1:13" x14ac:dyDescent="0.25">
      <c r="A678" s="81" t="s">
        <v>629</v>
      </c>
      <c r="B678" s="48" t="s">
        <v>320</v>
      </c>
      <c r="C678" s="49" t="s">
        <v>2137</v>
      </c>
      <c r="D678" s="82">
        <f t="shared" si="103"/>
        <v>38560</v>
      </c>
      <c r="E678" s="83">
        <f t="shared" si="107"/>
        <v>28395</v>
      </c>
      <c r="F678" s="83">
        <f t="shared" si="108"/>
        <v>9597</v>
      </c>
      <c r="G678" s="83">
        <f t="shared" si="109"/>
        <v>568</v>
      </c>
      <c r="H678" s="50">
        <v>0</v>
      </c>
      <c r="I678" s="84">
        <f t="shared" si="104"/>
        <v>0.1</v>
      </c>
      <c r="J678" s="78"/>
      <c r="K678" s="85">
        <f t="shared" si="105"/>
        <v>38560</v>
      </c>
      <c r="L678" s="80">
        <v>4</v>
      </c>
      <c r="M678" s="80">
        <f t="shared" si="110"/>
        <v>160</v>
      </c>
    </row>
    <row r="679" spans="1:13" x14ac:dyDescent="0.25">
      <c r="A679" s="81" t="s">
        <v>630</v>
      </c>
      <c r="B679" s="48" t="s">
        <v>322</v>
      </c>
      <c r="C679" s="49" t="s">
        <v>2138</v>
      </c>
      <c r="D679" s="82">
        <f t="shared" si="103"/>
        <v>48200</v>
      </c>
      <c r="E679" s="83">
        <f t="shared" si="107"/>
        <v>35493</v>
      </c>
      <c r="F679" s="83">
        <f t="shared" si="108"/>
        <v>11997</v>
      </c>
      <c r="G679" s="83">
        <f t="shared" si="109"/>
        <v>710</v>
      </c>
      <c r="H679" s="50">
        <v>0</v>
      </c>
      <c r="I679" s="84">
        <f t="shared" si="104"/>
        <v>0.125</v>
      </c>
      <c r="J679" s="78"/>
      <c r="K679" s="85">
        <f t="shared" si="105"/>
        <v>48200</v>
      </c>
      <c r="L679" s="80">
        <v>5</v>
      </c>
      <c r="M679" s="80">
        <f t="shared" si="110"/>
        <v>200</v>
      </c>
    </row>
    <row r="680" spans="1:13" x14ac:dyDescent="0.25">
      <c r="A680" s="81" t="s">
        <v>631</v>
      </c>
      <c r="B680" s="48" t="s">
        <v>324</v>
      </c>
      <c r="C680" s="49" t="s">
        <v>2139</v>
      </c>
      <c r="D680" s="82">
        <f t="shared" si="103"/>
        <v>57840</v>
      </c>
      <c r="E680" s="83">
        <f t="shared" si="107"/>
        <v>42592</v>
      </c>
      <c r="F680" s="83">
        <f t="shared" si="108"/>
        <v>14396</v>
      </c>
      <c r="G680" s="83">
        <f t="shared" si="109"/>
        <v>852</v>
      </c>
      <c r="H680" s="50">
        <v>0</v>
      </c>
      <c r="I680" s="84">
        <f t="shared" si="104"/>
        <v>0.15</v>
      </c>
      <c r="J680" s="78"/>
      <c r="K680" s="85">
        <f t="shared" si="105"/>
        <v>57840</v>
      </c>
      <c r="L680" s="80">
        <v>6</v>
      </c>
      <c r="M680" s="80">
        <f t="shared" si="110"/>
        <v>240</v>
      </c>
    </row>
    <row r="681" spans="1:13" x14ac:dyDescent="0.25">
      <c r="A681" s="81" t="s">
        <v>632</v>
      </c>
      <c r="B681" s="48" t="s">
        <v>326</v>
      </c>
      <c r="C681" s="49" t="s">
        <v>2140</v>
      </c>
      <c r="D681" s="82">
        <f t="shared" si="103"/>
        <v>67480</v>
      </c>
      <c r="E681" s="83">
        <f t="shared" si="107"/>
        <v>49691</v>
      </c>
      <c r="F681" s="83">
        <f t="shared" si="108"/>
        <v>16795</v>
      </c>
      <c r="G681" s="83">
        <f t="shared" si="109"/>
        <v>994</v>
      </c>
      <c r="H681" s="50">
        <v>0</v>
      </c>
      <c r="I681" s="84">
        <f t="shared" si="104"/>
        <v>0.17499999999999999</v>
      </c>
      <c r="J681" s="78"/>
      <c r="K681" s="85">
        <f t="shared" si="105"/>
        <v>67480</v>
      </c>
      <c r="L681" s="80">
        <v>7</v>
      </c>
      <c r="M681" s="80">
        <f t="shared" si="110"/>
        <v>280</v>
      </c>
    </row>
    <row r="682" spans="1:13" x14ac:dyDescent="0.25">
      <c r="A682" s="81" t="s">
        <v>633</v>
      </c>
      <c r="B682" s="48" t="s">
        <v>328</v>
      </c>
      <c r="C682" s="49" t="s">
        <v>2141</v>
      </c>
      <c r="D682" s="82">
        <f t="shared" si="103"/>
        <v>77120</v>
      </c>
      <c r="E682" s="83">
        <f t="shared" si="107"/>
        <v>56789</v>
      </c>
      <c r="F682" s="83">
        <f t="shared" si="108"/>
        <v>19195</v>
      </c>
      <c r="G682" s="83">
        <f t="shared" si="109"/>
        <v>1136</v>
      </c>
      <c r="H682" s="50">
        <v>0</v>
      </c>
      <c r="I682" s="84">
        <f t="shared" ref="I682:I699" si="111">L682/40</f>
        <v>0.2</v>
      </c>
      <c r="J682" s="78"/>
      <c r="K682" s="85">
        <f t="shared" ref="K682:K699" si="112">M682*N1_</f>
        <v>77120</v>
      </c>
      <c r="L682" s="80">
        <v>8</v>
      </c>
      <c r="M682" s="80">
        <f t="shared" si="110"/>
        <v>320</v>
      </c>
    </row>
    <row r="683" spans="1:13" x14ac:dyDescent="0.25">
      <c r="A683" s="81" t="s">
        <v>634</v>
      </c>
      <c r="B683" s="48" t="s">
        <v>330</v>
      </c>
      <c r="C683" s="49" t="s">
        <v>2142</v>
      </c>
      <c r="D683" s="82">
        <f t="shared" si="103"/>
        <v>86760</v>
      </c>
      <c r="E683" s="83">
        <f t="shared" si="107"/>
        <v>63888</v>
      </c>
      <c r="F683" s="83">
        <f t="shared" si="108"/>
        <v>21594</v>
      </c>
      <c r="G683" s="83">
        <f t="shared" si="109"/>
        <v>1278</v>
      </c>
      <c r="H683" s="50">
        <v>0</v>
      </c>
      <c r="I683" s="84">
        <f t="shared" si="111"/>
        <v>0.22500000000000001</v>
      </c>
      <c r="J683" s="78"/>
      <c r="K683" s="85">
        <f t="shared" si="112"/>
        <v>86760</v>
      </c>
      <c r="L683" s="80">
        <v>9</v>
      </c>
      <c r="M683" s="80">
        <f t="shared" si="110"/>
        <v>360</v>
      </c>
    </row>
    <row r="684" spans="1:13" x14ac:dyDescent="0.25">
      <c r="A684" s="81" t="s">
        <v>635</v>
      </c>
      <c r="B684" s="48" t="s">
        <v>332</v>
      </c>
      <c r="C684" s="49" t="s">
        <v>2143</v>
      </c>
      <c r="D684" s="82">
        <f t="shared" si="103"/>
        <v>96400</v>
      </c>
      <c r="E684" s="83">
        <f t="shared" si="107"/>
        <v>70987</v>
      </c>
      <c r="F684" s="83">
        <f t="shared" si="108"/>
        <v>23993</v>
      </c>
      <c r="G684" s="83">
        <f t="shared" si="109"/>
        <v>1420</v>
      </c>
      <c r="H684" s="50">
        <v>0</v>
      </c>
      <c r="I684" s="84">
        <f t="shared" si="111"/>
        <v>0.25</v>
      </c>
      <c r="J684" s="78"/>
      <c r="K684" s="85">
        <f t="shared" si="112"/>
        <v>96400</v>
      </c>
      <c r="L684" s="80">
        <v>10</v>
      </c>
      <c r="M684" s="80">
        <f t="shared" si="110"/>
        <v>400</v>
      </c>
    </row>
    <row r="685" spans="1:13" x14ac:dyDescent="0.25">
      <c r="A685" s="81" t="s">
        <v>636</v>
      </c>
      <c r="B685" s="48" t="s">
        <v>334</v>
      </c>
      <c r="C685" s="49" t="s">
        <v>2144</v>
      </c>
      <c r="D685" s="82">
        <f t="shared" si="103"/>
        <v>106040</v>
      </c>
      <c r="E685" s="83">
        <f t="shared" si="107"/>
        <v>78085</v>
      </c>
      <c r="F685" s="83">
        <f t="shared" si="108"/>
        <v>26393</v>
      </c>
      <c r="G685" s="83">
        <f t="shared" si="109"/>
        <v>1562</v>
      </c>
      <c r="H685" s="50">
        <v>0</v>
      </c>
      <c r="I685" s="84">
        <f t="shared" si="111"/>
        <v>0.27500000000000002</v>
      </c>
      <c r="J685" s="78"/>
      <c r="K685" s="85">
        <f t="shared" si="112"/>
        <v>106040</v>
      </c>
      <c r="L685" s="80">
        <v>11</v>
      </c>
      <c r="M685" s="80">
        <f t="shared" si="110"/>
        <v>440</v>
      </c>
    </row>
    <row r="686" spans="1:13" x14ac:dyDescent="0.25">
      <c r="A686" s="81" t="s">
        <v>637</v>
      </c>
      <c r="B686" s="48" t="s">
        <v>336</v>
      </c>
      <c r="C686" s="49" t="s">
        <v>2145</v>
      </c>
      <c r="D686" s="82">
        <f t="shared" si="103"/>
        <v>115680</v>
      </c>
      <c r="E686" s="83">
        <f t="shared" si="107"/>
        <v>85184</v>
      </c>
      <c r="F686" s="83">
        <f t="shared" si="108"/>
        <v>28792</v>
      </c>
      <c r="G686" s="83">
        <f t="shared" si="109"/>
        <v>1704</v>
      </c>
      <c r="H686" s="50">
        <v>0</v>
      </c>
      <c r="I686" s="84">
        <f t="shared" si="111"/>
        <v>0.3</v>
      </c>
      <c r="J686" s="78"/>
      <c r="K686" s="85">
        <f t="shared" si="112"/>
        <v>115680</v>
      </c>
      <c r="L686" s="80">
        <v>12</v>
      </c>
      <c r="M686" s="80">
        <f t="shared" si="110"/>
        <v>480</v>
      </c>
    </row>
    <row r="687" spans="1:13" x14ac:dyDescent="0.25">
      <c r="A687" s="81" t="s">
        <v>638</v>
      </c>
      <c r="B687" s="48" t="s">
        <v>338</v>
      </c>
      <c r="C687" s="49" t="s">
        <v>2146</v>
      </c>
      <c r="D687" s="82">
        <f t="shared" si="103"/>
        <v>125320</v>
      </c>
      <c r="E687" s="83">
        <f t="shared" si="107"/>
        <v>92283</v>
      </c>
      <c r="F687" s="83">
        <f t="shared" si="108"/>
        <v>31191</v>
      </c>
      <c r="G687" s="83">
        <f t="shared" si="109"/>
        <v>1846</v>
      </c>
      <c r="H687" s="50">
        <v>0</v>
      </c>
      <c r="I687" s="84">
        <f t="shared" si="111"/>
        <v>0.32500000000000001</v>
      </c>
      <c r="J687" s="78"/>
      <c r="K687" s="85">
        <f t="shared" si="112"/>
        <v>125320</v>
      </c>
      <c r="L687" s="80">
        <v>13</v>
      </c>
      <c r="M687" s="80">
        <f t="shared" si="110"/>
        <v>520</v>
      </c>
    </row>
    <row r="688" spans="1:13" x14ac:dyDescent="0.25">
      <c r="A688" s="81" t="s">
        <v>639</v>
      </c>
      <c r="B688" s="48" t="s">
        <v>340</v>
      </c>
      <c r="C688" s="49" t="s">
        <v>2147</v>
      </c>
      <c r="D688" s="82">
        <f t="shared" si="103"/>
        <v>134960</v>
      </c>
      <c r="E688" s="83">
        <f t="shared" si="107"/>
        <v>99381</v>
      </c>
      <c r="F688" s="83">
        <f t="shared" si="108"/>
        <v>33591</v>
      </c>
      <c r="G688" s="83">
        <f t="shared" si="109"/>
        <v>1988</v>
      </c>
      <c r="H688" s="50">
        <v>0</v>
      </c>
      <c r="I688" s="84">
        <f t="shared" si="111"/>
        <v>0.35</v>
      </c>
      <c r="J688" s="78"/>
      <c r="K688" s="85">
        <f t="shared" si="112"/>
        <v>134960</v>
      </c>
      <c r="L688" s="80">
        <v>14</v>
      </c>
      <c r="M688" s="80">
        <f t="shared" si="110"/>
        <v>560</v>
      </c>
    </row>
    <row r="689" spans="1:13" x14ac:dyDescent="0.25">
      <c r="A689" s="81" t="s">
        <v>640</v>
      </c>
      <c r="B689" s="48" t="s">
        <v>342</v>
      </c>
      <c r="C689" s="49" t="s">
        <v>2148</v>
      </c>
      <c r="D689" s="82">
        <f t="shared" si="103"/>
        <v>144600</v>
      </c>
      <c r="E689" s="83">
        <f t="shared" si="107"/>
        <v>106480</v>
      </c>
      <c r="F689" s="83">
        <f t="shared" si="108"/>
        <v>35990</v>
      </c>
      <c r="G689" s="83">
        <f t="shared" si="109"/>
        <v>2130</v>
      </c>
      <c r="H689" s="50">
        <v>0</v>
      </c>
      <c r="I689" s="84">
        <f t="shared" si="111"/>
        <v>0.375</v>
      </c>
      <c r="J689" s="78"/>
      <c r="K689" s="85">
        <f t="shared" si="112"/>
        <v>144600</v>
      </c>
      <c r="L689" s="80">
        <v>15</v>
      </c>
      <c r="M689" s="80">
        <f t="shared" si="110"/>
        <v>600</v>
      </c>
    </row>
    <row r="690" spans="1:13" x14ac:dyDescent="0.25">
      <c r="A690" s="81" t="s">
        <v>641</v>
      </c>
      <c r="B690" s="48" t="s">
        <v>344</v>
      </c>
      <c r="C690" s="49" t="s">
        <v>2149</v>
      </c>
      <c r="D690" s="82">
        <f t="shared" si="103"/>
        <v>154240</v>
      </c>
      <c r="E690" s="83">
        <f t="shared" si="107"/>
        <v>113579</v>
      </c>
      <c r="F690" s="83">
        <f t="shared" si="108"/>
        <v>38389</v>
      </c>
      <c r="G690" s="83">
        <f t="shared" si="109"/>
        <v>2272</v>
      </c>
      <c r="H690" s="50">
        <v>0</v>
      </c>
      <c r="I690" s="84">
        <f t="shared" si="111"/>
        <v>0.4</v>
      </c>
      <c r="J690" s="78"/>
      <c r="K690" s="85">
        <f t="shared" si="112"/>
        <v>154240</v>
      </c>
      <c r="L690" s="80">
        <v>16</v>
      </c>
      <c r="M690" s="80">
        <f t="shared" si="110"/>
        <v>640</v>
      </c>
    </row>
    <row r="691" spans="1:13" x14ac:dyDescent="0.25">
      <c r="A691" s="81" t="s">
        <v>642</v>
      </c>
      <c r="B691" s="48" t="s">
        <v>346</v>
      </c>
      <c r="C691" s="49" t="s">
        <v>2150</v>
      </c>
      <c r="D691" s="82">
        <f t="shared" si="103"/>
        <v>163880</v>
      </c>
      <c r="E691" s="83">
        <f t="shared" si="107"/>
        <v>120677</v>
      </c>
      <c r="F691" s="83">
        <f t="shared" si="108"/>
        <v>40789</v>
      </c>
      <c r="G691" s="83">
        <f t="shared" si="109"/>
        <v>2414</v>
      </c>
      <c r="H691" s="50">
        <v>0</v>
      </c>
      <c r="I691" s="84">
        <f t="shared" si="111"/>
        <v>0.42499999999999999</v>
      </c>
      <c r="J691" s="78"/>
      <c r="K691" s="85">
        <f t="shared" si="112"/>
        <v>163880</v>
      </c>
      <c r="L691" s="80">
        <v>17</v>
      </c>
      <c r="M691" s="80">
        <f t="shared" si="110"/>
        <v>680</v>
      </c>
    </row>
    <row r="692" spans="1:13" x14ac:dyDescent="0.25">
      <c r="A692" s="81" t="s">
        <v>643</v>
      </c>
      <c r="B692" s="48" t="s">
        <v>348</v>
      </c>
      <c r="C692" s="49" t="s">
        <v>2151</v>
      </c>
      <c r="D692" s="82">
        <f t="shared" si="103"/>
        <v>173520</v>
      </c>
      <c r="E692" s="83">
        <f t="shared" si="107"/>
        <v>127776</v>
      </c>
      <c r="F692" s="83">
        <f t="shared" si="108"/>
        <v>43188</v>
      </c>
      <c r="G692" s="83">
        <f t="shared" si="109"/>
        <v>2556</v>
      </c>
      <c r="H692" s="50">
        <v>0</v>
      </c>
      <c r="I692" s="84">
        <f t="shared" si="111"/>
        <v>0.45</v>
      </c>
      <c r="J692" s="78"/>
      <c r="K692" s="85">
        <f t="shared" si="112"/>
        <v>173520</v>
      </c>
      <c r="L692" s="80">
        <v>18</v>
      </c>
      <c r="M692" s="80">
        <f t="shared" si="110"/>
        <v>720</v>
      </c>
    </row>
    <row r="693" spans="1:13" x14ac:dyDescent="0.25">
      <c r="A693" s="81" t="s">
        <v>644</v>
      </c>
      <c r="B693" s="48" t="s">
        <v>350</v>
      </c>
      <c r="C693" s="49" t="s">
        <v>2152</v>
      </c>
      <c r="D693" s="82">
        <f t="shared" si="103"/>
        <v>183160</v>
      </c>
      <c r="E693" s="83">
        <f t="shared" si="107"/>
        <v>134875</v>
      </c>
      <c r="F693" s="83">
        <f t="shared" si="108"/>
        <v>45588</v>
      </c>
      <c r="G693" s="83">
        <f t="shared" si="109"/>
        <v>2697</v>
      </c>
      <c r="H693" s="50">
        <v>0</v>
      </c>
      <c r="I693" s="84">
        <f t="shared" si="111"/>
        <v>0.47499999999999998</v>
      </c>
      <c r="J693" s="78"/>
      <c r="K693" s="85">
        <f t="shared" si="112"/>
        <v>183160</v>
      </c>
      <c r="L693" s="80">
        <v>19</v>
      </c>
      <c r="M693" s="80">
        <f t="shared" si="110"/>
        <v>760</v>
      </c>
    </row>
    <row r="694" spans="1:13" x14ac:dyDescent="0.25">
      <c r="A694" s="81" t="s">
        <v>645</v>
      </c>
      <c r="B694" s="48" t="s">
        <v>352</v>
      </c>
      <c r="C694" s="49" t="s">
        <v>2153</v>
      </c>
      <c r="D694" s="82">
        <f t="shared" si="103"/>
        <v>192800</v>
      </c>
      <c r="E694" s="83">
        <f t="shared" si="107"/>
        <v>141973</v>
      </c>
      <c r="F694" s="83">
        <f t="shared" si="108"/>
        <v>47988</v>
      </c>
      <c r="G694" s="83">
        <f t="shared" si="109"/>
        <v>2839</v>
      </c>
      <c r="H694" s="50">
        <v>0</v>
      </c>
      <c r="I694" s="84">
        <f t="shared" si="111"/>
        <v>0.5</v>
      </c>
      <c r="J694" s="78"/>
      <c r="K694" s="85">
        <f t="shared" si="112"/>
        <v>192800</v>
      </c>
      <c r="L694" s="80">
        <v>20</v>
      </c>
      <c r="M694" s="80">
        <f t="shared" si="110"/>
        <v>800</v>
      </c>
    </row>
    <row r="695" spans="1:13" x14ac:dyDescent="0.25">
      <c r="A695" s="81" t="s">
        <v>646</v>
      </c>
      <c r="B695" s="48" t="s">
        <v>354</v>
      </c>
      <c r="C695" s="49" t="s">
        <v>2154</v>
      </c>
      <c r="D695" s="82">
        <f t="shared" si="103"/>
        <v>202440</v>
      </c>
      <c r="E695" s="83">
        <f t="shared" si="107"/>
        <v>149072</v>
      </c>
      <c r="F695" s="83">
        <f t="shared" si="108"/>
        <v>50387</v>
      </c>
      <c r="G695" s="83">
        <f t="shared" si="109"/>
        <v>2981</v>
      </c>
      <c r="H695" s="50">
        <v>0</v>
      </c>
      <c r="I695" s="84">
        <f t="shared" si="111"/>
        <v>0.52500000000000002</v>
      </c>
      <c r="J695" s="78"/>
      <c r="K695" s="85">
        <f t="shared" si="112"/>
        <v>202440</v>
      </c>
      <c r="L695" s="80">
        <v>21</v>
      </c>
      <c r="M695" s="80">
        <f t="shared" si="110"/>
        <v>840</v>
      </c>
    </row>
    <row r="696" spans="1:13" x14ac:dyDescent="0.25">
      <c r="A696" s="81" t="s">
        <v>647</v>
      </c>
      <c r="B696" s="48" t="s">
        <v>356</v>
      </c>
      <c r="C696" s="49" t="s">
        <v>2155</v>
      </c>
      <c r="D696" s="82">
        <f t="shared" si="103"/>
        <v>212080</v>
      </c>
      <c r="E696" s="83">
        <f t="shared" si="107"/>
        <v>156171</v>
      </c>
      <c r="F696" s="83">
        <f t="shared" si="108"/>
        <v>52786</v>
      </c>
      <c r="G696" s="83">
        <f t="shared" si="109"/>
        <v>3123</v>
      </c>
      <c r="H696" s="50">
        <v>0</v>
      </c>
      <c r="I696" s="84">
        <f t="shared" si="111"/>
        <v>0.55000000000000004</v>
      </c>
      <c r="J696" s="78"/>
      <c r="K696" s="85">
        <f t="shared" si="112"/>
        <v>212080</v>
      </c>
      <c r="L696" s="80">
        <v>22</v>
      </c>
      <c r="M696" s="80">
        <f t="shared" si="110"/>
        <v>880</v>
      </c>
    </row>
    <row r="697" spans="1:13" x14ac:dyDescent="0.25">
      <c r="A697" s="81" t="s">
        <v>648</v>
      </c>
      <c r="B697" s="48" t="s">
        <v>358</v>
      </c>
      <c r="C697" s="49" t="s">
        <v>2156</v>
      </c>
      <c r="D697" s="82">
        <f t="shared" si="103"/>
        <v>221720</v>
      </c>
      <c r="E697" s="83">
        <f t="shared" si="107"/>
        <v>163270</v>
      </c>
      <c r="F697" s="83">
        <f t="shared" si="108"/>
        <v>55185</v>
      </c>
      <c r="G697" s="83">
        <f t="shared" si="109"/>
        <v>3265</v>
      </c>
      <c r="H697" s="50">
        <v>0</v>
      </c>
      <c r="I697" s="84">
        <f t="shared" si="111"/>
        <v>0.57499999999999996</v>
      </c>
      <c r="J697" s="78"/>
      <c r="K697" s="85">
        <f t="shared" si="112"/>
        <v>221720</v>
      </c>
      <c r="L697" s="80">
        <v>23</v>
      </c>
      <c r="M697" s="80">
        <f t="shared" si="110"/>
        <v>920</v>
      </c>
    </row>
    <row r="698" spans="1:13" x14ac:dyDescent="0.25">
      <c r="A698" s="81" t="s">
        <v>649</v>
      </c>
      <c r="B698" s="48" t="s">
        <v>360</v>
      </c>
      <c r="C698" s="49" t="s">
        <v>2157</v>
      </c>
      <c r="D698" s="82">
        <f t="shared" si="103"/>
        <v>231360</v>
      </c>
      <c r="E698" s="83">
        <f t="shared" si="107"/>
        <v>170368</v>
      </c>
      <c r="F698" s="83">
        <f t="shared" si="108"/>
        <v>57585</v>
      </c>
      <c r="G698" s="83">
        <f t="shared" si="109"/>
        <v>3407</v>
      </c>
      <c r="H698" s="50">
        <v>0</v>
      </c>
      <c r="I698" s="84">
        <f t="shared" si="111"/>
        <v>0.6</v>
      </c>
      <c r="J698" s="78"/>
      <c r="K698" s="85">
        <f t="shared" si="112"/>
        <v>231360</v>
      </c>
      <c r="L698" s="80">
        <v>24</v>
      </c>
      <c r="M698" s="80">
        <f t="shared" si="110"/>
        <v>960</v>
      </c>
    </row>
    <row r="699" spans="1:13" x14ac:dyDescent="0.25">
      <c r="A699" s="81" t="s">
        <v>650</v>
      </c>
      <c r="B699" s="48" t="s">
        <v>362</v>
      </c>
      <c r="C699" s="49" t="s">
        <v>2158</v>
      </c>
      <c r="D699" s="82">
        <f t="shared" si="103"/>
        <v>241000</v>
      </c>
      <c r="E699" s="83">
        <f t="shared" si="107"/>
        <v>177467</v>
      </c>
      <c r="F699" s="83">
        <f t="shared" si="108"/>
        <v>59984</v>
      </c>
      <c r="G699" s="83">
        <f t="shared" si="109"/>
        <v>3549</v>
      </c>
      <c r="H699" s="50">
        <v>0</v>
      </c>
      <c r="I699" s="84">
        <f t="shared" si="111"/>
        <v>0.625</v>
      </c>
      <c r="J699" s="78"/>
      <c r="K699" s="85">
        <f t="shared" si="112"/>
        <v>241000</v>
      </c>
      <c r="L699" s="80">
        <v>25</v>
      </c>
      <c r="M699" s="80">
        <f t="shared" si="110"/>
        <v>1000</v>
      </c>
    </row>
    <row r="700" spans="1:13" x14ac:dyDescent="0.25">
      <c r="A700" s="81" t="s">
        <v>651</v>
      </c>
      <c r="B700" s="48" t="s">
        <v>652</v>
      </c>
      <c r="C700" s="49" t="s">
        <v>2160</v>
      </c>
      <c r="D700" s="82">
        <f t="shared" si="103"/>
        <v>94257</v>
      </c>
      <c r="E700" s="83">
        <f t="shared" si="107"/>
        <v>69409</v>
      </c>
      <c r="F700" s="83">
        <f t="shared" si="108"/>
        <v>23460</v>
      </c>
      <c r="G700" s="83">
        <f t="shared" si="109"/>
        <v>1388</v>
      </c>
      <c r="H700" s="50">
        <v>0</v>
      </c>
      <c r="I700" s="84">
        <v>0.15</v>
      </c>
      <c r="J700" s="78"/>
      <c r="K700" s="85">
        <f>0.15*P1_</f>
        <v>94257</v>
      </c>
      <c r="L700" s="86"/>
      <c r="M700" s="86"/>
    </row>
    <row r="701" spans="1:13" x14ac:dyDescent="0.25">
      <c r="A701" s="81" t="s">
        <v>653</v>
      </c>
      <c r="B701" s="48" t="s">
        <v>654</v>
      </c>
      <c r="C701" s="49" t="s">
        <v>2160</v>
      </c>
      <c r="D701" s="82">
        <f t="shared" si="103"/>
        <v>125676</v>
      </c>
      <c r="E701" s="83">
        <f t="shared" si="107"/>
        <v>92545</v>
      </c>
      <c r="F701" s="83">
        <f t="shared" si="108"/>
        <v>31280</v>
      </c>
      <c r="G701" s="83">
        <f t="shared" si="109"/>
        <v>1851</v>
      </c>
      <c r="H701" s="50">
        <v>0</v>
      </c>
      <c r="I701" s="84">
        <v>0.2</v>
      </c>
      <c r="J701" s="78"/>
      <c r="K701" s="85">
        <f>0.2*P1_</f>
        <v>125676</v>
      </c>
      <c r="L701" s="86"/>
      <c r="M701" s="86"/>
    </row>
    <row r="702" spans="1:13" x14ac:dyDescent="0.25">
      <c r="A702" s="81" t="s">
        <v>4051</v>
      </c>
      <c r="B702" s="48" t="s">
        <v>4052</v>
      </c>
      <c r="C702" s="49" t="s">
        <v>4053</v>
      </c>
      <c r="D702" s="82">
        <f t="shared" si="103"/>
        <v>125676</v>
      </c>
      <c r="E702" s="83">
        <f t="shared" si="107"/>
        <v>92545</v>
      </c>
      <c r="F702" s="83">
        <f t="shared" ref="F702" si="113">D702-E702-G702</f>
        <v>31280</v>
      </c>
      <c r="G702" s="83">
        <f t="shared" si="109"/>
        <v>1851</v>
      </c>
      <c r="H702" s="50">
        <v>0</v>
      </c>
      <c r="I702" s="84">
        <v>0.2</v>
      </c>
      <c r="J702" s="78"/>
      <c r="K702" s="85">
        <f>0.2*P1_</f>
        <v>125676</v>
      </c>
      <c r="L702" s="86"/>
      <c r="M702" s="86"/>
    </row>
    <row r="703" spans="1:13" x14ac:dyDescent="0.25">
      <c r="A703" s="81" t="s">
        <v>655</v>
      </c>
      <c r="B703" s="48" t="s">
        <v>52</v>
      </c>
      <c r="C703" s="49" t="s">
        <v>2162</v>
      </c>
      <c r="D703" s="82">
        <f t="shared" si="103"/>
        <v>62838</v>
      </c>
      <c r="E703" s="83">
        <f t="shared" si="107"/>
        <v>46272</v>
      </c>
      <c r="F703" s="83">
        <f t="shared" si="108"/>
        <v>15641</v>
      </c>
      <c r="G703" s="83">
        <f t="shared" si="109"/>
        <v>925</v>
      </c>
      <c r="H703" s="50">
        <v>0</v>
      </c>
      <c r="I703" s="84">
        <v>0.1</v>
      </c>
      <c r="J703" s="78"/>
      <c r="K703" s="85">
        <f>0.1*P1_</f>
        <v>62838</v>
      </c>
      <c r="L703" s="80"/>
    </row>
    <row r="704" spans="1:13" x14ac:dyDescent="0.25">
      <c r="A704" s="81" t="s">
        <v>656</v>
      </c>
      <c r="B704" s="48" t="s">
        <v>24</v>
      </c>
      <c r="C704" s="49" t="s">
        <v>2163</v>
      </c>
      <c r="D704" s="82">
        <f t="shared" si="103"/>
        <v>6371</v>
      </c>
      <c r="E704" s="83">
        <f t="shared" si="107"/>
        <v>4691</v>
      </c>
      <c r="F704" s="83">
        <f t="shared" si="108"/>
        <v>1586</v>
      </c>
      <c r="G704" s="83">
        <f t="shared" si="109"/>
        <v>94</v>
      </c>
      <c r="H704" s="50">
        <v>0</v>
      </c>
      <c r="I704" s="84">
        <v>9.3749999999999997E-3</v>
      </c>
      <c r="J704" s="78"/>
      <c r="K704" s="85">
        <f>0.009375*P3_</f>
        <v>6370.78125</v>
      </c>
      <c r="L704" s="80"/>
    </row>
    <row r="705" spans="1:13" x14ac:dyDescent="0.25">
      <c r="A705" s="81" t="s">
        <v>657</v>
      </c>
      <c r="B705" s="48" t="s">
        <v>26</v>
      </c>
      <c r="C705" s="49" t="s">
        <v>2163</v>
      </c>
      <c r="D705" s="82">
        <f t="shared" si="103"/>
        <v>6371</v>
      </c>
      <c r="E705" s="83">
        <f t="shared" si="107"/>
        <v>4691</v>
      </c>
      <c r="F705" s="83">
        <f t="shared" si="108"/>
        <v>1586</v>
      </c>
      <c r="G705" s="83">
        <f t="shared" si="109"/>
        <v>94</v>
      </c>
      <c r="H705" s="50">
        <v>0</v>
      </c>
      <c r="I705" s="84">
        <v>9.3749999999999997E-3</v>
      </c>
      <c r="J705" s="78"/>
      <c r="K705" s="85">
        <f>0.009375*P3_</f>
        <v>6370.78125</v>
      </c>
      <c r="L705" s="80"/>
    </row>
    <row r="706" spans="1:13" x14ac:dyDescent="0.25">
      <c r="A706" s="81" t="s">
        <v>3080</v>
      </c>
      <c r="B706" s="48" t="s">
        <v>2722</v>
      </c>
      <c r="C706" s="49" t="s">
        <v>1984</v>
      </c>
      <c r="D706" s="82">
        <f t="shared" ref="D706:D769" si="114">ROUND(K706,0)</f>
        <v>470470</v>
      </c>
      <c r="E706" s="83">
        <f t="shared" si="107"/>
        <v>346443</v>
      </c>
      <c r="F706" s="83">
        <f t="shared" si="108"/>
        <v>117098</v>
      </c>
      <c r="G706" s="83">
        <f t="shared" si="109"/>
        <v>6929</v>
      </c>
      <c r="H706" s="50">
        <v>0</v>
      </c>
      <c r="I706" s="88">
        <v>1</v>
      </c>
      <c r="J706" s="78"/>
      <c r="K706" s="85">
        <f>P2_</f>
        <v>470470</v>
      </c>
      <c r="L706" s="80"/>
    </row>
    <row r="707" spans="1:13" x14ac:dyDescent="0.25">
      <c r="A707" s="81" t="s">
        <v>3081</v>
      </c>
      <c r="B707" s="48" t="s">
        <v>2728</v>
      </c>
      <c r="C707" s="49" t="s">
        <v>3082</v>
      </c>
      <c r="D707" s="82">
        <f t="shared" si="114"/>
        <v>344990</v>
      </c>
      <c r="E707" s="83">
        <f t="shared" si="107"/>
        <v>254043</v>
      </c>
      <c r="F707" s="83">
        <f t="shared" si="108"/>
        <v>85866</v>
      </c>
      <c r="G707" s="83">
        <f t="shared" si="109"/>
        <v>5081</v>
      </c>
      <c r="H707" s="50">
        <v>0</v>
      </c>
      <c r="I707" s="88">
        <v>1</v>
      </c>
      <c r="J707" s="78"/>
      <c r="K707" s="85">
        <f>P4_</f>
        <v>344990</v>
      </c>
      <c r="L707" s="80"/>
    </row>
    <row r="708" spans="1:13" x14ac:dyDescent="0.25">
      <c r="A708" s="81" t="s">
        <v>3083</v>
      </c>
      <c r="B708" s="48" t="s">
        <v>61</v>
      </c>
      <c r="C708" s="49" t="s">
        <v>3084</v>
      </c>
      <c r="D708" s="82">
        <f t="shared" si="114"/>
        <v>9640</v>
      </c>
      <c r="E708" s="83">
        <f t="shared" si="107"/>
        <v>7099</v>
      </c>
      <c r="F708" s="83">
        <f t="shared" si="108"/>
        <v>2399</v>
      </c>
      <c r="G708" s="83">
        <f t="shared" si="109"/>
        <v>142</v>
      </c>
      <c r="H708" s="50">
        <v>0</v>
      </c>
      <c r="I708" s="84">
        <f t="shared" ref="I708:I747" si="115">L708/40</f>
        <v>2.5000000000000001E-2</v>
      </c>
      <c r="J708" s="78"/>
      <c r="K708" s="85">
        <f t="shared" ref="K708:K747" si="116">M708*N1_</f>
        <v>9640</v>
      </c>
      <c r="L708" s="80">
        <v>1</v>
      </c>
      <c r="M708" s="80">
        <f>L708*40</f>
        <v>40</v>
      </c>
    </row>
    <row r="709" spans="1:13" x14ac:dyDescent="0.25">
      <c r="A709" s="81" t="s">
        <v>3085</v>
      </c>
      <c r="B709" s="48" t="s">
        <v>63</v>
      </c>
      <c r="C709" s="49" t="s">
        <v>3086</v>
      </c>
      <c r="D709" s="82">
        <f t="shared" si="114"/>
        <v>19280</v>
      </c>
      <c r="E709" s="83">
        <f t="shared" si="107"/>
        <v>14197</v>
      </c>
      <c r="F709" s="83">
        <f t="shared" si="108"/>
        <v>4799</v>
      </c>
      <c r="G709" s="83">
        <f t="shared" si="109"/>
        <v>284</v>
      </c>
      <c r="H709" s="50">
        <v>0</v>
      </c>
      <c r="I709" s="84">
        <f t="shared" si="115"/>
        <v>0.05</v>
      </c>
      <c r="J709" s="78"/>
      <c r="K709" s="85">
        <f t="shared" si="116"/>
        <v>19280</v>
      </c>
      <c r="L709" s="80">
        <v>2</v>
      </c>
      <c r="M709" s="80">
        <f t="shared" ref="M709:M747" si="117">L709*40</f>
        <v>80</v>
      </c>
    </row>
    <row r="710" spans="1:13" x14ac:dyDescent="0.25">
      <c r="A710" s="81" t="s">
        <v>3087</v>
      </c>
      <c r="B710" s="48" t="s">
        <v>65</v>
      </c>
      <c r="C710" s="49" t="s">
        <v>3088</v>
      </c>
      <c r="D710" s="82">
        <f t="shared" si="114"/>
        <v>28920</v>
      </c>
      <c r="E710" s="83">
        <f t="shared" si="107"/>
        <v>21296</v>
      </c>
      <c r="F710" s="83">
        <f t="shared" si="108"/>
        <v>7198</v>
      </c>
      <c r="G710" s="83">
        <f t="shared" si="109"/>
        <v>426</v>
      </c>
      <c r="H710" s="50">
        <v>0</v>
      </c>
      <c r="I710" s="84">
        <f t="shared" si="115"/>
        <v>7.4999999999999997E-2</v>
      </c>
      <c r="J710" s="78"/>
      <c r="K710" s="85">
        <f t="shared" si="116"/>
        <v>28920</v>
      </c>
      <c r="L710" s="80">
        <v>3</v>
      </c>
      <c r="M710" s="80">
        <f t="shared" si="117"/>
        <v>120</v>
      </c>
    </row>
    <row r="711" spans="1:13" x14ac:dyDescent="0.25">
      <c r="A711" s="81" t="s">
        <v>3089</v>
      </c>
      <c r="B711" s="48" t="s">
        <v>379</v>
      </c>
      <c r="C711" s="49" t="s">
        <v>3090</v>
      </c>
      <c r="D711" s="82">
        <f t="shared" si="114"/>
        <v>38560</v>
      </c>
      <c r="E711" s="83">
        <f t="shared" si="107"/>
        <v>28395</v>
      </c>
      <c r="F711" s="83">
        <f t="shared" si="108"/>
        <v>9597</v>
      </c>
      <c r="G711" s="83">
        <f t="shared" si="109"/>
        <v>568</v>
      </c>
      <c r="H711" s="50">
        <v>0</v>
      </c>
      <c r="I711" s="84">
        <f t="shared" si="115"/>
        <v>0.1</v>
      </c>
      <c r="J711" s="78"/>
      <c r="K711" s="85">
        <f t="shared" si="116"/>
        <v>38560</v>
      </c>
      <c r="L711" s="80">
        <v>4</v>
      </c>
      <c r="M711" s="80">
        <f t="shared" si="117"/>
        <v>160</v>
      </c>
    </row>
    <row r="712" spans="1:13" x14ac:dyDescent="0.25">
      <c r="A712" s="81" t="s">
        <v>3091</v>
      </c>
      <c r="B712" s="48" t="s">
        <v>381</v>
      </c>
      <c r="C712" s="49" t="s">
        <v>3092</v>
      </c>
      <c r="D712" s="82">
        <f t="shared" si="114"/>
        <v>48200</v>
      </c>
      <c r="E712" s="83">
        <f t="shared" si="107"/>
        <v>35493</v>
      </c>
      <c r="F712" s="83">
        <f t="shared" si="108"/>
        <v>11997</v>
      </c>
      <c r="G712" s="83">
        <f t="shared" si="109"/>
        <v>710</v>
      </c>
      <c r="H712" s="50">
        <v>0</v>
      </c>
      <c r="I712" s="84">
        <f t="shared" si="115"/>
        <v>0.125</v>
      </c>
      <c r="J712" s="78"/>
      <c r="K712" s="85">
        <f t="shared" si="116"/>
        <v>48200</v>
      </c>
      <c r="L712" s="80">
        <v>5</v>
      </c>
      <c r="M712" s="80">
        <f t="shared" si="117"/>
        <v>200</v>
      </c>
    </row>
    <row r="713" spans="1:13" x14ac:dyDescent="0.25">
      <c r="A713" s="81" t="s">
        <v>3093</v>
      </c>
      <c r="B713" s="48" t="s">
        <v>383</v>
      </c>
      <c r="C713" s="49" t="s">
        <v>3094</v>
      </c>
      <c r="D713" s="82">
        <f t="shared" si="114"/>
        <v>57840</v>
      </c>
      <c r="E713" s="83">
        <f t="shared" si="107"/>
        <v>42592</v>
      </c>
      <c r="F713" s="83">
        <f t="shared" si="108"/>
        <v>14396</v>
      </c>
      <c r="G713" s="83">
        <f t="shared" si="109"/>
        <v>852</v>
      </c>
      <c r="H713" s="50">
        <v>0</v>
      </c>
      <c r="I713" s="84">
        <f t="shared" si="115"/>
        <v>0.15</v>
      </c>
      <c r="J713" s="78"/>
      <c r="K713" s="85">
        <f t="shared" si="116"/>
        <v>57840</v>
      </c>
      <c r="L713" s="80">
        <v>6</v>
      </c>
      <c r="M713" s="80">
        <f t="shared" si="117"/>
        <v>240</v>
      </c>
    </row>
    <row r="714" spans="1:13" x14ac:dyDescent="0.25">
      <c r="A714" s="81" t="s">
        <v>3095</v>
      </c>
      <c r="B714" s="48" t="s">
        <v>385</v>
      </c>
      <c r="C714" s="49" t="s">
        <v>3096</v>
      </c>
      <c r="D714" s="82">
        <f t="shared" si="114"/>
        <v>67480</v>
      </c>
      <c r="E714" s="83">
        <f t="shared" si="107"/>
        <v>49691</v>
      </c>
      <c r="F714" s="83">
        <f t="shared" si="108"/>
        <v>16795</v>
      </c>
      <c r="G714" s="83">
        <f t="shared" si="109"/>
        <v>994</v>
      </c>
      <c r="H714" s="50">
        <v>0</v>
      </c>
      <c r="I714" s="84">
        <f t="shared" si="115"/>
        <v>0.17499999999999999</v>
      </c>
      <c r="J714" s="78"/>
      <c r="K714" s="85">
        <f t="shared" si="116"/>
        <v>67480</v>
      </c>
      <c r="L714" s="80">
        <v>7</v>
      </c>
      <c r="M714" s="80">
        <f t="shared" si="117"/>
        <v>280</v>
      </c>
    </row>
    <row r="715" spans="1:13" x14ac:dyDescent="0.25">
      <c r="A715" s="81" t="s">
        <v>3097</v>
      </c>
      <c r="B715" s="48" t="s">
        <v>387</v>
      </c>
      <c r="C715" s="49" t="s">
        <v>3098</v>
      </c>
      <c r="D715" s="82">
        <f t="shared" si="114"/>
        <v>77120</v>
      </c>
      <c r="E715" s="83">
        <f t="shared" si="107"/>
        <v>56789</v>
      </c>
      <c r="F715" s="83">
        <f t="shared" si="108"/>
        <v>19195</v>
      </c>
      <c r="G715" s="83">
        <f t="shared" si="109"/>
        <v>1136</v>
      </c>
      <c r="H715" s="50">
        <v>0</v>
      </c>
      <c r="I715" s="84">
        <f t="shared" si="115"/>
        <v>0.2</v>
      </c>
      <c r="J715" s="78"/>
      <c r="K715" s="85">
        <f t="shared" si="116"/>
        <v>77120</v>
      </c>
      <c r="L715" s="80">
        <v>8</v>
      </c>
      <c r="M715" s="80">
        <f t="shared" si="117"/>
        <v>320</v>
      </c>
    </row>
    <row r="716" spans="1:13" x14ac:dyDescent="0.25">
      <c r="A716" s="81" t="s">
        <v>3099</v>
      </c>
      <c r="B716" s="48" t="s">
        <v>389</v>
      </c>
      <c r="C716" s="49" t="s">
        <v>3100</v>
      </c>
      <c r="D716" s="82">
        <f t="shared" si="114"/>
        <v>86760</v>
      </c>
      <c r="E716" s="83">
        <f t="shared" si="107"/>
        <v>63888</v>
      </c>
      <c r="F716" s="83">
        <f t="shared" si="108"/>
        <v>21594</v>
      </c>
      <c r="G716" s="83">
        <f t="shared" si="109"/>
        <v>1278</v>
      </c>
      <c r="H716" s="50">
        <v>0</v>
      </c>
      <c r="I716" s="84">
        <f t="shared" si="115"/>
        <v>0.22500000000000001</v>
      </c>
      <c r="J716" s="78"/>
      <c r="K716" s="85">
        <f t="shared" si="116"/>
        <v>86760</v>
      </c>
      <c r="L716" s="80">
        <v>9</v>
      </c>
      <c r="M716" s="80">
        <f t="shared" si="117"/>
        <v>360</v>
      </c>
    </row>
    <row r="717" spans="1:13" x14ac:dyDescent="0.25">
      <c r="A717" s="81" t="s">
        <v>3101</v>
      </c>
      <c r="B717" s="48" t="s">
        <v>391</v>
      </c>
      <c r="C717" s="49" t="s">
        <v>3102</v>
      </c>
      <c r="D717" s="82">
        <f t="shared" si="114"/>
        <v>96400</v>
      </c>
      <c r="E717" s="83">
        <f t="shared" ref="E717:E783" si="118">ROUND($D717*100/135.8,0)</f>
        <v>70987</v>
      </c>
      <c r="F717" s="83">
        <f t="shared" ref="F717:F783" si="119">D717-E717-G717</f>
        <v>23993</v>
      </c>
      <c r="G717" s="83">
        <f t="shared" ref="G717:G783" si="120">ROUND($D717*2/135.8,0)</f>
        <v>1420</v>
      </c>
      <c r="H717" s="50">
        <v>0</v>
      </c>
      <c r="I717" s="84">
        <f t="shared" si="115"/>
        <v>0.25</v>
      </c>
      <c r="J717" s="78"/>
      <c r="K717" s="85">
        <f t="shared" si="116"/>
        <v>96400</v>
      </c>
      <c r="L717" s="80">
        <v>10</v>
      </c>
      <c r="M717" s="80">
        <f t="shared" si="117"/>
        <v>400</v>
      </c>
    </row>
    <row r="718" spans="1:13" x14ac:dyDescent="0.25">
      <c r="A718" s="81" t="s">
        <v>3103</v>
      </c>
      <c r="B718" s="48" t="s">
        <v>393</v>
      </c>
      <c r="C718" s="49" t="s">
        <v>3104</v>
      </c>
      <c r="D718" s="82">
        <f t="shared" si="114"/>
        <v>106040</v>
      </c>
      <c r="E718" s="83">
        <f t="shared" si="118"/>
        <v>78085</v>
      </c>
      <c r="F718" s="83">
        <f t="shared" si="119"/>
        <v>26393</v>
      </c>
      <c r="G718" s="83">
        <f t="shared" si="120"/>
        <v>1562</v>
      </c>
      <c r="H718" s="50">
        <v>0</v>
      </c>
      <c r="I718" s="84">
        <f t="shared" si="115"/>
        <v>0.27500000000000002</v>
      </c>
      <c r="J718" s="78"/>
      <c r="K718" s="85">
        <f t="shared" si="116"/>
        <v>106040</v>
      </c>
      <c r="L718" s="80">
        <v>11</v>
      </c>
      <c r="M718" s="80">
        <f t="shared" si="117"/>
        <v>440</v>
      </c>
    </row>
    <row r="719" spans="1:13" x14ac:dyDescent="0.25">
      <c r="A719" s="81" t="s">
        <v>3105</v>
      </c>
      <c r="B719" s="48" t="s">
        <v>395</v>
      </c>
      <c r="C719" s="49" t="s">
        <v>3106</v>
      </c>
      <c r="D719" s="82">
        <f t="shared" si="114"/>
        <v>115680</v>
      </c>
      <c r="E719" s="83">
        <f t="shared" si="118"/>
        <v>85184</v>
      </c>
      <c r="F719" s="83">
        <f t="shared" si="119"/>
        <v>28792</v>
      </c>
      <c r="G719" s="83">
        <f t="shared" si="120"/>
        <v>1704</v>
      </c>
      <c r="H719" s="50">
        <v>0</v>
      </c>
      <c r="I719" s="84">
        <f t="shared" si="115"/>
        <v>0.3</v>
      </c>
      <c r="J719" s="78"/>
      <c r="K719" s="85">
        <f t="shared" si="116"/>
        <v>115680</v>
      </c>
      <c r="L719" s="80">
        <v>12</v>
      </c>
      <c r="M719" s="80">
        <f t="shared" si="117"/>
        <v>480</v>
      </c>
    </row>
    <row r="720" spans="1:13" x14ac:dyDescent="0.25">
      <c r="A720" s="81" t="s">
        <v>3107</v>
      </c>
      <c r="B720" s="48" t="s">
        <v>397</v>
      </c>
      <c r="C720" s="49" t="s">
        <v>3108</v>
      </c>
      <c r="D720" s="82">
        <f t="shared" si="114"/>
        <v>125320</v>
      </c>
      <c r="E720" s="83">
        <f t="shared" si="118"/>
        <v>92283</v>
      </c>
      <c r="F720" s="83">
        <f t="shared" si="119"/>
        <v>31191</v>
      </c>
      <c r="G720" s="83">
        <f t="shared" si="120"/>
        <v>1846</v>
      </c>
      <c r="H720" s="50">
        <v>0</v>
      </c>
      <c r="I720" s="84">
        <f t="shared" si="115"/>
        <v>0.32500000000000001</v>
      </c>
      <c r="J720" s="78"/>
      <c r="K720" s="85">
        <f t="shared" si="116"/>
        <v>125320</v>
      </c>
      <c r="L720" s="80">
        <v>13</v>
      </c>
      <c r="M720" s="80">
        <f t="shared" si="117"/>
        <v>520</v>
      </c>
    </row>
    <row r="721" spans="1:13" x14ac:dyDescent="0.25">
      <c r="A721" s="81" t="s">
        <v>3109</v>
      </c>
      <c r="B721" s="48" t="s">
        <v>399</v>
      </c>
      <c r="C721" s="49" t="s">
        <v>3110</v>
      </c>
      <c r="D721" s="82">
        <f t="shared" si="114"/>
        <v>134960</v>
      </c>
      <c r="E721" s="83">
        <f t="shared" si="118"/>
        <v>99381</v>
      </c>
      <c r="F721" s="83">
        <f t="shared" si="119"/>
        <v>33591</v>
      </c>
      <c r="G721" s="83">
        <f t="shared" si="120"/>
        <v>1988</v>
      </c>
      <c r="H721" s="50">
        <v>0</v>
      </c>
      <c r="I721" s="84">
        <f t="shared" si="115"/>
        <v>0.35</v>
      </c>
      <c r="J721" s="78"/>
      <c r="K721" s="85">
        <f t="shared" si="116"/>
        <v>134960</v>
      </c>
      <c r="L721" s="80">
        <v>14</v>
      </c>
      <c r="M721" s="80">
        <f t="shared" si="117"/>
        <v>560</v>
      </c>
    </row>
    <row r="722" spans="1:13" x14ac:dyDescent="0.25">
      <c r="A722" s="81" t="s">
        <v>3111</v>
      </c>
      <c r="B722" s="48" t="s">
        <v>401</v>
      </c>
      <c r="C722" s="49" t="s">
        <v>3112</v>
      </c>
      <c r="D722" s="82">
        <f t="shared" si="114"/>
        <v>144600</v>
      </c>
      <c r="E722" s="83">
        <f t="shared" si="118"/>
        <v>106480</v>
      </c>
      <c r="F722" s="83">
        <f t="shared" si="119"/>
        <v>35990</v>
      </c>
      <c r="G722" s="83">
        <f t="shared" si="120"/>
        <v>2130</v>
      </c>
      <c r="H722" s="50">
        <v>0</v>
      </c>
      <c r="I722" s="84">
        <f t="shared" si="115"/>
        <v>0.375</v>
      </c>
      <c r="J722" s="78"/>
      <c r="K722" s="85">
        <f t="shared" si="116"/>
        <v>144600</v>
      </c>
      <c r="L722" s="80">
        <v>15</v>
      </c>
      <c r="M722" s="80">
        <f t="shared" si="117"/>
        <v>600</v>
      </c>
    </row>
    <row r="723" spans="1:13" x14ac:dyDescent="0.25">
      <c r="A723" s="81" t="s">
        <v>3113</v>
      </c>
      <c r="B723" s="48" t="s">
        <v>403</v>
      </c>
      <c r="C723" s="49" t="s">
        <v>3114</v>
      </c>
      <c r="D723" s="82">
        <f t="shared" si="114"/>
        <v>154240</v>
      </c>
      <c r="E723" s="83">
        <f t="shared" si="118"/>
        <v>113579</v>
      </c>
      <c r="F723" s="83">
        <f t="shared" si="119"/>
        <v>38389</v>
      </c>
      <c r="G723" s="83">
        <f t="shared" si="120"/>
        <v>2272</v>
      </c>
      <c r="H723" s="50">
        <v>0</v>
      </c>
      <c r="I723" s="84">
        <f t="shared" si="115"/>
        <v>0.4</v>
      </c>
      <c r="J723" s="78"/>
      <c r="K723" s="85">
        <f t="shared" si="116"/>
        <v>154240</v>
      </c>
      <c r="L723" s="80">
        <v>16</v>
      </c>
      <c r="M723" s="80">
        <f t="shared" si="117"/>
        <v>640</v>
      </c>
    </row>
    <row r="724" spans="1:13" x14ac:dyDescent="0.25">
      <c r="A724" s="81" t="s">
        <v>3115</v>
      </c>
      <c r="B724" s="48" t="s">
        <v>405</v>
      </c>
      <c r="C724" s="49" t="s">
        <v>3116</v>
      </c>
      <c r="D724" s="82">
        <f t="shared" si="114"/>
        <v>163880</v>
      </c>
      <c r="E724" s="83">
        <f t="shared" si="118"/>
        <v>120677</v>
      </c>
      <c r="F724" s="83">
        <f t="shared" si="119"/>
        <v>40789</v>
      </c>
      <c r="G724" s="83">
        <f t="shared" si="120"/>
        <v>2414</v>
      </c>
      <c r="H724" s="50">
        <v>0</v>
      </c>
      <c r="I724" s="84">
        <f t="shared" si="115"/>
        <v>0.42499999999999999</v>
      </c>
      <c r="J724" s="78"/>
      <c r="K724" s="85">
        <f t="shared" si="116"/>
        <v>163880</v>
      </c>
      <c r="L724" s="80">
        <v>17</v>
      </c>
      <c r="M724" s="80">
        <f t="shared" si="117"/>
        <v>680</v>
      </c>
    </row>
    <row r="725" spans="1:13" x14ac:dyDescent="0.25">
      <c r="A725" s="81" t="s">
        <v>3117</v>
      </c>
      <c r="B725" s="48" t="s">
        <v>407</v>
      </c>
      <c r="C725" s="49" t="s">
        <v>3118</v>
      </c>
      <c r="D725" s="82">
        <f t="shared" si="114"/>
        <v>173520</v>
      </c>
      <c r="E725" s="83">
        <f t="shared" si="118"/>
        <v>127776</v>
      </c>
      <c r="F725" s="83">
        <f t="shared" si="119"/>
        <v>43188</v>
      </c>
      <c r="G725" s="83">
        <f t="shared" si="120"/>
        <v>2556</v>
      </c>
      <c r="H725" s="50">
        <v>0</v>
      </c>
      <c r="I725" s="84">
        <f t="shared" si="115"/>
        <v>0.45</v>
      </c>
      <c r="J725" s="78"/>
      <c r="K725" s="85">
        <f t="shared" si="116"/>
        <v>173520</v>
      </c>
      <c r="L725" s="80">
        <v>18</v>
      </c>
      <c r="M725" s="80">
        <f t="shared" si="117"/>
        <v>720</v>
      </c>
    </row>
    <row r="726" spans="1:13" x14ac:dyDescent="0.25">
      <c r="A726" s="81" t="s">
        <v>3119</v>
      </c>
      <c r="B726" s="48" t="s">
        <v>409</v>
      </c>
      <c r="C726" s="49" t="s">
        <v>3120</v>
      </c>
      <c r="D726" s="82">
        <f t="shared" si="114"/>
        <v>183160</v>
      </c>
      <c r="E726" s="83">
        <f t="shared" si="118"/>
        <v>134875</v>
      </c>
      <c r="F726" s="83">
        <f t="shared" si="119"/>
        <v>45588</v>
      </c>
      <c r="G726" s="83">
        <f t="shared" si="120"/>
        <v>2697</v>
      </c>
      <c r="H726" s="50">
        <v>0</v>
      </c>
      <c r="I726" s="84">
        <f t="shared" si="115"/>
        <v>0.47499999999999998</v>
      </c>
      <c r="J726" s="78"/>
      <c r="K726" s="85">
        <f t="shared" si="116"/>
        <v>183160</v>
      </c>
      <c r="L726" s="80">
        <v>19</v>
      </c>
      <c r="M726" s="80">
        <f t="shared" si="117"/>
        <v>760</v>
      </c>
    </row>
    <row r="727" spans="1:13" x14ac:dyDescent="0.25">
      <c r="A727" s="81" t="s">
        <v>3121</v>
      </c>
      <c r="B727" s="48" t="s">
        <v>411</v>
      </c>
      <c r="C727" s="49" t="s">
        <v>3122</v>
      </c>
      <c r="D727" s="82">
        <f t="shared" si="114"/>
        <v>192800</v>
      </c>
      <c r="E727" s="83">
        <f t="shared" si="118"/>
        <v>141973</v>
      </c>
      <c r="F727" s="83">
        <f t="shared" si="119"/>
        <v>47988</v>
      </c>
      <c r="G727" s="83">
        <f t="shared" si="120"/>
        <v>2839</v>
      </c>
      <c r="H727" s="50">
        <v>0</v>
      </c>
      <c r="I727" s="84">
        <f t="shared" si="115"/>
        <v>0.5</v>
      </c>
      <c r="J727" s="78"/>
      <c r="K727" s="85">
        <f t="shared" si="116"/>
        <v>192800</v>
      </c>
      <c r="L727" s="80">
        <v>20</v>
      </c>
      <c r="M727" s="80">
        <f t="shared" si="117"/>
        <v>800</v>
      </c>
    </row>
    <row r="728" spans="1:13" x14ac:dyDescent="0.25">
      <c r="A728" s="81" t="s">
        <v>3123</v>
      </c>
      <c r="B728" s="48" t="s">
        <v>413</v>
      </c>
      <c r="C728" s="49" t="s">
        <v>3124</v>
      </c>
      <c r="D728" s="82">
        <f t="shared" si="114"/>
        <v>202440</v>
      </c>
      <c r="E728" s="83">
        <f t="shared" si="118"/>
        <v>149072</v>
      </c>
      <c r="F728" s="83">
        <f t="shared" si="119"/>
        <v>50387</v>
      </c>
      <c r="G728" s="83">
        <f t="shared" si="120"/>
        <v>2981</v>
      </c>
      <c r="H728" s="50">
        <v>0</v>
      </c>
      <c r="I728" s="84">
        <f t="shared" si="115"/>
        <v>0.52500000000000002</v>
      </c>
      <c r="J728" s="78"/>
      <c r="K728" s="85">
        <f t="shared" si="116"/>
        <v>202440</v>
      </c>
      <c r="L728" s="80">
        <v>21</v>
      </c>
      <c r="M728" s="80">
        <f t="shared" si="117"/>
        <v>840</v>
      </c>
    </row>
    <row r="729" spans="1:13" x14ac:dyDescent="0.25">
      <c r="A729" s="81" t="s">
        <v>3125</v>
      </c>
      <c r="B729" s="48" t="s">
        <v>415</v>
      </c>
      <c r="C729" s="49" t="s">
        <v>3126</v>
      </c>
      <c r="D729" s="82">
        <f t="shared" si="114"/>
        <v>212080</v>
      </c>
      <c r="E729" s="83">
        <f t="shared" si="118"/>
        <v>156171</v>
      </c>
      <c r="F729" s="83">
        <f t="shared" si="119"/>
        <v>52786</v>
      </c>
      <c r="G729" s="83">
        <f t="shared" si="120"/>
        <v>3123</v>
      </c>
      <c r="H729" s="50">
        <v>0</v>
      </c>
      <c r="I729" s="84">
        <f t="shared" si="115"/>
        <v>0.55000000000000004</v>
      </c>
      <c r="J729" s="78"/>
      <c r="K729" s="85">
        <f t="shared" si="116"/>
        <v>212080</v>
      </c>
      <c r="L729" s="80">
        <v>22</v>
      </c>
      <c r="M729" s="80">
        <f t="shared" si="117"/>
        <v>880</v>
      </c>
    </row>
    <row r="730" spans="1:13" x14ac:dyDescent="0.25">
      <c r="A730" s="81" t="s">
        <v>3127</v>
      </c>
      <c r="B730" s="48" t="s">
        <v>417</v>
      </c>
      <c r="C730" s="49" t="s">
        <v>3128</v>
      </c>
      <c r="D730" s="82">
        <f t="shared" si="114"/>
        <v>221720</v>
      </c>
      <c r="E730" s="83">
        <f t="shared" si="118"/>
        <v>163270</v>
      </c>
      <c r="F730" s="83">
        <f t="shared" si="119"/>
        <v>55185</v>
      </c>
      <c r="G730" s="83">
        <f t="shared" si="120"/>
        <v>3265</v>
      </c>
      <c r="H730" s="50">
        <v>0</v>
      </c>
      <c r="I730" s="84">
        <f t="shared" si="115"/>
        <v>0.57499999999999996</v>
      </c>
      <c r="J730" s="78"/>
      <c r="K730" s="85">
        <f t="shared" si="116"/>
        <v>221720</v>
      </c>
      <c r="L730" s="80">
        <v>23</v>
      </c>
      <c r="M730" s="80">
        <f t="shared" si="117"/>
        <v>920</v>
      </c>
    </row>
    <row r="731" spans="1:13" x14ac:dyDescent="0.25">
      <c r="A731" s="81" t="s">
        <v>3129</v>
      </c>
      <c r="B731" s="48" t="s">
        <v>419</v>
      </c>
      <c r="C731" s="49" t="s">
        <v>3130</v>
      </c>
      <c r="D731" s="82">
        <f t="shared" si="114"/>
        <v>231360</v>
      </c>
      <c r="E731" s="83">
        <f t="shared" si="118"/>
        <v>170368</v>
      </c>
      <c r="F731" s="83">
        <f t="shared" si="119"/>
        <v>57585</v>
      </c>
      <c r="G731" s="83">
        <f t="shared" si="120"/>
        <v>3407</v>
      </c>
      <c r="H731" s="50">
        <v>0</v>
      </c>
      <c r="I731" s="84">
        <f t="shared" si="115"/>
        <v>0.6</v>
      </c>
      <c r="J731" s="78"/>
      <c r="K731" s="85">
        <f t="shared" si="116"/>
        <v>231360</v>
      </c>
      <c r="L731" s="80">
        <v>24</v>
      </c>
      <c r="M731" s="80">
        <f t="shared" si="117"/>
        <v>960</v>
      </c>
    </row>
    <row r="732" spans="1:13" x14ac:dyDescent="0.25">
      <c r="A732" s="81" t="s">
        <v>3131</v>
      </c>
      <c r="B732" s="48" t="s">
        <v>421</v>
      </c>
      <c r="C732" s="49" t="s">
        <v>3132</v>
      </c>
      <c r="D732" s="82">
        <f t="shared" si="114"/>
        <v>241000</v>
      </c>
      <c r="E732" s="83">
        <f t="shared" si="118"/>
        <v>177467</v>
      </c>
      <c r="F732" s="83">
        <f t="shared" si="119"/>
        <v>59984</v>
      </c>
      <c r="G732" s="83">
        <f t="shared" si="120"/>
        <v>3549</v>
      </c>
      <c r="H732" s="50">
        <v>0</v>
      </c>
      <c r="I732" s="84">
        <f t="shared" si="115"/>
        <v>0.625</v>
      </c>
      <c r="J732" s="78"/>
      <c r="K732" s="85">
        <f t="shared" si="116"/>
        <v>241000</v>
      </c>
      <c r="L732" s="80">
        <v>25</v>
      </c>
      <c r="M732" s="80">
        <f t="shared" si="117"/>
        <v>1000</v>
      </c>
    </row>
    <row r="733" spans="1:13" x14ac:dyDescent="0.25">
      <c r="A733" s="81" t="s">
        <v>3133</v>
      </c>
      <c r="B733" s="48" t="s">
        <v>423</v>
      </c>
      <c r="C733" s="49" t="s">
        <v>3134</v>
      </c>
      <c r="D733" s="82">
        <f t="shared" si="114"/>
        <v>250640</v>
      </c>
      <c r="E733" s="83">
        <f t="shared" si="118"/>
        <v>184566</v>
      </c>
      <c r="F733" s="83">
        <f t="shared" si="119"/>
        <v>62383</v>
      </c>
      <c r="G733" s="83">
        <f t="shared" si="120"/>
        <v>3691</v>
      </c>
      <c r="H733" s="50">
        <v>0</v>
      </c>
      <c r="I733" s="84">
        <f t="shared" si="115"/>
        <v>0.65</v>
      </c>
      <c r="J733" s="78"/>
      <c r="K733" s="85">
        <f t="shared" si="116"/>
        <v>250640</v>
      </c>
      <c r="L733" s="80">
        <v>26</v>
      </c>
      <c r="M733" s="80">
        <f t="shared" si="117"/>
        <v>1040</v>
      </c>
    </row>
    <row r="734" spans="1:13" x14ac:dyDescent="0.25">
      <c r="A734" s="81" t="s">
        <v>3135</v>
      </c>
      <c r="B734" s="48" t="s">
        <v>425</v>
      </c>
      <c r="C734" s="49" t="s">
        <v>3136</v>
      </c>
      <c r="D734" s="82">
        <f t="shared" si="114"/>
        <v>260280</v>
      </c>
      <c r="E734" s="83">
        <f t="shared" si="118"/>
        <v>191664</v>
      </c>
      <c r="F734" s="83">
        <f t="shared" si="119"/>
        <v>64783</v>
      </c>
      <c r="G734" s="83">
        <f t="shared" si="120"/>
        <v>3833</v>
      </c>
      <c r="H734" s="50">
        <v>0</v>
      </c>
      <c r="I734" s="84">
        <f t="shared" si="115"/>
        <v>0.67500000000000004</v>
      </c>
      <c r="J734" s="78"/>
      <c r="K734" s="85">
        <f t="shared" si="116"/>
        <v>260280</v>
      </c>
      <c r="L734" s="80">
        <v>27</v>
      </c>
      <c r="M734" s="80">
        <f t="shared" si="117"/>
        <v>1080</v>
      </c>
    </row>
    <row r="735" spans="1:13" x14ac:dyDescent="0.25">
      <c r="A735" s="81" t="s">
        <v>3137</v>
      </c>
      <c r="B735" s="48" t="s">
        <v>427</v>
      </c>
      <c r="C735" s="49" t="s">
        <v>3138</v>
      </c>
      <c r="D735" s="82">
        <f t="shared" si="114"/>
        <v>269920</v>
      </c>
      <c r="E735" s="83">
        <f t="shared" si="118"/>
        <v>198763</v>
      </c>
      <c r="F735" s="83">
        <f t="shared" si="119"/>
        <v>67182</v>
      </c>
      <c r="G735" s="83">
        <f t="shared" si="120"/>
        <v>3975</v>
      </c>
      <c r="H735" s="50">
        <v>0</v>
      </c>
      <c r="I735" s="84">
        <f t="shared" si="115"/>
        <v>0.7</v>
      </c>
      <c r="J735" s="78"/>
      <c r="K735" s="85">
        <f t="shared" si="116"/>
        <v>269920</v>
      </c>
      <c r="L735" s="80">
        <v>28</v>
      </c>
      <c r="M735" s="80">
        <f t="shared" si="117"/>
        <v>1120</v>
      </c>
    </row>
    <row r="736" spans="1:13" x14ac:dyDescent="0.25">
      <c r="A736" s="81" t="s">
        <v>3139</v>
      </c>
      <c r="B736" s="48" t="s">
        <v>429</v>
      </c>
      <c r="C736" s="49" t="s">
        <v>3140</v>
      </c>
      <c r="D736" s="82">
        <f t="shared" si="114"/>
        <v>279560</v>
      </c>
      <c r="E736" s="83">
        <f t="shared" si="118"/>
        <v>205862</v>
      </c>
      <c r="F736" s="83">
        <f t="shared" si="119"/>
        <v>69581</v>
      </c>
      <c r="G736" s="83">
        <f t="shared" si="120"/>
        <v>4117</v>
      </c>
      <c r="H736" s="50">
        <v>0</v>
      </c>
      <c r="I736" s="84">
        <f t="shared" si="115"/>
        <v>0.72499999999999998</v>
      </c>
      <c r="J736" s="78"/>
      <c r="K736" s="85">
        <f t="shared" si="116"/>
        <v>279560</v>
      </c>
      <c r="L736" s="80">
        <v>29</v>
      </c>
      <c r="M736" s="80">
        <f t="shared" si="117"/>
        <v>1160</v>
      </c>
    </row>
    <row r="737" spans="1:13" x14ac:dyDescent="0.25">
      <c r="A737" s="81" t="s">
        <v>3141</v>
      </c>
      <c r="B737" s="48" t="s">
        <v>431</v>
      </c>
      <c r="C737" s="49" t="s">
        <v>3142</v>
      </c>
      <c r="D737" s="82">
        <f t="shared" si="114"/>
        <v>289200</v>
      </c>
      <c r="E737" s="83">
        <f t="shared" si="118"/>
        <v>212960</v>
      </c>
      <c r="F737" s="83">
        <f t="shared" si="119"/>
        <v>71981</v>
      </c>
      <c r="G737" s="83">
        <f t="shared" si="120"/>
        <v>4259</v>
      </c>
      <c r="H737" s="50">
        <v>0</v>
      </c>
      <c r="I737" s="84">
        <f t="shared" si="115"/>
        <v>0.75</v>
      </c>
      <c r="J737" s="78"/>
      <c r="K737" s="85">
        <f t="shared" si="116"/>
        <v>289200</v>
      </c>
      <c r="L737" s="80">
        <v>30</v>
      </c>
      <c r="M737" s="80">
        <f t="shared" si="117"/>
        <v>1200</v>
      </c>
    </row>
    <row r="738" spans="1:13" x14ac:dyDescent="0.25">
      <c r="A738" s="81" t="s">
        <v>3143</v>
      </c>
      <c r="B738" s="48" t="s">
        <v>433</v>
      </c>
      <c r="C738" s="49" t="s">
        <v>3144</v>
      </c>
      <c r="D738" s="82">
        <f t="shared" si="114"/>
        <v>298840</v>
      </c>
      <c r="E738" s="83">
        <f t="shared" si="118"/>
        <v>220059</v>
      </c>
      <c r="F738" s="83">
        <f t="shared" si="119"/>
        <v>74380</v>
      </c>
      <c r="G738" s="83">
        <f t="shared" si="120"/>
        <v>4401</v>
      </c>
      <c r="H738" s="50">
        <v>0</v>
      </c>
      <c r="I738" s="84">
        <f t="shared" si="115"/>
        <v>0.77500000000000002</v>
      </c>
      <c r="J738" s="78"/>
      <c r="K738" s="85">
        <f t="shared" si="116"/>
        <v>298840</v>
      </c>
      <c r="L738" s="80">
        <v>31</v>
      </c>
      <c r="M738" s="80">
        <f t="shared" si="117"/>
        <v>1240</v>
      </c>
    </row>
    <row r="739" spans="1:13" x14ac:dyDescent="0.25">
      <c r="A739" s="81" t="s">
        <v>3145</v>
      </c>
      <c r="B739" s="48" t="s">
        <v>435</v>
      </c>
      <c r="C739" s="49" t="s">
        <v>3146</v>
      </c>
      <c r="D739" s="82">
        <f t="shared" si="114"/>
        <v>308480</v>
      </c>
      <c r="E739" s="83">
        <f t="shared" si="118"/>
        <v>227158</v>
      </c>
      <c r="F739" s="83">
        <f t="shared" si="119"/>
        <v>76779</v>
      </c>
      <c r="G739" s="83">
        <f t="shared" si="120"/>
        <v>4543</v>
      </c>
      <c r="H739" s="50">
        <v>0</v>
      </c>
      <c r="I739" s="84">
        <f t="shared" si="115"/>
        <v>0.8</v>
      </c>
      <c r="J739" s="78"/>
      <c r="K739" s="85">
        <f t="shared" si="116"/>
        <v>308480</v>
      </c>
      <c r="L739" s="80">
        <v>32</v>
      </c>
      <c r="M739" s="80">
        <f t="shared" si="117"/>
        <v>1280</v>
      </c>
    </row>
    <row r="740" spans="1:13" x14ac:dyDescent="0.25">
      <c r="A740" s="81" t="s">
        <v>3147</v>
      </c>
      <c r="B740" s="48" t="s">
        <v>437</v>
      </c>
      <c r="C740" s="49" t="s">
        <v>3148</v>
      </c>
      <c r="D740" s="82">
        <f t="shared" si="114"/>
        <v>318120</v>
      </c>
      <c r="E740" s="83">
        <f t="shared" si="118"/>
        <v>234256</v>
      </c>
      <c r="F740" s="83">
        <f t="shared" si="119"/>
        <v>79179</v>
      </c>
      <c r="G740" s="83">
        <f t="shared" si="120"/>
        <v>4685</v>
      </c>
      <c r="H740" s="50">
        <v>0</v>
      </c>
      <c r="I740" s="84">
        <f t="shared" si="115"/>
        <v>0.82499999999999996</v>
      </c>
      <c r="J740" s="78"/>
      <c r="K740" s="85">
        <f t="shared" si="116"/>
        <v>318120</v>
      </c>
      <c r="L740" s="80">
        <v>33</v>
      </c>
      <c r="M740" s="80">
        <f t="shared" si="117"/>
        <v>1320</v>
      </c>
    </row>
    <row r="741" spans="1:13" x14ac:dyDescent="0.25">
      <c r="A741" s="81" t="s">
        <v>3149</v>
      </c>
      <c r="B741" s="48" t="s">
        <v>439</v>
      </c>
      <c r="C741" s="49" t="s">
        <v>3150</v>
      </c>
      <c r="D741" s="82">
        <f t="shared" si="114"/>
        <v>327760</v>
      </c>
      <c r="E741" s="83">
        <f t="shared" si="118"/>
        <v>241355</v>
      </c>
      <c r="F741" s="83">
        <f t="shared" si="119"/>
        <v>81578</v>
      </c>
      <c r="G741" s="83">
        <f t="shared" si="120"/>
        <v>4827</v>
      </c>
      <c r="H741" s="50">
        <v>0</v>
      </c>
      <c r="I741" s="84">
        <f t="shared" si="115"/>
        <v>0.85</v>
      </c>
      <c r="J741" s="78"/>
      <c r="K741" s="85">
        <f t="shared" si="116"/>
        <v>327760</v>
      </c>
      <c r="L741" s="80">
        <v>34</v>
      </c>
      <c r="M741" s="80">
        <f t="shared" si="117"/>
        <v>1360</v>
      </c>
    </row>
    <row r="742" spans="1:13" x14ac:dyDescent="0.25">
      <c r="A742" s="81" t="s">
        <v>3151</v>
      </c>
      <c r="B742" s="48" t="s">
        <v>441</v>
      </c>
      <c r="C742" s="49" t="s">
        <v>3152</v>
      </c>
      <c r="D742" s="82">
        <f t="shared" si="114"/>
        <v>337400</v>
      </c>
      <c r="E742" s="83">
        <f t="shared" si="118"/>
        <v>248454</v>
      </c>
      <c r="F742" s="83">
        <f t="shared" si="119"/>
        <v>83977</v>
      </c>
      <c r="G742" s="83">
        <f t="shared" si="120"/>
        <v>4969</v>
      </c>
      <c r="H742" s="50">
        <v>0</v>
      </c>
      <c r="I742" s="84">
        <f t="shared" si="115"/>
        <v>0.875</v>
      </c>
      <c r="J742" s="78"/>
      <c r="K742" s="85">
        <f t="shared" si="116"/>
        <v>337400</v>
      </c>
      <c r="L742" s="80">
        <v>35</v>
      </c>
      <c r="M742" s="80">
        <f t="shared" si="117"/>
        <v>1400</v>
      </c>
    </row>
    <row r="743" spans="1:13" x14ac:dyDescent="0.25">
      <c r="A743" s="81" t="s">
        <v>3153</v>
      </c>
      <c r="B743" s="48" t="s">
        <v>443</v>
      </c>
      <c r="C743" s="49" t="s">
        <v>3154</v>
      </c>
      <c r="D743" s="82">
        <f t="shared" si="114"/>
        <v>347040</v>
      </c>
      <c r="E743" s="83">
        <f t="shared" si="118"/>
        <v>255552</v>
      </c>
      <c r="F743" s="83">
        <f t="shared" si="119"/>
        <v>86377</v>
      </c>
      <c r="G743" s="83">
        <f t="shared" si="120"/>
        <v>5111</v>
      </c>
      <c r="H743" s="50">
        <v>0</v>
      </c>
      <c r="I743" s="84">
        <f t="shared" si="115"/>
        <v>0.9</v>
      </c>
      <c r="J743" s="78"/>
      <c r="K743" s="85">
        <f t="shared" si="116"/>
        <v>347040</v>
      </c>
      <c r="L743" s="80">
        <v>36</v>
      </c>
      <c r="M743" s="80">
        <f t="shared" si="117"/>
        <v>1440</v>
      </c>
    </row>
    <row r="744" spans="1:13" x14ac:dyDescent="0.25">
      <c r="A744" s="81" t="s">
        <v>3155</v>
      </c>
      <c r="B744" s="48" t="s">
        <v>445</v>
      </c>
      <c r="C744" s="49" t="s">
        <v>3156</v>
      </c>
      <c r="D744" s="82">
        <f t="shared" si="114"/>
        <v>356680</v>
      </c>
      <c r="E744" s="83">
        <f t="shared" si="118"/>
        <v>262651</v>
      </c>
      <c r="F744" s="83">
        <f t="shared" si="119"/>
        <v>88776</v>
      </c>
      <c r="G744" s="83">
        <f t="shared" si="120"/>
        <v>5253</v>
      </c>
      <c r="H744" s="50">
        <v>0</v>
      </c>
      <c r="I744" s="84">
        <f t="shared" si="115"/>
        <v>0.92500000000000004</v>
      </c>
      <c r="J744" s="78"/>
      <c r="K744" s="85">
        <f t="shared" si="116"/>
        <v>356680</v>
      </c>
      <c r="L744" s="80">
        <v>37</v>
      </c>
      <c r="M744" s="80">
        <f t="shared" si="117"/>
        <v>1480</v>
      </c>
    </row>
    <row r="745" spans="1:13" x14ac:dyDescent="0.25">
      <c r="A745" s="81" t="s">
        <v>3157</v>
      </c>
      <c r="B745" s="48" t="s">
        <v>447</v>
      </c>
      <c r="C745" s="49" t="s">
        <v>3158</v>
      </c>
      <c r="D745" s="82">
        <f t="shared" si="114"/>
        <v>366320</v>
      </c>
      <c r="E745" s="83">
        <f t="shared" si="118"/>
        <v>269750</v>
      </c>
      <c r="F745" s="83">
        <f t="shared" si="119"/>
        <v>91175</v>
      </c>
      <c r="G745" s="83">
        <f t="shared" si="120"/>
        <v>5395</v>
      </c>
      <c r="H745" s="50">
        <v>0</v>
      </c>
      <c r="I745" s="84">
        <f t="shared" si="115"/>
        <v>0.95</v>
      </c>
      <c r="J745" s="78"/>
      <c r="K745" s="85">
        <f t="shared" si="116"/>
        <v>366320</v>
      </c>
      <c r="L745" s="80">
        <v>38</v>
      </c>
      <c r="M745" s="80">
        <f t="shared" si="117"/>
        <v>1520</v>
      </c>
    </row>
    <row r="746" spans="1:13" x14ac:dyDescent="0.25">
      <c r="A746" s="81" t="s">
        <v>3159</v>
      </c>
      <c r="B746" s="48" t="s">
        <v>449</v>
      </c>
      <c r="C746" s="49" t="s">
        <v>3160</v>
      </c>
      <c r="D746" s="82">
        <f t="shared" si="114"/>
        <v>375960</v>
      </c>
      <c r="E746" s="83">
        <f t="shared" si="118"/>
        <v>276848</v>
      </c>
      <c r="F746" s="83">
        <f t="shared" si="119"/>
        <v>93575</v>
      </c>
      <c r="G746" s="83">
        <f t="shared" si="120"/>
        <v>5537</v>
      </c>
      <c r="H746" s="50">
        <v>0</v>
      </c>
      <c r="I746" s="84">
        <f t="shared" si="115"/>
        <v>0.97499999999999998</v>
      </c>
      <c r="J746" s="78"/>
      <c r="K746" s="85">
        <f t="shared" si="116"/>
        <v>375960</v>
      </c>
      <c r="L746" s="80">
        <v>39</v>
      </c>
      <c r="M746" s="80">
        <f t="shared" si="117"/>
        <v>1560</v>
      </c>
    </row>
    <row r="747" spans="1:13" x14ac:dyDescent="0.25">
      <c r="A747" s="81" t="s">
        <v>3161</v>
      </c>
      <c r="B747" s="48" t="s">
        <v>451</v>
      </c>
      <c r="C747" s="49" t="s">
        <v>3162</v>
      </c>
      <c r="D747" s="82">
        <f t="shared" si="114"/>
        <v>385600</v>
      </c>
      <c r="E747" s="83">
        <f t="shared" si="118"/>
        <v>283947</v>
      </c>
      <c r="F747" s="83">
        <f t="shared" si="119"/>
        <v>95974</v>
      </c>
      <c r="G747" s="83">
        <f t="shared" si="120"/>
        <v>5679</v>
      </c>
      <c r="H747" s="50">
        <v>0</v>
      </c>
      <c r="I747" s="84">
        <f t="shared" si="115"/>
        <v>1</v>
      </c>
      <c r="J747" s="78"/>
      <c r="K747" s="85">
        <f t="shared" si="116"/>
        <v>385600</v>
      </c>
      <c r="L747" s="80">
        <v>40</v>
      </c>
      <c r="M747" s="80">
        <f t="shared" si="117"/>
        <v>1600</v>
      </c>
    </row>
    <row r="748" spans="1:13" x14ac:dyDescent="0.25">
      <c r="A748" s="81" t="s">
        <v>3163</v>
      </c>
      <c r="B748" s="48" t="s">
        <v>454</v>
      </c>
      <c r="C748" s="49" t="s">
        <v>3164</v>
      </c>
      <c r="D748" s="82">
        <f t="shared" si="114"/>
        <v>628380</v>
      </c>
      <c r="E748" s="83">
        <f t="shared" si="118"/>
        <v>462725</v>
      </c>
      <c r="F748" s="83">
        <f t="shared" si="119"/>
        <v>156401</v>
      </c>
      <c r="G748" s="83">
        <f t="shared" si="120"/>
        <v>9254</v>
      </c>
      <c r="H748" s="50">
        <v>0</v>
      </c>
      <c r="I748" s="88">
        <v>1</v>
      </c>
      <c r="J748" s="78"/>
      <c r="K748" s="85">
        <f>P1_</f>
        <v>628380</v>
      </c>
      <c r="L748" s="80"/>
    </row>
    <row r="749" spans="1:13" x14ac:dyDescent="0.25">
      <c r="A749" s="81" t="s">
        <v>4042</v>
      </c>
      <c r="B749" s="48" t="s">
        <v>4037</v>
      </c>
      <c r="C749" s="49" t="s">
        <v>4045</v>
      </c>
      <c r="D749" s="82">
        <f t="shared" si="114"/>
        <v>547550</v>
      </c>
      <c r="E749" s="83">
        <f t="shared" si="118"/>
        <v>403203</v>
      </c>
      <c r="F749" s="83">
        <f t="shared" ref="F749:F751" si="121">D749-E749-G749</f>
        <v>136283</v>
      </c>
      <c r="G749" s="83">
        <f t="shared" si="120"/>
        <v>8064</v>
      </c>
      <c r="H749" s="50">
        <v>0</v>
      </c>
      <c r="I749" s="88">
        <v>1</v>
      </c>
      <c r="J749" s="78"/>
      <c r="K749" s="85">
        <f>P5_</f>
        <v>547550</v>
      </c>
      <c r="L749" s="80"/>
    </row>
    <row r="750" spans="1:13" x14ac:dyDescent="0.25">
      <c r="A750" s="81" t="s">
        <v>4043</v>
      </c>
      <c r="B750" s="48" t="s">
        <v>4039</v>
      </c>
      <c r="C750" s="49" t="s">
        <v>4046</v>
      </c>
      <c r="D750" s="82">
        <f t="shared" si="114"/>
        <v>628380</v>
      </c>
      <c r="E750" s="83">
        <f t="shared" si="118"/>
        <v>462725</v>
      </c>
      <c r="F750" s="83">
        <f t="shared" si="121"/>
        <v>156401</v>
      </c>
      <c r="G750" s="83">
        <f t="shared" si="120"/>
        <v>9254</v>
      </c>
      <c r="H750" s="50">
        <v>0</v>
      </c>
      <c r="I750" s="88">
        <v>1</v>
      </c>
      <c r="J750" s="78"/>
      <c r="K750" s="85">
        <f>P1_</f>
        <v>628380</v>
      </c>
      <c r="L750" s="80"/>
    </row>
    <row r="751" spans="1:13" x14ac:dyDescent="0.25">
      <c r="A751" s="81" t="s">
        <v>4044</v>
      </c>
      <c r="B751" s="48" t="s">
        <v>4041</v>
      </c>
      <c r="C751" s="49" t="s">
        <v>4047</v>
      </c>
      <c r="D751" s="82">
        <f t="shared" si="114"/>
        <v>628380</v>
      </c>
      <c r="E751" s="83">
        <f t="shared" si="118"/>
        <v>462725</v>
      </c>
      <c r="F751" s="83">
        <f t="shared" si="121"/>
        <v>156401</v>
      </c>
      <c r="G751" s="83">
        <f t="shared" si="120"/>
        <v>9254</v>
      </c>
      <c r="H751" s="50">
        <v>0</v>
      </c>
      <c r="I751" s="88">
        <v>1</v>
      </c>
      <c r="J751" s="78"/>
      <c r="K751" s="85">
        <f>P1_</f>
        <v>628380</v>
      </c>
      <c r="L751" s="80"/>
    </row>
    <row r="752" spans="1:13" x14ac:dyDescent="0.25">
      <c r="A752" s="81" t="s">
        <v>3165</v>
      </c>
      <c r="B752" s="48" t="s">
        <v>366</v>
      </c>
      <c r="C752" s="49" t="s">
        <v>3166</v>
      </c>
      <c r="D752" s="82">
        <f t="shared" si="114"/>
        <v>339775</v>
      </c>
      <c r="E752" s="83">
        <f t="shared" si="118"/>
        <v>250203</v>
      </c>
      <c r="F752" s="83">
        <f t="shared" si="119"/>
        <v>84568</v>
      </c>
      <c r="G752" s="83">
        <f t="shared" si="120"/>
        <v>5004</v>
      </c>
      <c r="H752" s="50">
        <v>0</v>
      </c>
      <c r="I752" s="88">
        <v>0.5</v>
      </c>
      <c r="J752" s="78"/>
      <c r="K752" s="85">
        <f>I752*P3_</f>
        <v>339775</v>
      </c>
      <c r="L752" s="80"/>
    </row>
    <row r="753" spans="1:13" x14ac:dyDescent="0.25">
      <c r="A753" s="81" t="s">
        <v>3167</v>
      </c>
      <c r="B753" s="48" t="s">
        <v>1624</v>
      </c>
      <c r="C753" s="49" t="s">
        <v>3168</v>
      </c>
      <c r="D753" s="82">
        <f t="shared" si="114"/>
        <v>9640</v>
      </c>
      <c r="E753" s="83">
        <f t="shared" si="118"/>
        <v>7099</v>
      </c>
      <c r="F753" s="83">
        <f t="shared" si="119"/>
        <v>2399</v>
      </c>
      <c r="G753" s="83">
        <f t="shared" si="120"/>
        <v>142</v>
      </c>
      <c r="H753" s="50">
        <v>0</v>
      </c>
      <c r="I753" s="84">
        <f t="shared" ref="I753:I784" si="122">L753/40</f>
        <v>2.5000000000000001E-2</v>
      </c>
      <c r="J753" s="78"/>
      <c r="K753" s="85">
        <f t="shared" ref="K753:K816" si="123">M753*N1_</f>
        <v>9640</v>
      </c>
      <c r="L753" s="80">
        <v>1</v>
      </c>
      <c r="M753" s="80">
        <f>L753*40</f>
        <v>40</v>
      </c>
    </row>
    <row r="754" spans="1:13" x14ac:dyDescent="0.25">
      <c r="A754" s="81" t="s">
        <v>3169</v>
      </c>
      <c r="B754" s="48" t="s">
        <v>1627</v>
      </c>
      <c r="C754" s="49" t="s">
        <v>3170</v>
      </c>
      <c r="D754" s="82">
        <f t="shared" si="114"/>
        <v>19280</v>
      </c>
      <c r="E754" s="83">
        <f t="shared" si="118"/>
        <v>14197</v>
      </c>
      <c r="F754" s="83">
        <f t="shared" si="119"/>
        <v>4799</v>
      </c>
      <c r="G754" s="83">
        <f t="shared" si="120"/>
        <v>284</v>
      </c>
      <c r="H754" s="50">
        <v>0</v>
      </c>
      <c r="I754" s="84">
        <f t="shared" si="122"/>
        <v>0.05</v>
      </c>
      <c r="J754" s="78"/>
      <c r="K754" s="85">
        <f t="shared" si="123"/>
        <v>19280</v>
      </c>
      <c r="L754" s="80">
        <v>2</v>
      </c>
      <c r="M754" s="80">
        <f t="shared" ref="M754:M792" si="124">L754*40</f>
        <v>80</v>
      </c>
    </row>
    <row r="755" spans="1:13" x14ac:dyDescent="0.25">
      <c r="A755" s="81" t="s">
        <v>3171</v>
      </c>
      <c r="B755" s="48" t="s">
        <v>1630</v>
      </c>
      <c r="C755" s="49" t="s">
        <v>3172</v>
      </c>
      <c r="D755" s="82">
        <f t="shared" si="114"/>
        <v>28920</v>
      </c>
      <c r="E755" s="83">
        <f t="shared" si="118"/>
        <v>21296</v>
      </c>
      <c r="F755" s="83">
        <f t="shared" si="119"/>
        <v>7198</v>
      </c>
      <c r="G755" s="83">
        <f t="shared" si="120"/>
        <v>426</v>
      </c>
      <c r="H755" s="50">
        <v>0</v>
      </c>
      <c r="I755" s="84">
        <f t="shared" si="122"/>
        <v>7.4999999999999997E-2</v>
      </c>
      <c r="J755" s="78"/>
      <c r="K755" s="85">
        <f t="shared" si="123"/>
        <v>28920</v>
      </c>
      <c r="L755" s="80">
        <v>3</v>
      </c>
      <c r="M755" s="80">
        <f t="shared" si="124"/>
        <v>120</v>
      </c>
    </row>
    <row r="756" spans="1:13" x14ac:dyDescent="0.25">
      <c r="A756" s="81" t="s">
        <v>3173</v>
      </c>
      <c r="B756" s="48" t="s">
        <v>1633</v>
      </c>
      <c r="C756" s="49" t="s">
        <v>3174</v>
      </c>
      <c r="D756" s="82">
        <f t="shared" si="114"/>
        <v>38560</v>
      </c>
      <c r="E756" s="83">
        <f t="shared" si="118"/>
        <v>28395</v>
      </c>
      <c r="F756" s="83">
        <f t="shared" si="119"/>
        <v>9597</v>
      </c>
      <c r="G756" s="83">
        <f t="shared" si="120"/>
        <v>568</v>
      </c>
      <c r="H756" s="50">
        <v>0</v>
      </c>
      <c r="I756" s="84">
        <f t="shared" si="122"/>
        <v>0.1</v>
      </c>
      <c r="J756" s="78"/>
      <c r="K756" s="85">
        <f t="shared" si="123"/>
        <v>38560</v>
      </c>
      <c r="L756" s="80">
        <v>4</v>
      </c>
      <c r="M756" s="80">
        <f t="shared" si="124"/>
        <v>160</v>
      </c>
    </row>
    <row r="757" spans="1:13" x14ac:dyDescent="0.25">
      <c r="A757" s="81" t="s">
        <v>3175</v>
      </c>
      <c r="B757" s="48" t="s">
        <v>1636</v>
      </c>
      <c r="C757" s="49" t="s">
        <v>3176</v>
      </c>
      <c r="D757" s="82">
        <f t="shared" si="114"/>
        <v>48200</v>
      </c>
      <c r="E757" s="83">
        <f t="shared" si="118"/>
        <v>35493</v>
      </c>
      <c r="F757" s="83">
        <f t="shared" si="119"/>
        <v>11997</v>
      </c>
      <c r="G757" s="83">
        <f t="shared" si="120"/>
        <v>710</v>
      </c>
      <c r="H757" s="50">
        <v>0</v>
      </c>
      <c r="I757" s="84">
        <f t="shared" si="122"/>
        <v>0.125</v>
      </c>
      <c r="J757" s="78"/>
      <c r="K757" s="85">
        <f t="shared" si="123"/>
        <v>48200</v>
      </c>
      <c r="L757" s="80">
        <v>5</v>
      </c>
      <c r="M757" s="80">
        <f t="shared" si="124"/>
        <v>200</v>
      </c>
    </row>
    <row r="758" spans="1:13" x14ac:dyDescent="0.25">
      <c r="A758" s="81" t="s">
        <v>3177</v>
      </c>
      <c r="B758" s="48" t="s">
        <v>1639</v>
      </c>
      <c r="C758" s="49" t="s">
        <v>3178</v>
      </c>
      <c r="D758" s="82">
        <f t="shared" si="114"/>
        <v>57840</v>
      </c>
      <c r="E758" s="83">
        <f t="shared" si="118"/>
        <v>42592</v>
      </c>
      <c r="F758" s="83">
        <f t="shared" si="119"/>
        <v>14396</v>
      </c>
      <c r="G758" s="83">
        <f t="shared" si="120"/>
        <v>852</v>
      </c>
      <c r="H758" s="50">
        <v>0</v>
      </c>
      <c r="I758" s="84">
        <f t="shared" si="122"/>
        <v>0.15</v>
      </c>
      <c r="J758" s="78"/>
      <c r="K758" s="85">
        <f t="shared" si="123"/>
        <v>57840</v>
      </c>
      <c r="L758" s="80">
        <v>6</v>
      </c>
      <c r="M758" s="80">
        <f t="shared" si="124"/>
        <v>240</v>
      </c>
    </row>
    <row r="759" spans="1:13" x14ac:dyDescent="0.25">
      <c r="A759" s="81" t="s">
        <v>3179</v>
      </c>
      <c r="B759" s="48" t="s">
        <v>1642</v>
      </c>
      <c r="C759" s="49" t="s">
        <v>3180</v>
      </c>
      <c r="D759" s="82">
        <f t="shared" si="114"/>
        <v>67480</v>
      </c>
      <c r="E759" s="83">
        <f t="shared" si="118"/>
        <v>49691</v>
      </c>
      <c r="F759" s="83">
        <f t="shared" si="119"/>
        <v>16795</v>
      </c>
      <c r="G759" s="83">
        <f t="shared" si="120"/>
        <v>994</v>
      </c>
      <c r="H759" s="50">
        <v>0</v>
      </c>
      <c r="I759" s="84">
        <f t="shared" si="122"/>
        <v>0.17499999999999999</v>
      </c>
      <c r="J759" s="78"/>
      <c r="K759" s="85">
        <f t="shared" si="123"/>
        <v>67480</v>
      </c>
      <c r="L759" s="80">
        <v>7</v>
      </c>
      <c r="M759" s="80">
        <f t="shared" si="124"/>
        <v>280</v>
      </c>
    </row>
    <row r="760" spans="1:13" x14ac:dyDescent="0.25">
      <c r="A760" s="81" t="s">
        <v>3181</v>
      </c>
      <c r="B760" s="48" t="s">
        <v>1645</v>
      </c>
      <c r="C760" s="49" t="s">
        <v>3182</v>
      </c>
      <c r="D760" s="82">
        <f t="shared" si="114"/>
        <v>77120</v>
      </c>
      <c r="E760" s="83">
        <f t="shared" si="118"/>
        <v>56789</v>
      </c>
      <c r="F760" s="83">
        <f t="shared" si="119"/>
        <v>19195</v>
      </c>
      <c r="G760" s="83">
        <f t="shared" si="120"/>
        <v>1136</v>
      </c>
      <c r="H760" s="50">
        <v>0</v>
      </c>
      <c r="I760" s="84">
        <f t="shared" si="122"/>
        <v>0.2</v>
      </c>
      <c r="J760" s="78"/>
      <c r="K760" s="85">
        <f t="shared" si="123"/>
        <v>77120</v>
      </c>
      <c r="L760" s="80">
        <v>8</v>
      </c>
      <c r="M760" s="80">
        <f t="shared" si="124"/>
        <v>320</v>
      </c>
    </row>
    <row r="761" spans="1:13" x14ac:dyDescent="0.25">
      <c r="A761" s="81" t="s">
        <v>3183</v>
      </c>
      <c r="B761" s="48" t="s">
        <v>1648</v>
      </c>
      <c r="C761" s="49" t="s">
        <v>3184</v>
      </c>
      <c r="D761" s="82">
        <f t="shared" si="114"/>
        <v>86760</v>
      </c>
      <c r="E761" s="83">
        <f t="shared" si="118"/>
        <v>63888</v>
      </c>
      <c r="F761" s="83">
        <f t="shared" si="119"/>
        <v>21594</v>
      </c>
      <c r="G761" s="83">
        <f t="shared" si="120"/>
        <v>1278</v>
      </c>
      <c r="H761" s="50">
        <v>0</v>
      </c>
      <c r="I761" s="84">
        <f t="shared" si="122"/>
        <v>0.22500000000000001</v>
      </c>
      <c r="J761" s="78"/>
      <c r="K761" s="85">
        <f t="shared" si="123"/>
        <v>86760</v>
      </c>
      <c r="L761" s="80">
        <v>9</v>
      </c>
      <c r="M761" s="80">
        <f t="shared" si="124"/>
        <v>360</v>
      </c>
    </row>
    <row r="762" spans="1:13" x14ac:dyDescent="0.25">
      <c r="A762" s="81" t="s">
        <v>3185</v>
      </c>
      <c r="B762" s="48" t="s">
        <v>1651</v>
      </c>
      <c r="C762" s="49" t="s">
        <v>3186</v>
      </c>
      <c r="D762" s="82">
        <f t="shared" si="114"/>
        <v>96400</v>
      </c>
      <c r="E762" s="83">
        <f t="shared" si="118"/>
        <v>70987</v>
      </c>
      <c r="F762" s="83">
        <f t="shared" si="119"/>
        <v>23993</v>
      </c>
      <c r="G762" s="83">
        <f t="shared" si="120"/>
        <v>1420</v>
      </c>
      <c r="H762" s="50">
        <v>0</v>
      </c>
      <c r="I762" s="84">
        <f t="shared" si="122"/>
        <v>0.25</v>
      </c>
      <c r="J762" s="78"/>
      <c r="K762" s="85">
        <f t="shared" si="123"/>
        <v>96400</v>
      </c>
      <c r="L762" s="80">
        <v>10</v>
      </c>
      <c r="M762" s="80">
        <f t="shared" si="124"/>
        <v>400</v>
      </c>
    </row>
    <row r="763" spans="1:13" x14ac:dyDescent="0.25">
      <c r="A763" s="81" t="s">
        <v>3187</v>
      </c>
      <c r="B763" s="48" t="s">
        <v>1654</v>
      </c>
      <c r="C763" s="49" t="s">
        <v>3188</v>
      </c>
      <c r="D763" s="82">
        <f t="shared" si="114"/>
        <v>106040</v>
      </c>
      <c r="E763" s="83">
        <f t="shared" si="118"/>
        <v>78085</v>
      </c>
      <c r="F763" s="83">
        <f t="shared" si="119"/>
        <v>26393</v>
      </c>
      <c r="G763" s="83">
        <f t="shared" si="120"/>
        <v>1562</v>
      </c>
      <c r="H763" s="50">
        <v>0</v>
      </c>
      <c r="I763" s="84">
        <f t="shared" si="122"/>
        <v>0.27500000000000002</v>
      </c>
      <c r="J763" s="78"/>
      <c r="K763" s="85">
        <f t="shared" si="123"/>
        <v>106040</v>
      </c>
      <c r="L763" s="80">
        <v>11</v>
      </c>
      <c r="M763" s="80">
        <f t="shared" si="124"/>
        <v>440</v>
      </c>
    </row>
    <row r="764" spans="1:13" x14ac:dyDescent="0.25">
      <c r="A764" s="81" t="s">
        <v>3189</v>
      </c>
      <c r="B764" s="48" t="s">
        <v>1657</v>
      </c>
      <c r="C764" s="49" t="s">
        <v>3190</v>
      </c>
      <c r="D764" s="82">
        <f t="shared" si="114"/>
        <v>115680</v>
      </c>
      <c r="E764" s="83">
        <f t="shared" si="118"/>
        <v>85184</v>
      </c>
      <c r="F764" s="83">
        <f t="shared" si="119"/>
        <v>28792</v>
      </c>
      <c r="G764" s="83">
        <f t="shared" si="120"/>
        <v>1704</v>
      </c>
      <c r="H764" s="50">
        <v>0</v>
      </c>
      <c r="I764" s="84">
        <f t="shared" si="122"/>
        <v>0.3</v>
      </c>
      <c r="J764" s="78"/>
      <c r="K764" s="85">
        <f t="shared" si="123"/>
        <v>115680</v>
      </c>
      <c r="L764" s="80">
        <v>12</v>
      </c>
      <c r="M764" s="80">
        <f t="shared" si="124"/>
        <v>480</v>
      </c>
    </row>
    <row r="765" spans="1:13" x14ac:dyDescent="0.25">
      <c r="A765" s="81" t="s">
        <v>3191</v>
      </c>
      <c r="B765" s="48" t="s">
        <v>1660</v>
      </c>
      <c r="C765" s="49" t="s">
        <v>3192</v>
      </c>
      <c r="D765" s="82">
        <f t="shared" si="114"/>
        <v>125320</v>
      </c>
      <c r="E765" s="83">
        <f t="shared" si="118"/>
        <v>92283</v>
      </c>
      <c r="F765" s="83">
        <f t="shared" si="119"/>
        <v>31191</v>
      </c>
      <c r="G765" s="83">
        <f t="shared" si="120"/>
        <v>1846</v>
      </c>
      <c r="H765" s="50">
        <v>0</v>
      </c>
      <c r="I765" s="84">
        <f t="shared" si="122"/>
        <v>0.32500000000000001</v>
      </c>
      <c r="J765" s="78"/>
      <c r="K765" s="85">
        <f t="shared" si="123"/>
        <v>125320</v>
      </c>
      <c r="L765" s="80">
        <v>13</v>
      </c>
      <c r="M765" s="80">
        <f t="shared" si="124"/>
        <v>520</v>
      </c>
    </row>
    <row r="766" spans="1:13" x14ac:dyDescent="0.25">
      <c r="A766" s="81" t="s">
        <v>3193</v>
      </c>
      <c r="B766" s="48" t="s">
        <v>1663</v>
      </c>
      <c r="C766" s="49" t="s">
        <v>3194</v>
      </c>
      <c r="D766" s="82">
        <f t="shared" si="114"/>
        <v>134960</v>
      </c>
      <c r="E766" s="83">
        <f t="shared" si="118"/>
        <v>99381</v>
      </c>
      <c r="F766" s="83">
        <f t="shared" si="119"/>
        <v>33591</v>
      </c>
      <c r="G766" s="83">
        <f t="shared" si="120"/>
        <v>1988</v>
      </c>
      <c r="H766" s="50">
        <v>0</v>
      </c>
      <c r="I766" s="84">
        <f t="shared" si="122"/>
        <v>0.35</v>
      </c>
      <c r="J766" s="78"/>
      <c r="K766" s="85">
        <f t="shared" si="123"/>
        <v>134960</v>
      </c>
      <c r="L766" s="80">
        <v>14</v>
      </c>
      <c r="M766" s="80">
        <f t="shared" si="124"/>
        <v>560</v>
      </c>
    </row>
    <row r="767" spans="1:13" x14ac:dyDescent="0.25">
      <c r="A767" s="81" t="s">
        <v>3195</v>
      </c>
      <c r="B767" s="48" t="s">
        <v>1666</v>
      </c>
      <c r="C767" s="49" t="s">
        <v>3196</v>
      </c>
      <c r="D767" s="82">
        <f t="shared" si="114"/>
        <v>144600</v>
      </c>
      <c r="E767" s="83">
        <f t="shared" si="118"/>
        <v>106480</v>
      </c>
      <c r="F767" s="83">
        <f t="shared" si="119"/>
        <v>35990</v>
      </c>
      <c r="G767" s="83">
        <f t="shared" si="120"/>
        <v>2130</v>
      </c>
      <c r="H767" s="50">
        <v>0</v>
      </c>
      <c r="I767" s="84">
        <f t="shared" si="122"/>
        <v>0.375</v>
      </c>
      <c r="J767" s="78"/>
      <c r="K767" s="85">
        <f t="shared" si="123"/>
        <v>144600</v>
      </c>
      <c r="L767" s="80">
        <v>15</v>
      </c>
      <c r="M767" s="80">
        <f t="shared" si="124"/>
        <v>600</v>
      </c>
    </row>
    <row r="768" spans="1:13" x14ac:dyDescent="0.25">
      <c r="A768" s="81" t="s">
        <v>3197</v>
      </c>
      <c r="B768" s="48" t="s">
        <v>1669</v>
      </c>
      <c r="C768" s="49" t="s">
        <v>3198</v>
      </c>
      <c r="D768" s="82">
        <f t="shared" si="114"/>
        <v>154240</v>
      </c>
      <c r="E768" s="83">
        <f t="shared" si="118"/>
        <v>113579</v>
      </c>
      <c r="F768" s="83">
        <f t="shared" si="119"/>
        <v>38389</v>
      </c>
      <c r="G768" s="83">
        <f t="shared" si="120"/>
        <v>2272</v>
      </c>
      <c r="H768" s="50">
        <v>0</v>
      </c>
      <c r="I768" s="84">
        <f t="shared" si="122"/>
        <v>0.4</v>
      </c>
      <c r="J768" s="78"/>
      <c r="K768" s="85">
        <f t="shared" si="123"/>
        <v>154240</v>
      </c>
      <c r="L768" s="80">
        <v>16</v>
      </c>
      <c r="M768" s="80">
        <f t="shared" si="124"/>
        <v>640</v>
      </c>
    </row>
    <row r="769" spans="1:13" x14ac:dyDescent="0.25">
      <c r="A769" s="81" t="s">
        <v>3199</v>
      </c>
      <c r="B769" s="48" t="s">
        <v>1672</v>
      </c>
      <c r="C769" s="49" t="s">
        <v>3200</v>
      </c>
      <c r="D769" s="82">
        <f t="shared" si="114"/>
        <v>163880</v>
      </c>
      <c r="E769" s="83">
        <f t="shared" si="118"/>
        <v>120677</v>
      </c>
      <c r="F769" s="83">
        <f t="shared" si="119"/>
        <v>40789</v>
      </c>
      <c r="G769" s="83">
        <f t="shared" si="120"/>
        <v>2414</v>
      </c>
      <c r="H769" s="50">
        <v>0</v>
      </c>
      <c r="I769" s="84">
        <f t="shared" si="122"/>
        <v>0.42499999999999999</v>
      </c>
      <c r="J769" s="78"/>
      <c r="K769" s="85">
        <f t="shared" si="123"/>
        <v>163880</v>
      </c>
      <c r="L769" s="80">
        <v>17</v>
      </c>
      <c r="M769" s="80">
        <f t="shared" si="124"/>
        <v>680</v>
      </c>
    </row>
    <row r="770" spans="1:13" x14ac:dyDescent="0.25">
      <c r="A770" s="81" t="s">
        <v>3201</v>
      </c>
      <c r="B770" s="48" t="s">
        <v>1675</v>
      </c>
      <c r="C770" s="49" t="s">
        <v>3202</v>
      </c>
      <c r="D770" s="82">
        <f t="shared" ref="D770:D833" si="125">ROUND(K770,0)</f>
        <v>173520</v>
      </c>
      <c r="E770" s="83">
        <f t="shared" si="118"/>
        <v>127776</v>
      </c>
      <c r="F770" s="83">
        <f t="shared" si="119"/>
        <v>43188</v>
      </c>
      <c r="G770" s="83">
        <f t="shared" si="120"/>
        <v>2556</v>
      </c>
      <c r="H770" s="50">
        <v>0</v>
      </c>
      <c r="I770" s="84">
        <f t="shared" si="122"/>
        <v>0.45</v>
      </c>
      <c r="J770" s="78"/>
      <c r="K770" s="85">
        <f t="shared" si="123"/>
        <v>173520</v>
      </c>
      <c r="L770" s="80">
        <v>18</v>
      </c>
      <c r="M770" s="80">
        <f t="shared" si="124"/>
        <v>720</v>
      </c>
    </row>
    <row r="771" spans="1:13" x14ac:dyDescent="0.25">
      <c r="A771" s="81" t="s">
        <v>3203</v>
      </c>
      <c r="B771" s="48" t="s">
        <v>1678</v>
      </c>
      <c r="C771" s="49" t="s">
        <v>3204</v>
      </c>
      <c r="D771" s="82">
        <f t="shared" si="125"/>
        <v>183160</v>
      </c>
      <c r="E771" s="83">
        <f t="shared" si="118"/>
        <v>134875</v>
      </c>
      <c r="F771" s="83">
        <f t="shared" si="119"/>
        <v>45588</v>
      </c>
      <c r="G771" s="83">
        <f t="shared" si="120"/>
        <v>2697</v>
      </c>
      <c r="H771" s="50">
        <v>0</v>
      </c>
      <c r="I771" s="84">
        <f t="shared" si="122"/>
        <v>0.47499999999999998</v>
      </c>
      <c r="J771" s="78"/>
      <c r="K771" s="85">
        <f t="shared" si="123"/>
        <v>183160</v>
      </c>
      <c r="L771" s="80">
        <v>19</v>
      </c>
      <c r="M771" s="80">
        <f t="shared" si="124"/>
        <v>760</v>
      </c>
    </row>
    <row r="772" spans="1:13" x14ac:dyDescent="0.25">
      <c r="A772" s="81" t="s">
        <v>3205</v>
      </c>
      <c r="B772" s="48" t="s">
        <v>1681</v>
      </c>
      <c r="C772" s="49" t="s">
        <v>3206</v>
      </c>
      <c r="D772" s="82">
        <f t="shared" si="125"/>
        <v>192800</v>
      </c>
      <c r="E772" s="83">
        <f t="shared" si="118"/>
        <v>141973</v>
      </c>
      <c r="F772" s="83">
        <f t="shared" si="119"/>
        <v>47988</v>
      </c>
      <c r="G772" s="83">
        <f t="shared" si="120"/>
        <v>2839</v>
      </c>
      <c r="H772" s="50">
        <v>0</v>
      </c>
      <c r="I772" s="84">
        <f t="shared" si="122"/>
        <v>0.5</v>
      </c>
      <c r="J772" s="78"/>
      <c r="K772" s="85">
        <f t="shared" si="123"/>
        <v>192800</v>
      </c>
      <c r="L772" s="80">
        <v>20</v>
      </c>
      <c r="M772" s="80">
        <f t="shared" si="124"/>
        <v>800</v>
      </c>
    </row>
    <row r="773" spans="1:13" x14ac:dyDescent="0.25">
      <c r="A773" s="81" t="s">
        <v>3207</v>
      </c>
      <c r="B773" s="48" t="s">
        <v>1684</v>
      </c>
      <c r="C773" s="49" t="s">
        <v>3208</v>
      </c>
      <c r="D773" s="82">
        <f t="shared" si="125"/>
        <v>202440</v>
      </c>
      <c r="E773" s="83">
        <f t="shared" si="118"/>
        <v>149072</v>
      </c>
      <c r="F773" s="83">
        <f t="shared" si="119"/>
        <v>50387</v>
      </c>
      <c r="G773" s="83">
        <f t="shared" si="120"/>
        <v>2981</v>
      </c>
      <c r="H773" s="50">
        <v>0</v>
      </c>
      <c r="I773" s="84">
        <f t="shared" si="122"/>
        <v>0.52500000000000002</v>
      </c>
      <c r="J773" s="78"/>
      <c r="K773" s="85">
        <f t="shared" si="123"/>
        <v>202440</v>
      </c>
      <c r="L773" s="80">
        <v>21</v>
      </c>
      <c r="M773" s="80">
        <f t="shared" si="124"/>
        <v>840</v>
      </c>
    </row>
    <row r="774" spans="1:13" x14ac:dyDescent="0.25">
      <c r="A774" s="81" t="s">
        <v>3209</v>
      </c>
      <c r="B774" s="48" t="s">
        <v>1687</v>
      </c>
      <c r="C774" s="49" t="s">
        <v>3210</v>
      </c>
      <c r="D774" s="82">
        <f t="shared" si="125"/>
        <v>212080</v>
      </c>
      <c r="E774" s="83">
        <f t="shared" si="118"/>
        <v>156171</v>
      </c>
      <c r="F774" s="83">
        <f t="shared" si="119"/>
        <v>52786</v>
      </c>
      <c r="G774" s="83">
        <f t="shared" si="120"/>
        <v>3123</v>
      </c>
      <c r="H774" s="50">
        <v>0</v>
      </c>
      <c r="I774" s="84">
        <f t="shared" si="122"/>
        <v>0.55000000000000004</v>
      </c>
      <c r="J774" s="78"/>
      <c r="K774" s="85">
        <f t="shared" si="123"/>
        <v>212080</v>
      </c>
      <c r="L774" s="80">
        <v>22</v>
      </c>
      <c r="M774" s="80">
        <f t="shared" si="124"/>
        <v>880</v>
      </c>
    </row>
    <row r="775" spans="1:13" x14ac:dyDescent="0.25">
      <c r="A775" s="81" t="s">
        <v>3211</v>
      </c>
      <c r="B775" s="48" t="s">
        <v>1690</v>
      </c>
      <c r="C775" s="49" t="s">
        <v>3212</v>
      </c>
      <c r="D775" s="82">
        <f t="shared" si="125"/>
        <v>221720</v>
      </c>
      <c r="E775" s="83">
        <f t="shared" si="118"/>
        <v>163270</v>
      </c>
      <c r="F775" s="83">
        <f t="shared" si="119"/>
        <v>55185</v>
      </c>
      <c r="G775" s="83">
        <f t="shared" si="120"/>
        <v>3265</v>
      </c>
      <c r="H775" s="50">
        <v>0</v>
      </c>
      <c r="I775" s="84">
        <f t="shared" si="122"/>
        <v>0.57499999999999996</v>
      </c>
      <c r="J775" s="78"/>
      <c r="K775" s="85">
        <f t="shared" si="123"/>
        <v>221720</v>
      </c>
      <c r="L775" s="80">
        <v>23</v>
      </c>
      <c r="M775" s="80">
        <f t="shared" si="124"/>
        <v>920</v>
      </c>
    </row>
    <row r="776" spans="1:13" x14ac:dyDescent="0.25">
      <c r="A776" s="81" t="s">
        <v>3213</v>
      </c>
      <c r="B776" s="48" t="s">
        <v>1693</v>
      </c>
      <c r="C776" s="49" t="s">
        <v>3214</v>
      </c>
      <c r="D776" s="82">
        <f t="shared" si="125"/>
        <v>231360</v>
      </c>
      <c r="E776" s="83">
        <f t="shared" si="118"/>
        <v>170368</v>
      </c>
      <c r="F776" s="83">
        <f t="shared" si="119"/>
        <v>57585</v>
      </c>
      <c r="G776" s="83">
        <f t="shared" si="120"/>
        <v>3407</v>
      </c>
      <c r="H776" s="50">
        <v>0</v>
      </c>
      <c r="I776" s="84">
        <f t="shared" si="122"/>
        <v>0.6</v>
      </c>
      <c r="J776" s="78"/>
      <c r="K776" s="85">
        <f t="shared" si="123"/>
        <v>231360</v>
      </c>
      <c r="L776" s="80">
        <v>24</v>
      </c>
      <c r="M776" s="80">
        <f t="shared" si="124"/>
        <v>960</v>
      </c>
    </row>
    <row r="777" spans="1:13" x14ac:dyDescent="0.25">
      <c r="A777" s="81" t="s">
        <v>3215</v>
      </c>
      <c r="B777" s="48" t="s">
        <v>1696</v>
      </c>
      <c r="C777" s="49" t="s">
        <v>3216</v>
      </c>
      <c r="D777" s="82">
        <f t="shared" si="125"/>
        <v>241000</v>
      </c>
      <c r="E777" s="83">
        <f t="shared" si="118"/>
        <v>177467</v>
      </c>
      <c r="F777" s="83">
        <f t="shared" si="119"/>
        <v>59984</v>
      </c>
      <c r="G777" s="83">
        <f t="shared" si="120"/>
        <v>3549</v>
      </c>
      <c r="H777" s="50">
        <v>0</v>
      </c>
      <c r="I777" s="84">
        <f t="shared" si="122"/>
        <v>0.625</v>
      </c>
      <c r="J777" s="78"/>
      <c r="K777" s="85">
        <f t="shared" si="123"/>
        <v>241000</v>
      </c>
      <c r="L777" s="80">
        <v>25</v>
      </c>
      <c r="M777" s="80">
        <f t="shared" si="124"/>
        <v>1000</v>
      </c>
    </row>
    <row r="778" spans="1:13" x14ac:dyDescent="0.25">
      <c r="A778" s="81" t="s">
        <v>3217</v>
      </c>
      <c r="B778" s="48" t="s">
        <v>1699</v>
      </c>
      <c r="C778" s="49" t="s">
        <v>3218</v>
      </c>
      <c r="D778" s="82">
        <f t="shared" si="125"/>
        <v>250640</v>
      </c>
      <c r="E778" s="83">
        <f t="shared" si="118"/>
        <v>184566</v>
      </c>
      <c r="F778" s="83">
        <f t="shared" si="119"/>
        <v>62383</v>
      </c>
      <c r="G778" s="83">
        <f t="shared" si="120"/>
        <v>3691</v>
      </c>
      <c r="H778" s="50">
        <v>0</v>
      </c>
      <c r="I778" s="84">
        <f t="shared" si="122"/>
        <v>0.65</v>
      </c>
      <c r="J778" s="78"/>
      <c r="K778" s="85">
        <f t="shared" si="123"/>
        <v>250640</v>
      </c>
      <c r="L778" s="80">
        <v>26</v>
      </c>
      <c r="M778" s="80">
        <f t="shared" si="124"/>
        <v>1040</v>
      </c>
    </row>
    <row r="779" spans="1:13" x14ac:dyDescent="0.25">
      <c r="A779" s="81" t="s">
        <v>3219</v>
      </c>
      <c r="B779" s="48" t="s">
        <v>1702</v>
      </c>
      <c r="C779" s="49" t="s">
        <v>3220</v>
      </c>
      <c r="D779" s="82">
        <f t="shared" si="125"/>
        <v>260280</v>
      </c>
      <c r="E779" s="83">
        <f t="shared" si="118"/>
        <v>191664</v>
      </c>
      <c r="F779" s="83">
        <f t="shared" si="119"/>
        <v>64783</v>
      </c>
      <c r="G779" s="83">
        <f t="shared" si="120"/>
        <v>3833</v>
      </c>
      <c r="H779" s="50">
        <v>0</v>
      </c>
      <c r="I779" s="84">
        <f t="shared" si="122"/>
        <v>0.67500000000000004</v>
      </c>
      <c r="J779" s="78"/>
      <c r="K779" s="85">
        <f t="shared" si="123"/>
        <v>260280</v>
      </c>
      <c r="L779" s="80">
        <v>27</v>
      </c>
      <c r="M779" s="80">
        <f t="shared" si="124"/>
        <v>1080</v>
      </c>
    </row>
    <row r="780" spans="1:13" x14ac:dyDescent="0.25">
      <c r="A780" s="81" t="s">
        <v>3221</v>
      </c>
      <c r="B780" s="48" t="s">
        <v>1705</v>
      </c>
      <c r="C780" s="49" t="s">
        <v>3222</v>
      </c>
      <c r="D780" s="82">
        <f t="shared" si="125"/>
        <v>269920</v>
      </c>
      <c r="E780" s="83">
        <f t="shared" si="118"/>
        <v>198763</v>
      </c>
      <c r="F780" s="83">
        <f t="shared" si="119"/>
        <v>67182</v>
      </c>
      <c r="G780" s="83">
        <f t="shared" si="120"/>
        <v>3975</v>
      </c>
      <c r="H780" s="50">
        <v>0</v>
      </c>
      <c r="I780" s="84">
        <f t="shared" si="122"/>
        <v>0.7</v>
      </c>
      <c r="J780" s="78"/>
      <c r="K780" s="85">
        <f t="shared" si="123"/>
        <v>269920</v>
      </c>
      <c r="L780" s="80">
        <v>28</v>
      </c>
      <c r="M780" s="80">
        <f t="shared" si="124"/>
        <v>1120</v>
      </c>
    </row>
    <row r="781" spans="1:13" x14ac:dyDescent="0.25">
      <c r="A781" s="81" t="s">
        <v>3223</v>
      </c>
      <c r="B781" s="48" t="s">
        <v>1708</v>
      </c>
      <c r="C781" s="49" t="s">
        <v>3224</v>
      </c>
      <c r="D781" s="82">
        <f t="shared" si="125"/>
        <v>279560</v>
      </c>
      <c r="E781" s="83">
        <f t="shared" si="118"/>
        <v>205862</v>
      </c>
      <c r="F781" s="83">
        <f t="shared" si="119"/>
        <v>69581</v>
      </c>
      <c r="G781" s="83">
        <f t="shared" si="120"/>
        <v>4117</v>
      </c>
      <c r="H781" s="50">
        <v>0</v>
      </c>
      <c r="I781" s="84">
        <f t="shared" si="122"/>
        <v>0.72499999999999998</v>
      </c>
      <c r="J781" s="78"/>
      <c r="K781" s="85">
        <f t="shared" si="123"/>
        <v>279560</v>
      </c>
      <c r="L781" s="80">
        <v>29</v>
      </c>
      <c r="M781" s="80">
        <f t="shared" si="124"/>
        <v>1160</v>
      </c>
    </row>
    <row r="782" spans="1:13" x14ac:dyDescent="0.25">
      <c r="A782" s="81" t="s">
        <v>3225</v>
      </c>
      <c r="B782" s="48" t="s">
        <v>1711</v>
      </c>
      <c r="C782" s="49" t="s">
        <v>3226</v>
      </c>
      <c r="D782" s="82">
        <f t="shared" si="125"/>
        <v>289200</v>
      </c>
      <c r="E782" s="83">
        <f t="shared" si="118"/>
        <v>212960</v>
      </c>
      <c r="F782" s="83">
        <f t="shared" si="119"/>
        <v>71981</v>
      </c>
      <c r="G782" s="83">
        <f t="shared" si="120"/>
        <v>4259</v>
      </c>
      <c r="H782" s="50">
        <v>0</v>
      </c>
      <c r="I782" s="84">
        <f t="shared" si="122"/>
        <v>0.75</v>
      </c>
      <c r="J782" s="78"/>
      <c r="K782" s="85">
        <f t="shared" si="123"/>
        <v>289200</v>
      </c>
      <c r="L782" s="80">
        <v>30</v>
      </c>
      <c r="M782" s="80">
        <f t="shared" si="124"/>
        <v>1200</v>
      </c>
    </row>
    <row r="783" spans="1:13" x14ac:dyDescent="0.25">
      <c r="A783" s="81" t="s">
        <v>3227</v>
      </c>
      <c r="B783" s="48" t="s">
        <v>1714</v>
      </c>
      <c r="C783" s="49" t="s">
        <v>3228</v>
      </c>
      <c r="D783" s="82">
        <f t="shared" si="125"/>
        <v>298840</v>
      </c>
      <c r="E783" s="83">
        <f t="shared" si="118"/>
        <v>220059</v>
      </c>
      <c r="F783" s="83">
        <f t="shared" si="119"/>
        <v>74380</v>
      </c>
      <c r="G783" s="83">
        <f t="shared" si="120"/>
        <v>4401</v>
      </c>
      <c r="H783" s="50">
        <v>0</v>
      </c>
      <c r="I783" s="84">
        <f t="shared" si="122"/>
        <v>0.77500000000000002</v>
      </c>
      <c r="J783" s="78"/>
      <c r="K783" s="85">
        <f t="shared" si="123"/>
        <v>298840</v>
      </c>
      <c r="L783" s="80">
        <v>31</v>
      </c>
      <c r="M783" s="80">
        <f t="shared" si="124"/>
        <v>1240</v>
      </c>
    </row>
    <row r="784" spans="1:13" x14ac:dyDescent="0.25">
      <c r="A784" s="81" t="s">
        <v>3229</v>
      </c>
      <c r="B784" s="48" t="s">
        <v>1717</v>
      </c>
      <c r="C784" s="49" t="s">
        <v>3230</v>
      </c>
      <c r="D784" s="82">
        <f t="shared" si="125"/>
        <v>308480</v>
      </c>
      <c r="E784" s="83">
        <f t="shared" ref="E784:E847" si="126">ROUND($D784*100/135.8,0)</f>
        <v>227158</v>
      </c>
      <c r="F784" s="83">
        <f t="shared" ref="F784:F847" si="127">D784-E784-G784</f>
        <v>76779</v>
      </c>
      <c r="G784" s="83">
        <f t="shared" ref="G784:G847" si="128">ROUND($D784*2/135.8,0)</f>
        <v>4543</v>
      </c>
      <c r="H784" s="50">
        <v>0</v>
      </c>
      <c r="I784" s="84">
        <f t="shared" si="122"/>
        <v>0.8</v>
      </c>
      <c r="J784" s="78"/>
      <c r="K784" s="85">
        <f t="shared" si="123"/>
        <v>308480</v>
      </c>
      <c r="L784" s="80">
        <v>32</v>
      </c>
      <c r="M784" s="80">
        <f t="shared" si="124"/>
        <v>1280</v>
      </c>
    </row>
    <row r="785" spans="1:13" x14ac:dyDescent="0.25">
      <c r="A785" s="81" t="s">
        <v>3231</v>
      </c>
      <c r="B785" s="48" t="s">
        <v>1720</v>
      </c>
      <c r="C785" s="49" t="s">
        <v>3232</v>
      </c>
      <c r="D785" s="82">
        <f t="shared" si="125"/>
        <v>318120</v>
      </c>
      <c r="E785" s="83">
        <f t="shared" si="126"/>
        <v>234256</v>
      </c>
      <c r="F785" s="83">
        <f t="shared" si="127"/>
        <v>79179</v>
      </c>
      <c r="G785" s="83">
        <f t="shared" si="128"/>
        <v>4685</v>
      </c>
      <c r="H785" s="50">
        <v>0</v>
      </c>
      <c r="I785" s="84">
        <f t="shared" ref="I785:I816" si="129">L785/40</f>
        <v>0.82499999999999996</v>
      </c>
      <c r="J785" s="78"/>
      <c r="K785" s="85">
        <f t="shared" si="123"/>
        <v>318120</v>
      </c>
      <c r="L785" s="80">
        <v>33</v>
      </c>
      <c r="M785" s="80">
        <f t="shared" si="124"/>
        <v>1320</v>
      </c>
    </row>
    <row r="786" spans="1:13" x14ac:dyDescent="0.25">
      <c r="A786" s="81" t="s">
        <v>3233</v>
      </c>
      <c r="B786" s="48" t="s">
        <v>1723</v>
      </c>
      <c r="C786" s="49" t="s">
        <v>3234</v>
      </c>
      <c r="D786" s="82">
        <f t="shared" si="125"/>
        <v>327760</v>
      </c>
      <c r="E786" s="83">
        <f t="shared" si="126"/>
        <v>241355</v>
      </c>
      <c r="F786" s="83">
        <f t="shared" si="127"/>
        <v>81578</v>
      </c>
      <c r="G786" s="83">
        <f t="shared" si="128"/>
        <v>4827</v>
      </c>
      <c r="H786" s="50">
        <v>0</v>
      </c>
      <c r="I786" s="84">
        <f t="shared" si="129"/>
        <v>0.85</v>
      </c>
      <c r="J786" s="78"/>
      <c r="K786" s="85">
        <f t="shared" si="123"/>
        <v>327760</v>
      </c>
      <c r="L786" s="80">
        <v>34</v>
      </c>
      <c r="M786" s="80">
        <f t="shared" si="124"/>
        <v>1360</v>
      </c>
    </row>
    <row r="787" spans="1:13" x14ac:dyDescent="0.25">
      <c r="A787" s="81" t="s">
        <v>3235</v>
      </c>
      <c r="B787" s="48" t="s">
        <v>1726</v>
      </c>
      <c r="C787" s="49" t="s">
        <v>3236</v>
      </c>
      <c r="D787" s="82">
        <f t="shared" si="125"/>
        <v>337400</v>
      </c>
      <c r="E787" s="83">
        <f t="shared" si="126"/>
        <v>248454</v>
      </c>
      <c r="F787" s="83">
        <f t="shared" si="127"/>
        <v>83977</v>
      </c>
      <c r="G787" s="83">
        <f t="shared" si="128"/>
        <v>4969</v>
      </c>
      <c r="H787" s="50">
        <v>0</v>
      </c>
      <c r="I787" s="84">
        <f t="shared" si="129"/>
        <v>0.875</v>
      </c>
      <c r="J787" s="78"/>
      <c r="K787" s="85">
        <f t="shared" si="123"/>
        <v>337400</v>
      </c>
      <c r="L787" s="80">
        <v>35</v>
      </c>
      <c r="M787" s="80">
        <f t="shared" si="124"/>
        <v>1400</v>
      </c>
    </row>
    <row r="788" spans="1:13" x14ac:dyDescent="0.25">
      <c r="A788" s="81" t="s">
        <v>3237</v>
      </c>
      <c r="B788" s="48" t="s">
        <v>1729</v>
      </c>
      <c r="C788" s="49" t="s">
        <v>3238</v>
      </c>
      <c r="D788" s="82">
        <f t="shared" si="125"/>
        <v>347040</v>
      </c>
      <c r="E788" s="83">
        <f t="shared" si="126"/>
        <v>255552</v>
      </c>
      <c r="F788" s="83">
        <f t="shared" si="127"/>
        <v>86377</v>
      </c>
      <c r="G788" s="83">
        <f t="shared" si="128"/>
        <v>5111</v>
      </c>
      <c r="H788" s="50">
        <v>0</v>
      </c>
      <c r="I788" s="84">
        <f t="shared" si="129"/>
        <v>0.9</v>
      </c>
      <c r="J788" s="78"/>
      <c r="K788" s="85">
        <f t="shared" si="123"/>
        <v>347040</v>
      </c>
      <c r="L788" s="80">
        <v>36</v>
      </c>
      <c r="M788" s="80">
        <f t="shared" si="124"/>
        <v>1440</v>
      </c>
    </row>
    <row r="789" spans="1:13" x14ac:dyDescent="0.25">
      <c r="A789" s="81" t="s">
        <v>3239</v>
      </c>
      <c r="B789" s="48" t="s">
        <v>1732</v>
      </c>
      <c r="C789" s="49" t="s">
        <v>3240</v>
      </c>
      <c r="D789" s="82">
        <f t="shared" si="125"/>
        <v>356680</v>
      </c>
      <c r="E789" s="83">
        <f t="shared" si="126"/>
        <v>262651</v>
      </c>
      <c r="F789" s="83">
        <f t="shared" si="127"/>
        <v>88776</v>
      </c>
      <c r="G789" s="83">
        <f t="shared" si="128"/>
        <v>5253</v>
      </c>
      <c r="H789" s="50">
        <v>0</v>
      </c>
      <c r="I789" s="84">
        <f t="shared" si="129"/>
        <v>0.92500000000000004</v>
      </c>
      <c r="J789" s="78"/>
      <c r="K789" s="85">
        <f t="shared" si="123"/>
        <v>356680</v>
      </c>
      <c r="L789" s="80">
        <v>37</v>
      </c>
      <c r="M789" s="80">
        <f t="shared" si="124"/>
        <v>1480</v>
      </c>
    </row>
    <row r="790" spans="1:13" x14ac:dyDescent="0.25">
      <c r="A790" s="81" t="s">
        <v>3241</v>
      </c>
      <c r="B790" s="48" t="s">
        <v>1735</v>
      </c>
      <c r="C790" s="49" t="s">
        <v>3242</v>
      </c>
      <c r="D790" s="82">
        <f t="shared" si="125"/>
        <v>366320</v>
      </c>
      <c r="E790" s="83">
        <f t="shared" si="126"/>
        <v>269750</v>
      </c>
      <c r="F790" s="83">
        <f t="shared" si="127"/>
        <v>91175</v>
      </c>
      <c r="G790" s="83">
        <f t="shared" si="128"/>
        <v>5395</v>
      </c>
      <c r="H790" s="50">
        <v>0</v>
      </c>
      <c r="I790" s="84">
        <f t="shared" si="129"/>
        <v>0.95</v>
      </c>
      <c r="J790" s="78"/>
      <c r="K790" s="85">
        <f t="shared" si="123"/>
        <v>366320</v>
      </c>
      <c r="L790" s="80">
        <v>38</v>
      </c>
      <c r="M790" s="80">
        <f t="shared" si="124"/>
        <v>1520</v>
      </c>
    </row>
    <row r="791" spans="1:13" x14ac:dyDescent="0.25">
      <c r="A791" s="81" t="s">
        <v>3243</v>
      </c>
      <c r="B791" s="48" t="s">
        <v>1738</v>
      </c>
      <c r="C791" s="49" t="s">
        <v>3244</v>
      </c>
      <c r="D791" s="82">
        <f t="shared" si="125"/>
        <v>375960</v>
      </c>
      <c r="E791" s="83">
        <f t="shared" si="126"/>
        <v>276848</v>
      </c>
      <c r="F791" s="83">
        <f t="shared" si="127"/>
        <v>93575</v>
      </c>
      <c r="G791" s="83">
        <f t="shared" si="128"/>
        <v>5537</v>
      </c>
      <c r="H791" s="50">
        <v>0</v>
      </c>
      <c r="I791" s="84">
        <f t="shared" si="129"/>
        <v>0.97499999999999998</v>
      </c>
      <c r="J791" s="78"/>
      <c r="K791" s="85">
        <f t="shared" si="123"/>
        <v>375960</v>
      </c>
      <c r="L791" s="80">
        <v>39</v>
      </c>
      <c r="M791" s="80">
        <f t="shared" si="124"/>
        <v>1560</v>
      </c>
    </row>
    <row r="792" spans="1:13" x14ac:dyDescent="0.25">
      <c r="A792" s="81" t="s">
        <v>3245</v>
      </c>
      <c r="B792" s="48" t="s">
        <v>195</v>
      </c>
      <c r="C792" s="49" t="s">
        <v>3246</v>
      </c>
      <c r="D792" s="82">
        <f t="shared" si="125"/>
        <v>385600</v>
      </c>
      <c r="E792" s="83">
        <f t="shared" si="126"/>
        <v>283947</v>
      </c>
      <c r="F792" s="83">
        <f t="shared" si="127"/>
        <v>95974</v>
      </c>
      <c r="G792" s="83">
        <f t="shared" si="128"/>
        <v>5679</v>
      </c>
      <c r="H792" s="50">
        <v>0</v>
      </c>
      <c r="I792" s="84">
        <f t="shared" si="129"/>
        <v>1</v>
      </c>
      <c r="J792" s="78"/>
      <c r="K792" s="85">
        <f t="shared" si="123"/>
        <v>385600</v>
      </c>
      <c r="L792" s="80">
        <v>40</v>
      </c>
      <c r="M792" s="80">
        <f t="shared" si="124"/>
        <v>1600</v>
      </c>
    </row>
    <row r="793" spans="1:13" x14ac:dyDescent="0.25">
      <c r="A793" s="81" t="s">
        <v>3247</v>
      </c>
      <c r="B793" s="48" t="s">
        <v>521</v>
      </c>
      <c r="C793" s="49" t="s">
        <v>3248</v>
      </c>
      <c r="D793" s="82">
        <f t="shared" si="125"/>
        <v>9640</v>
      </c>
      <c r="E793" s="83">
        <f t="shared" si="126"/>
        <v>7099</v>
      </c>
      <c r="F793" s="83">
        <f t="shared" si="127"/>
        <v>2399</v>
      </c>
      <c r="G793" s="83">
        <f t="shared" si="128"/>
        <v>142</v>
      </c>
      <c r="H793" s="50">
        <v>0</v>
      </c>
      <c r="I793" s="84">
        <f t="shared" si="129"/>
        <v>2.5000000000000001E-2</v>
      </c>
      <c r="J793" s="78"/>
      <c r="K793" s="85">
        <f t="shared" si="123"/>
        <v>9640</v>
      </c>
      <c r="L793" s="80">
        <v>1</v>
      </c>
      <c r="M793" s="80">
        <f>L793*40</f>
        <v>40</v>
      </c>
    </row>
    <row r="794" spans="1:13" x14ac:dyDescent="0.25">
      <c r="A794" s="81" t="s">
        <v>3249</v>
      </c>
      <c r="B794" s="48" t="s">
        <v>523</v>
      </c>
      <c r="C794" s="49" t="s">
        <v>3250</v>
      </c>
      <c r="D794" s="82">
        <f t="shared" si="125"/>
        <v>19280</v>
      </c>
      <c r="E794" s="83">
        <f t="shared" si="126"/>
        <v>14197</v>
      </c>
      <c r="F794" s="83">
        <f t="shared" si="127"/>
        <v>4799</v>
      </c>
      <c r="G794" s="83">
        <f t="shared" si="128"/>
        <v>284</v>
      </c>
      <c r="H794" s="50">
        <v>0</v>
      </c>
      <c r="I794" s="84">
        <f t="shared" si="129"/>
        <v>0.05</v>
      </c>
      <c r="J794" s="78"/>
      <c r="K794" s="85">
        <f t="shared" si="123"/>
        <v>19280</v>
      </c>
      <c r="L794" s="80">
        <v>2</v>
      </c>
      <c r="M794" s="80">
        <f t="shared" ref="M794:M832" si="130">L794*40</f>
        <v>80</v>
      </c>
    </row>
    <row r="795" spans="1:13" x14ac:dyDescent="0.25">
      <c r="A795" s="81" t="s">
        <v>3251</v>
      </c>
      <c r="B795" s="48" t="s">
        <v>525</v>
      </c>
      <c r="C795" s="49" t="s">
        <v>3252</v>
      </c>
      <c r="D795" s="82">
        <f t="shared" si="125"/>
        <v>28920</v>
      </c>
      <c r="E795" s="83">
        <f t="shared" si="126"/>
        <v>21296</v>
      </c>
      <c r="F795" s="83">
        <f t="shared" si="127"/>
        <v>7198</v>
      </c>
      <c r="G795" s="83">
        <f t="shared" si="128"/>
        <v>426</v>
      </c>
      <c r="H795" s="50">
        <v>0</v>
      </c>
      <c r="I795" s="84">
        <f t="shared" si="129"/>
        <v>7.4999999999999997E-2</v>
      </c>
      <c r="J795" s="78"/>
      <c r="K795" s="85">
        <f t="shared" si="123"/>
        <v>28920</v>
      </c>
      <c r="L795" s="80">
        <v>3</v>
      </c>
      <c r="M795" s="80">
        <f t="shared" si="130"/>
        <v>120</v>
      </c>
    </row>
    <row r="796" spans="1:13" x14ac:dyDescent="0.25">
      <c r="A796" s="81" t="s">
        <v>3253</v>
      </c>
      <c r="B796" s="48" t="s">
        <v>527</v>
      </c>
      <c r="C796" s="49" t="s">
        <v>3254</v>
      </c>
      <c r="D796" s="82">
        <f t="shared" si="125"/>
        <v>38560</v>
      </c>
      <c r="E796" s="83">
        <f t="shared" si="126"/>
        <v>28395</v>
      </c>
      <c r="F796" s="83">
        <f t="shared" si="127"/>
        <v>9597</v>
      </c>
      <c r="G796" s="83">
        <f t="shared" si="128"/>
        <v>568</v>
      </c>
      <c r="H796" s="50">
        <v>0</v>
      </c>
      <c r="I796" s="84">
        <f t="shared" si="129"/>
        <v>0.1</v>
      </c>
      <c r="J796" s="78"/>
      <c r="K796" s="85">
        <f t="shared" si="123"/>
        <v>38560</v>
      </c>
      <c r="L796" s="80">
        <v>4</v>
      </c>
      <c r="M796" s="80">
        <f t="shared" si="130"/>
        <v>160</v>
      </c>
    </row>
    <row r="797" spans="1:13" x14ac:dyDescent="0.25">
      <c r="A797" s="81" t="s">
        <v>3255</v>
      </c>
      <c r="B797" s="48" t="s">
        <v>529</v>
      </c>
      <c r="C797" s="49" t="s">
        <v>3256</v>
      </c>
      <c r="D797" s="82">
        <f t="shared" si="125"/>
        <v>48200</v>
      </c>
      <c r="E797" s="83">
        <f t="shared" si="126"/>
        <v>35493</v>
      </c>
      <c r="F797" s="83">
        <f t="shared" si="127"/>
        <v>11997</v>
      </c>
      <c r="G797" s="83">
        <f t="shared" si="128"/>
        <v>710</v>
      </c>
      <c r="H797" s="50">
        <v>0</v>
      </c>
      <c r="I797" s="84">
        <f t="shared" si="129"/>
        <v>0.125</v>
      </c>
      <c r="J797" s="78"/>
      <c r="K797" s="85">
        <f t="shared" si="123"/>
        <v>48200</v>
      </c>
      <c r="L797" s="80">
        <v>5</v>
      </c>
      <c r="M797" s="80">
        <f t="shared" si="130"/>
        <v>200</v>
      </c>
    </row>
    <row r="798" spans="1:13" x14ac:dyDescent="0.25">
      <c r="A798" s="81" t="s">
        <v>3257</v>
      </c>
      <c r="B798" s="48" t="s">
        <v>531</v>
      </c>
      <c r="C798" s="49" t="s">
        <v>3258</v>
      </c>
      <c r="D798" s="82">
        <f t="shared" si="125"/>
        <v>57840</v>
      </c>
      <c r="E798" s="83">
        <f t="shared" si="126"/>
        <v>42592</v>
      </c>
      <c r="F798" s="83">
        <f t="shared" si="127"/>
        <v>14396</v>
      </c>
      <c r="G798" s="83">
        <f t="shared" si="128"/>
        <v>852</v>
      </c>
      <c r="H798" s="50">
        <v>0</v>
      </c>
      <c r="I798" s="84">
        <f t="shared" si="129"/>
        <v>0.15</v>
      </c>
      <c r="J798" s="78"/>
      <c r="K798" s="85">
        <f t="shared" si="123"/>
        <v>57840</v>
      </c>
      <c r="L798" s="80">
        <v>6</v>
      </c>
      <c r="M798" s="80">
        <f t="shared" si="130"/>
        <v>240</v>
      </c>
    </row>
    <row r="799" spans="1:13" x14ac:dyDescent="0.25">
      <c r="A799" s="81" t="s">
        <v>3259</v>
      </c>
      <c r="B799" s="48" t="s">
        <v>533</v>
      </c>
      <c r="C799" s="49" t="s">
        <v>3260</v>
      </c>
      <c r="D799" s="82">
        <f t="shared" si="125"/>
        <v>67480</v>
      </c>
      <c r="E799" s="83">
        <f t="shared" si="126"/>
        <v>49691</v>
      </c>
      <c r="F799" s="83">
        <f t="shared" si="127"/>
        <v>16795</v>
      </c>
      <c r="G799" s="83">
        <f t="shared" si="128"/>
        <v>994</v>
      </c>
      <c r="H799" s="50">
        <v>0</v>
      </c>
      <c r="I799" s="84">
        <f t="shared" si="129"/>
        <v>0.17499999999999999</v>
      </c>
      <c r="J799" s="78"/>
      <c r="K799" s="85">
        <f t="shared" si="123"/>
        <v>67480</v>
      </c>
      <c r="L799" s="80">
        <v>7</v>
      </c>
      <c r="M799" s="80">
        <f t="shared" si="130"/>
        <v>280</v>
      </c>
    </row>
    <row r="800" spans="1:13" x14ac:dyDescent="0.25">
      <c r="A800" s="81" t="s">
        <v>3261</v>
      </c>
      <c r="B800" s="48" t="s">
        <v>535</v>
      </c>
      <c r="C800" s="49" t="s">
        <v>3262</v>
      </c>
      <c r="D800" s="82">
        <f t="shared" si="125"/>
        <v>77120</v>
      </c>
      <c r="E800" s="83">
        <f t="shared" si="126"/>
        <v>56789</v>
      </c>
      <c r="F800" s="83">
        <f t="shared" si="127"/>
        <v>19195</v>
      </c>
      <c r="G800" s="83">
        <f t="shared" si="128"/>
        <v>1136</v>
      </c>
      <c r="H800" s="50">
        <v>0</v>
      </c>
      <c r="I800" s="84">
        <f t="shared" si="129"/>
        <v>0.2</v>
      </c>
      <c r="J800" s="78"/>
      <c r="K800" s="85">
        <f t="shared" si="123"/>
        <v>77120</v>
      </c>
      <c r="L800" s="80">
        <v>8</v>
      </c>
      <c r="M800" s="80">
        <f t="shared" si="130"/>
        <v>320</v>
      </c>
    </row>
    <row r="801" spans="1:13" x14ac:dyDescent="0.25">
      <c r="A801" s="81" t="s">
        <v>3263</v>
      </c>
      <c r="B801" s="48" t="s">
        <v>537</v>
      </c>
      <c r="C801" s="49" t="s">
        <v>3264</v>
      </c>
      <c r="D801" s="82">
        <f t="shared" si="125"/>
        <v>86760</v>
      </c>
      <c r="E801" s="83">
        <f t="shared" si="126"/>
        <v>63888</v>
      </c>
      <c r="F801" s="83">
        <f t="shared" si="127"/>
        <v>21594</v>
      </c>
      <c r="G801" s="83">
        <f t="shared" si="128"/>
        <v>1278</v>
      </c>
      <c r="H801" s="50">
        <v>0</v>
      </c>
      <c r="I801" s="84">
        <f t="shared" si="129"/>
        <v>0.22500000000000001</v>
      </c>
      <c r="J801" s="78"/>
      <c r="K801" s="85">
        <f t="shared" si="123"/>
        <v>86760</v>
      </c>
      <c r="L801" s="80">
        <v>9</v>
      </c>
      <c r="M801" s="80">
        <f t="shared" si="130"/>
        <v>360</v>
      </c>
    </row>
    <row r="802" spans="1:13" x14ac:dyDescent="0.25">
      <c r="A802" s="81" t="s">
        <v>3265</v>
      </c>
      <c r="B802" s="48" t="s">
        <v>539</v>
      </c>
      <c r="C802" s="49" t="s">
        <v>3266</v>
      </c>
      <c r="D802" s="82">
        <f t="shared" si="125"/>
        <v>96400</v>
      </c>
      <c r="E802" s="83">
        <f t="shared" si="126"/>
        <v>70987</v>
      </c>
      <c r="F802" s="83">
        <f t="shared" si="127"/>
        <v>23993</v>
      </c>
      <c r="G802" s="83">
        <f t="shared" si="128"/>
        <v>1420</v>
      </c>
      <c r="H802" s="50">
        <v>0</v>
      </c>
      <c r="I802" s="84">
        <f t="shared" si="129"/>
        <v>0.25</v>
      </c>
      <c r="J802" s="78"/>
      <c r="K802" s="85">
        <f t="shared" si="123"/>
        <v>96400</v>
      </c>
      <c r="L802" s="80">
        <v>10</v>
      </c>
      <c r="M802" s="80">
        <f t="shared" si="130"/>
        <v>400</v>
      </c>
    </row>
    <row r="803" spans="1:13" x14ac:dyDescent="0.25">
      <c r="A803" s="81" t="s">
        <v>3267</v>
      </c>
      <c r="B803" s="48" t="s">
        <v>541</v>
      </c>
      <c r="C803" s="49" t="s">
        <v>3268</v>
      </c>
      <c r="D803" s="82">
        <f t="shared" si="125"/>
        <v>106040</v>
      </c>
      <c r="E803" s="83">
        <f t="shared" si="126"/>
        <v>78085</v>
      </c>
      <c r="F803" s="83">
        <f t="shared" si="127"/>
        <v>26393</v>
      </c>
      <c r="G803" s="83">
        <f t="shared" si="128"/>
        <v>1562</v>
      </c>
      <c r="H803" s="50">
        <v>0</v>
      </c>
      <c r="I803" s="84">
        <f t="shared" si="129"/>
        <v>0.27500000000000002</v>
      </c>
      <c r="J803" s="78"/>
      <c r="K803" s="85">
        <f t="shared" si="123"/>
        <v>106040</v>
      </c>
      <c r="L803" s="80">
        <v>11</v>
      </c>
      <c r="M803" s="80">
        <f t="shared" si="130"/>
        <v>440</v>
      </c>
    </row>
    <row r="804" spans="1:13" x14ac:dyDescent="0.25">
      <c r="A804" s="81" t="s">
        <v>3269</v>
      </c>
      <c r="B804" s="48" t="s">
        <v>543</v>
      </c>
      <c r="C804" s="49" t="s">
        <v>3270</v>
      </c>
      <c r="D804" s="82">
        <f t="shared" si="125"/>
        <v>115680</v>
      </c>
      <c r="E804" s="83">
        <f t="shared" si="126"/>
        <v>85184</v>
      </c>
      <c r="F804" s="83">
        <f t="shared" si="127"/>
        <v>28792</v>
      </c>
      <c r="G804" s="83">
        <f t="shared" si="128"/>
        <v>1704</v>
      </c>
      <c r="H804" s="50">
        <v>0</v>
      </c>
      <c r="I804" s="84">
        <f t="shared" si="129"/>
        <v>0.3</v>
      </c>
      <c r="J804" s="78"/>
      <c r="K804" s="85">
        <f t="shared" si="123"/>
        <v>115680</v>
      </c>
      <c r="L804" s="80">
        <v>12</v>
      </c>
      <c r="M804" s="80">
        <f t="shared" si="130"/>
        <v>480</v>
      </c>
    </row>
    <row r="805" spans="1:13" x14ac:dyDescent="0.25">
      <c r="A805" s="81" t="s">
        <v>3271</v>
      </c>
      <c r="B805" s="48" t="s">
        <v>545</v>
      </c>
      <c r="C805" s="49" t="s">
        <v>3272</v>
      </c>
      <c r="D805" s="82">
        <f t="shared" si="125"/>
        <v>125320</v>
      </c>
      <c r="E805" s="83">
        <f t="shared" si="126"/>
        <v>92283</v>
      </c>
      <c r="F805" s="83">
        <f t="shared" si="127"/>
        <v>31191</v>
      </c>
      <c r="G805" s="83">
        <f t="shared" si="128"/>
        <v>1846</v>
      </c>
      <c r="H805" s="50">
        <v>0</v>
      </c>
      <c r="I805" s="84">
        <f t="shared" si="129"/>
        <v>0.32500000000000001</v>
      </c>
      <c r="J805" s="78"/>
      <c r="K805" s="85">
        <f t="shared" si="123"/>
        <v>125320</v>
      </c>
      <c r="L805" s="80">
        <v>13</v>
      </c>
      <c r="M805" s="80">
        <f t="shared" si="130"/>
        <v>520</v>
      </c>
    </row>
    <row r="806" spans="1:13" x14ac:dyDescent="0.25">
      <c r="A806" s="81" t="s">
        <v>3273</v>
      </c>
      <c r="B806" s="48" t="s">
        <v>547</v>
      </c>
      <c r="C806" s="49" t="s">
        <v>3274</v>
      </c>
      <c r="D806" s="82">
        <f t="shared" si="125"/>
        <v>134960</v>
      </c>
      <c r="E806" s="83">
        <f t="shared" si="126"/>
        <v>99381</v>
      </c>
      <c r="F806" s="83">
        <f t="shared" si="127"/>
        <v>33591</v>
      </c>
      <c r="G806" s="83">
        <f t="shared" si="128"/>
        <v>1988</v>
      </c>
      <c r="H806" s="50">
        <v>0</v>
      </c>
      <c r="I806" s="84">
        <f t="shared" si="129"/>
        <v>0.35</v>
      </c>
      <c r="J806" s="78"/>
      <c r="K806" s="85">
        <f t="shared" si="123"/>
        <v>134960</v>
      </c>
      <c r="L806" s="80">
        <v>14</v>
      </c>
      <c r="M806" s="80">
        <f t="shared" si="130"/>
        <v>560</v>
      </c>
    </row>
    <row r="807" spans="1:13" x14ac:dyDescent="0.25">
      <c r="A807" s="81" t="s">
        <v>3275</v>
      </c>
      <c r="B807" s="48" t="s">
        <v>549</v>
      </c>
      <c r="C807" s="49" t="s">
        <v>3276</v>
      </c>
      <c r="D807" s="82">
        <f t="shared" si="125"/>
        <v>144600</v>
      </c>
      <c r="E807" s="83">
        <f t="shared" si="126"/>
        <v>106480</v>
      </c>
      <c r="F807" s="83">
        <f t="shared" si="127"/>
        <v>35990</v>
      </c>
      <c r="G807" s="83">
        <f t="shared" si="128"/>
        <v>2130</v>
      </c>
      <c r="H807" s="50">
        <v>0</v>
      </c>
      <c r="I807" s="84">
        <f t="shared" si="129"/>
        <v>0.375</v>
      </c>
      <c r="J807" s="78"/>
      <c r="K807" s="85">
        <f t="shared" si="123"/>
        <v>144600</v>
      </c>
      <c r="L807" s="80">
        <v>15</v>
      </c>
      <c r="M807" s="80">
        <f t="shared" si="130"/>
        <v>600</v>
      </c>
    </row>
    <row r="808" spans="1:13" x14ac:dyDescent="0.25">
      <c r="A808" s="81" t="s">
        <v>3277</v>
      </c>
      <c r="B808" s="48" t="s">
        <v>551</v>
      </c>
      <c r="C808" s="49" t="s">
        <v>3278</v>
      </c>
      <c r="D808" s="82">
        <f t="shared" si="125"/>
        <v>154240</v>
      </c>
      <c r="E808" s="83">
        <f t="shared" si="126"/>
        <v>113579</v>
      </c>
      <c r="F808" s="83">
        <f t="shared" si="127"/>
        <v>38389</v>
      </c>
      <c r="G808" s="83">
        <f t="shared" si="128"/>
        <v>2272</v>
      </c>
      <c r="H808" s="50">
        <v>0</v>
      </c>
      <c r="I808" s="84">
        <f t="shared" si="129"/>
        <v>0.4</v>
      </c>
      <c r="J808" s="78"/>
      <c r="K808" s="85">
        <f t="shared" si="123"/>
        <v>154240</v>
      </c>
      <c r="L808" s="80">
        <v>16</v>
      </c>
      <c r="M808" s="80">
        <f t="shared" si="130"/>
        <v>640</v>
      </c>
    </row>
    <row r="809" spans="1:13" x14ac:dyDescent="0.25">
      <c r="A809" s="81" t="s">
        <v>3279</v>
      </c>
      <c r="B809" s="48" t="s">
        <v>553</v>
      </c>
      <c r="C809" s="49" t="s">
        <v>3280</v>
      </c>
      <c r="D809" s="82">
        <f t="shared" si="125"/>
        <v>163880</v>
      </c>
      <c r="E809" s="83">
        <f t="shared" si="126"/>
        <v>120677</v>
      </c>
      <c r="F809" s="83">
        <f t="shared" si="127"/>
        <v>40789</v>
      </c>
      <c r="G809" s="83">
        <f t="shared" si="128"/>
        <v>2414</v>
      </c>
      <c r="H809" s="50">
        <v>0</v>
      </c>
      <c r="I809" s="84">
        <f t="shared" si="129"/>
        <v>0.42499999999999999</v>
      </c>
      <c r="J809" s="78"/>
      <c r="K809" s="85">
        <f t="shared" si="123"/>
        <v>163880</v>
      </c>
      <c r="L809" s="80">
        <v>17</v>
      </c>
      <c r="M809" s="80">
        <f t="shared" si="130"/>
        <v>680</v>
      </c>
    </row>
    <row r="810" spans="1:13" x14ac:dyDescent="0.25">
      <c r="A810" s="81" t="s">
        <v>3281</v>
      </c>
      <c r="B810" s="48" t="s">
        <v>555</v>
      </c>
      <c r="C810" s="49" t="s">
        <v>3282</v>
      </c>
      <c r="D810" s="82">
        <f t="shared" si="125"/>
        <v>173520</v>
      </c>
      <c r="E810" s="83">
        <f t="shared" si="126"/>
        <v>127776</v>
      </c>
      <c r="F810" s="83">
        <f t="shared" si="127"/>
        <v>43188</v>
      </c>
      <c r="G810" s="83">
        <f t="shared" si="128"/>
        <v>2556</v>
      </c>
      <c r="H810" s="50">
        <v>0</v>
      </c>
      <c r="I810" s="84">
        <f t="shared" si="129"/>
        <v>0.45</v>
      </c>
      <c r="J810" s="78"/>
      <c r="K810" s="85">
        <f t="shared" si="123"/>
        <v>173520</v>
      </c>
      <c r="L810" s="80">
        <v>18</v>
      </c>
      <c r="M810" s="80">
        <f t="shared" si="130"/>
        <v>720</v>
      </c>
    </row>
    <row r="811" spans="1:13" x14ac:dyDescent="0.25">
      <c r="A811" s="81" t="s">
        <v>3283</v>
      </c>
      <c r="B811" s="48" t="s">
        <v>557</v>
      </c>
      <c r="C811" s="49" t="s">
        <v>3284</v>
      </c>
      <c r="D811" s="82">
        <f t="shared" si="125"/>
        <v>183160</v>
      </c>
      <c r="E811" s="83">
        <f t="shared" si="126"/>
        <v>134875</v>
      </c>
      <c r="F811" s="83">
        <f t="shared" si="127"/>
        <v>45588</v>
      </c>
      <c r="G811" s="83">
        <f t="shared" si="128"/>
        <v>2697</v>
      </c>
      <c r="H811" s="50">
        <v>0</v>
      </c>
      <c r="I811" s="84">
        <f t="shared" si="129"/>
        <v>0.47499999999999998</v>
      </c>
      <c r="J811" s="78"/>
      <c r="K811" s="85">
        <f t="shared" si="123"/>
        <v>183160</v>
      </c>
      <c r="L811" s="80">
        <v>19</v>
      </c>
      <c r="M811" s="80">
        <f t="shared" si="130"/>
        <v>760</v>
      </c>
    </row>
    <row r="812" spans="1:13" x14ac:dyDescent="0.25">
      <c r="A812" s="81" t="s">
        <v>3285</v>
      </c>
      <c r="B812" s="48" t="s">
        <v>559</v>
      </c>
      <c r="C812" s="49" t="s">
        <v>3286</v>
      </c>
      <c r="D812" s="82">
        <f t="shared" si="125"/>
        <v>192800</v>
      </c>
      <c r="E812" s="83">
        <f t="shared" si="126"/>
        <v>141973</v>
      </c>
      <c r="F812" s="83">
        <f t="shared" si="127"/>
        <v>47988</v>
      </c>
      <c r="G812" s="83">
        <f t="shared" si="128"/>
        <v>2839</v>
      </c>
      <c r="H812" s="50">
        <v>0</v>
      </c>
      <c r="I812" s="84">
        <f t="shared" si="129"/>
        <v>0.5</v>
      </c>
      <c r="J812" s="78"/>
      <c r="K812" s="85">
        <f t="shared" si="123"/>
        <v>192800</v>
      </c>
      <c r="L812" s="80">
        <v>20</v>
      </c>
      <c r="M812" s="80">
        <f t="shared" si="130"/>
        <v>800</v>
      </c>
    </row>
    <row r="813" spans="1:13" x14ac:dyDescent="0.25">
      <c r="A813" s="81" t="s">
        <v>3287</v>
      </c>
      <c r="B813" s="48" t="s">
        <v>561</v>
      </c>
      <c r="C813" s="49" t="s">
        <v>3288</v>
      </c>
      <c r="D813" s="82">
        <f t="shared" si="125"/>
        <v>202440</v>
      </c>
      <c r="E813" s="83">
        <f t="shared" si="126"/>
        <v>149072</v>
      </c>
      <c r="F813" s="83">
        <f t="shared" si="127"/>
        <v>50387</v>
      </c>
      <c r="G813" s="83">
        <f t="shared" si="128"/>
        <v>2981</v>
      </c>
      <c r="H813" s="50">
        <v>0</v>
      </c>
      <c r="I813" s="84">
        <f t="shared" si="129"/>
        <v>0.52500000000000002</v>
      </c>
      <c r="J813" s="78"/>
      <c r="K813" s="85">
        <f t="shared" si="123"/>
        <v>202440</v>
      </c>
      <c r="L813" s="80">
        <v>21</v>
      </c>
      <c r="M813" s="80">
        <f t="shared" si="130"/>
        <v>840</v>
      </c>
    </row>
    <row r="814" spans="1:13" x14ac:dyDescent="0.25">
      <c r="A814" s="81" t="s">
        <v>3289</v>
      </c>
      <c r="B814" s="48" t="s">
        <v>563</v>
      </c>
      <c r="C814" s="49" t="s">
        <v>3290</v>
      </c>
      <c r="D814" s="82">
        <f t="shared" si="125"/>
        <v>212080</v>
      </c>
      <c r="E814" s="83">
        <f t="shared" si="126"/>
        <v>156171</v>
      </c>
      <c r="F814" s="83">
        <f t="shared" si="127"/>
        <v>52786</v>
      </c>
      <c r="G814" s="83">
        <f t="shared" si="128"/>
        <v>3123</v>
      </c>
      <c r="H814" s="50">
        <v>0</v>
      </c>
      <c r="I814" s="84">
        <f t="shared" si="129"/>
        <v>0.55000000000000004</v>
      </c>
      <c r="J814" s="78"/>
      <c r="K814" s="85">
        <f t="shared" si="123"/>
        <v>212080</v>
      </c>
      <c r="L814" s="80">
        <v>22</v>
      </c>
      <c r="M814" s="80">
        <f t="shared" si="130"/>
        <v>880</v>
      </c>
    </row>
    <row r="815" spans="1:13" x14ac:dyDescent="0.25">
      <c r="A815" s="81" t="s">
        <v>3291</v>
      </c>
      <c r="B815" s="48" t="s">
        <v>565</v>
      </c>
      <c r="C815" s="49" t="s">
        <v>3292</v>
      </c>
      <c r="D815" s="82">
        <f t="shared" si="125"/>
        <v>221720</v>
      </c>
      <c r="E815" s="83">
        <f t="shared" si="126"/>
        <v>163270</v>
      </c>
      <c r="F815" s="83">
        <f t="shared" si="127"/>
        <v>55185</v>
      </c>
      <c r="G815" s="83">
        <f t="shared" si="128"/>
        <v>3265</v>
      </c>
      <c r="H815" s="50">
        <v>0</v>
      </c>
      <c r="I815" s="84">
        <f t="shared" si="129"/>
        <v>0.57499999999999996</v>
      </c>
      <c r="J815" s="78"/>
      <c r="K815" s="85">
        <f t="shared" si="123"/>
        <v>221720</v>
      </c>
      <c r="L815" s="80">
        <v>23</v>
      </c>
      <c r="M815" s="80">
        <f t="shared" si="130"/>
        <v>920</v>
      </c>
    </row>
    <row r="816" spans="1:13" x14ac:dyDescent="0.25">
      <c r="A816" s="81" t="s">
        <v>3293</v>
      </c>
      <c r="B816" s="48" t="s">
        <v>567</v>
      </c>
      <c r="C816" s="49" t="s">
        <v>3294</v>
      </c>
      <c r="D816" s="82">
        <f t="shared" si="125"/>
        <v>231360</v>
      </c>
      <c r="E816" s="83">
        <f t="shared" si="126"/>
        <v>170368</v>
      </c>
      <c r="F816" s="83">
        <f t="shared" si="127"/>
        <v>57585</v>
      </c>
      <c r="G816" s="83">
        <f t="shared" si="128"/>
        <v>3407</v>
      </c>
      <c r="H816" s="50">
        <v>0</v>
      </c>
      <c r="I816" s="84">
        <f t="shared" si="129"/>
        <v>0.6</v>
      </c>
      <c r="J816" s="78"/>
      <c r="K816" s="85">
        <f t="shared" si="123"/>
        <v>231360</v>
      </c>
      <c r="L816" s="80">
        <v>24</v>
      </c>
      <c r="M816" s="80">
        <f t="shared" si="130"/>
        <v>960</v>
      </c>
    </row>
    <row r="817" spans="1:13" x14ac:dyDescent="0.25">
      <c r="A817" s="81" t="s">
        <v>3295</v>
      </c>
      <c r="B817" s="48" t="s">
        <v>569</v>
      </c>
      <c r="C817" s="49" t="s">
        <v>3296</v>
      </c>
      <c r="D817" s="82">
        <f t="shared" si="125"/>
        <v>241000</v>
      </c>
      <c r="E817" s="83">
        <f t="shared" si="126"/>
        <v>177467</v>
      </c>
      <c r="F817" s="83">
        <f t="shared" si="127"/>
        <v>59984</v>
      </c>
      <c r="G817" s="83">
        <f t="shared" si="128"/>
        <v>3549</v>
      </c>
      <c r="H817" s="50">
        <v>0</v>
      </c>
      <c r="I817" s="84">
        <f t="shared" ref="I817:I832" si="131">L817/40</f>
        <v>0.625</v>
      </c>
      <c r="J817" s="78"/>
      <c r="K817" s="85">
        <f t="shared" ref="K817:K832" si="132">M817*N1_</f>
        <v>241000</v>
      </c>
      <c r="L817" s="80">
        <v>25</v>
      </c>
      <c r="M817" s="80">
        <f t="shared" si="130"/>
        <v>1000</v>
      </c>
    </row>
    <row r="818" spans="1:13" x14ac:dyDescent="0.25">
      <c r="A818" s="81" t="s">
        <v>3297</v>
      </c>
      <c r="B818" s="48" t="s">
        <v>571</v>
      </c>
      <c r="C818" s="49" t="s">
        <v>3298</v>
      </c>
      <c r="D818" s="82">
        <f t="shared" si="125"/>
        <v>250640</v>
      </c>
      <c r="E818" s="83">
        <f t="shared" si="126"/>
        <v>184566</v>
      </c>
      <c r="F818" s="83">
        <f t="shared" si="127"/>
        <v>62383</v>
      </c>
      <c r="G818" s="83">
        <f t="shared" si="128"/>
        <v>3691</v>
      </c>
      <c r="H818" s="50">
        <v>0</v>
      </c>
      <c r="I818" s="84">
        <f t="shared" si="131"/>
        <v>0.65</v>
      </c>
      <c r="J818" s="78"/>
      <c r="K818" s="85">
        <f t="shared" si="132"/>
        <v>250640</v>
      </c>
      <c r="L818" s="80">
        <v>26</v>
      </c>
      <c r="M818" s="80">
        <f t="shared" si="130"/>
        <v>1040</v>
      </c>
    </row>
    <row r="819" spans="1:13" x14ac:dyDescent="0.25">
      <c r="A819" s="81" t="s">
        <v>3299</v>
      </c>
      <c r="B819" s="48" t="s">
        <v>573</v>
      </c>
      <c r="C819" s="49" t="s">
        <v>3300</v>
      </c>
      <c r="D819" s="82">
        <f t="shared" si="125"/>
        <v>260280</v>
      </c>
      <c r="E819" s="83">
        <f t="shared" si="126"/>
        <v>191664</v>
      </c>
      <c r="F819" s="83">
        <f t="shared" si="127"/>
        <v>64783</v>
      </c>
      <c r="G819" s="83">
        <f t="shared" si="128"/>
        <v>3833</v>
      </c>
      <c r="H819" s="50">
        <v>0</v>
      </c>
      <c r="I819" s="84">
        <f t="shared" si="131"/>
        <v>0.67500000000000004</v>
      </c>
      <c r="J819" s="78"/>
      <c r="K819" s="85">
        <f t="shared" si="132"/>
        <v>260280</v>
      </c>
      <c r="L819" s="80">
        <v>27</v>
      </c>
      <c r="M819" s="80">
        <f t="shared" si="130"/>
        <v>1080</v>
      </c>
    </row>
    <row r="820" spans="1:13" x14ac:dyDescent="0.25">
      <c r="A820" s="81" t="s">
        <v>3301</v>
      </c>
      <c r="B820" s="48" t="s">
        <v>575</v>
      </c>
      <c r="C820" s="49" t="s">
        <v>3302</v>
      </c>
      <c r="D820" s="82">
        <f t="shared" si="125"/>
        <v>269920</v>
      </c>
      <c r="E820" s="83">
        <f t="shared" si="126"/>
        <v>198763</v>
      </c>
      <c r="F820" s="83">
        <f t="shared" si="127"/>
        <v>67182</v>
      </c>
      <c r="G820" s="83">
        <f t="shared" si="128"/>
        <v>3975</v>
      </c>
      <c r="H820" s="50">
        <v>0</v>
      </c>
      <c r="I820" s="84">
        <f t="shared" si="131"/>
        <v>0.7</v>
      </c>
      <c r="J820" s="78"/>
      <c r="K820" s="85">
        <f t="shared" si="132"/>
        <v>269920</v>
      </c>
      <c r="L820" s="80">
        <v>28</v>
      </c>
      <c r="M820" s="80">
        <f t="shared" si="130"/>
        <v>1120</v>
      </c>
    </row>
    <row r="821" spans="1:13" x14ac:dyDescent="0.25">
      <c r="A821" s="81" t="s">
        <v>3303</v>
      </c>
      <c r="B821" s="48" t="s">
        <v>577</v>
      </c>
      <c r="C821" s="49" t="s">
        <v>3304</v>
      </c>
      <c r="D821" s="82">
        <f t="shared" si="125"/>
        <v>279560</v>
      </c>
      <c r="E821" s="83">
        <f t="shared" si="126"/>
        <v>205862</v>
      </c>
      <c r="F821" s="83">
        <f t="shared" si="127"/>
        <v>69581</v>
      </c>
      <c r="G821" s="83">
        <f t="shared" si="128"/>
        <v>4117</v>
      </c>
      <c r="H821" s="50">
        <v>0</v>
      </c>
      <c r="I821" s="84">
        <f t="shared" si="131"/>
        <v>0.72499999999999998</v>
      </c>
      <c r="J821" s="78"/>
      <c r="K821" s="85">
        <f t="shared" si="132"/>
        <v>279560</v>
      </c>
      <c r="L821" s="80">
        <v>29</v>
      </c>
      <c r="M821" s="80">
        <f t="shared" si="130"/>
        <v>1160</v>
      </c>
    </row>
    <row r="822" spans="1:13" x14ac:dyDescent="0.25">
      <c r="A822" s="81" t="s">
        <v>3305</v>
      </c>
      <c r="B822" s="48" t="s">
        <v>579</v>
      </c>
      <c r="C822" s="49" t="s">
        <v>3306</v>
      </c>
      <c r="D822" s="82">
        <f t="shared" si="125"/>
        <v>289200</v>
      </c>
      <c r="E822" s="83">
        <f t="shared" si="126"/>
        <v>212960</v>
      </c>
      <c r="F822" s="83">
        <f t="shared" si="127"/>
        <v>71981</v>
      </c>
      <c r="G822" s="83">
        <f t="shared" si="128"/>
        <v>4259</v>
      </c>
      <c r="H822" s="50">
        <v>0</v>
      </c>
      <c r="I822" s="84">
        <f t="shared" si="131"/>
        <v>0.75</v>
      </c>
      <c r="J822" s="78"/>
      <c r="K822" s="85">
        <f t="shared" si="132"/>
        <v>289200</v>
      </c>
      <c r="L822" s="80">
        <v>30</v>
      </c>
      <c r="M822" s="80">
        <f t="shared" si="130"/>
        <v>1200</v>
      </c>
    </row>
    <row r="823" spans="1:13" x14ac:dyDescent="0.25">
      <c r="A823" s="81" t="s">
        <v>3307</v>
      </c>
      <c r="B823" s="48" t="s">
        <v>581</v>
      </c>
      <c r="C823" s="49" t="s">
        <v>3308</v>
      </c>
      <c r="D823" s="82">
        <f t="shared" si="125"/>
        <v>298840</v>
      </c>
      <c r="E823" s="83">
        <f t="shared" si="126"/>
        <v>220059</v>
      </c>
      <c r="F823" s="83">
        <f t="shared" si="127"/>
        <v>74380</v>
      </c>
      <c r="G823" s="83">
        <f t="shared" si="128"/>
        <v>4401</v>
      </c>
      <c r="H823" s="50">
        <v>0</v>
      </c>
      <c r="I823" s="84">
        <f t="shared" si="131"/>
        <v>0.77500000000000002</v>
      </c>
      <c r="J823" s="78"/>
      <c r="K823" s="85">
        <f t="shared" si="132"/>
        <v>298840</v>
      </c>
      <c r="L823" s="80">
        <v>31</v>
      </c>
      <c r="M823" s="80">
        <f t="shared" si="130"/>
        <v>1240</v>
      </c>
    </row>
    <row r="824" spans="1:13" x14ac:dyDescent="0.25">
      <c r="A824" s="81" t="s">
        <v>3309</v>
      </c>
      <c r="B824" s="48" t="s">
        <v>583</v>
      </c>
      <c r="C824" s="49" t="s">
        <v>3310</v>
      </c>
      <c r="D824" s="82">
        <f t="shared" si="125"/>
        <v>308480</v>
      </c>
      <c r="E824" s="83">
        <f t="shared" si="126"/>
        <v>227158</v>
      </c>
      <c r="F824" s="83">
        <f t="shared" si="127"/>
        <v>76779</v>
      </c>
      <c r="G824" s="83">
        <f t="shared" si="128"/>
        <v>4543</v>
      </c>
      <c r="H824" s="50">
        <v>0</v>
      </c>
      <c r="I824" s="84">
        <f t="shared" si="131"/>
        <v>0.8</v>
      </c>
      <c r="J824" s="78"/>
      <c r="K824" s="85">
        <f t="shared" si="132"/>
        <v>308480</v>
      </c>
      <c r="L824" s="80">
        <v>32</v>
      </c>
      <c r="M824" s="80">
        <f t="shared" si="130"/>
        <v>1280</v>
      </c>
    </row>
    <row r="825" spans="1:13" x14ac:dyDescent="0.25">
      <c r="A825" s="81" t="s">
        <v>3311</v>
      </c>
      <c r="B825" s="48" t="s">
        <v>585</v>
      </c>
      <c r="C825" s="49" t="s">
        <v>3312</v>
      </c>
      <c r="D825" s="82">
        <f t="shared" si="125"/>
        <v>318120</v>
      </c>
      <c r="E825" s="83">
        <f t="shared" si="126"/>
        <v>234256</v>
      </c>
      <c r="F825" s="83">
        <f t="shared" si="127"/>
        <v>79179</v>
      </c>
      <c r="G825" s="83">
        <f t="shared" si="128"/>
        <v>4685</v>
      </c>
      <c r="H825" s="50">
        <v>0</v>
      </c>
      <c r="I825" s="84">
        <f t="shared" si="131"/>
        <v>0.82499999999999996</v>
      </c>
      <c r="J825" s="78"/>
      <c r="K825" s="85">
        <f t="shared" si="132"/>
        <v>318120</v>
      </c>
      <c r="L825" s="80">
        <v>33</v>
      </c>
      <c r="M825" s="80">
        <f t="shared" si="130"/>
        <v>1320</v>
      </c>
    </row>
    <row r="826" spans="1:13" x14ac:dyDescent="0.25">
      <c r="A826" s="81" t="s">
        <v>3313</v>
      </c>
      <c r="B826" s="48" t="s">
        <v>587</v>
      </c>
      <c r="C826" s="49" t="s">
        <v>3314</v>
      </c>
      <c r="D826" s="82">
        <f t="shared" si="125"/>
        <v>327760</v>
      </c>
      <c r="E826" s="83">
        <f t="shared" si="126"/>
        <v>241355</v>
      </c>
      <c r="F826" s="83">
        <f t="shared" si="127"/>
        <v>81578</v>
      </c>
      <c r="G826" s="83">
        <f t="shared" si="128"/>
        <v>4827</v>
      </c>
      <c r="H826" s="50">
        <v>0</v>
      </c>
      <c r="I826" s="84">
        <f t="shared" si="131"/>
        <v>0.85</v>
      </c>
      <c r="J826" s="78"/>
      <c r="K826" s="85">
        <f t="shared" si="132"/>
        <v>327760</v>
      </c>
      <c r="L826" s="80">
        <v>34</v>
      </c>
      <c r="M826" s="80">
        <f t="shared" si="130"/>
        <v>1360</v>
      </c>
    </row>
    <row r="827" spans="1:13" x14ac:dyDescent="0.25">
      <c r="A827" s="81" t="s">
        <v>3315</v>
      </c>
      <c r="B827" s="48" t="s">
        <v>589</v>
      </c>
      <c r="C827" s="49" t="s">
        <v>3316</v>
      </c>
      <c r="D827" s="82">
        <f t="shared" si="125"/>
        <v>337400</v>
      </c>
      <c r="E827" s="83">
        <f t="shared" si="126"/>
        <v>248454</v>
      </c>
      <c r="F827" s="83">
        <f t="shared" si="127"/>
        <v>83977</v>
      </c>
      <c r="G827" s="83">
        <f t="shared" si="128"/>
        <v>4969</v>
      </c>
      <c r="H827" s="50">
        <v>0</v>
      </c>
      <c r="I827" s="84">
        <f t="shared" si="131"/>
        <v>0.875</v>
      </c>
      <c r="J827" s="78"/>
      <c r="K827" s="85">
        <f t="shared" si="132"/>
        <v>337400</v>
      </c>
      <c r="L827" s="80">
        <v>35</v>
      </c>
      <c r="M827" s="80">
        <f t="shared" si="130"/>
        <v>1400</v>
      </c>
    </row>
    <row r="828" spans="1:13" x14ac:dyDescent="0.25">
      <c r="A828" s="81" t="s">
        <v>3317</v>
      </c>
      <c r="B828" s="48" t="s">
        <v>591</v>
      </c>
      <c r="C828" s="49" t="s">
        <v>3318</v>
      </c>
      <c r="D828" s="82">
        <f t="shared" si="125"/>
        <v>347040</v>
      </c>
      <c r="E828" s="83">
        <f t="shared" si="126"/>
        <v>255552</v>
      </c>
      <c r="F828" s="83">
        <f t="shared" si="127"/>
        <v>86377</v>
      </c>
      <c r="G828" s="83">
        <f t="shared" si="128"/>
        <v>5111</v>
      </c>
      <c r="H828" s="50">
        <v>0</v>
      </c>
      <c r="I828" s="84">
        <f t="shared" si="131"/>
        <v>0.9</v>
      </c>
      <c r="J828" s="78"/>
      <c r="K828" s="85">
        <f t="shared" si="132"/>
        <v>347040</v>
      </c>
      <c r="L828" s="80">
        <v>36</v>
      </c>
      <c r="M828" s="80">
        <f t="shared" si="130"/>
        <v>1440</v>
      </c>
    </row>
    <row r="829" spans="1:13" x14ac:dyDescent="0.25">
      <c r="A829" s="81" t="s">
        <v>3319</v>
      </c>
      <c r="B829" s="48" t="s">
        <v>593</v>
      </c>
      <c r="C829" s="49" t="s">
        <v>3320</v>
      </c>
      <c r="D829" s="82">
        <f t="shared" si="125"/>
        <v>356680</v>
      </c>
      <c r="E829" s="83">
        <f t="shared" si="126"/>
        <v>262651</v>
      </c>
      <c r="F829" s="83">
        <f t="shared" si="127"/>
        <v>88776</v>
      </c>
      <c r="G829" s="83">
        <f t="shared" si="128"/>
        <v>5253</v>
      </c>
      <c r="H829" s="50">
        <v>0</v>
      </c>
      <c r="I829" s="84">
        <f t="shared" si="131"/>
        <v>0.92500000000000004</v>
      </c>
      <c r="J829" s="78"/>
      <c r="K829" s="85">
        <f t="shared" si="132"/>
        <v>356680</v>
      </c>
      <c r="L829" s="80">
        <v>37</v>
      </c>
      <c r="M829" s="80">
        <f t="shared" si="130"/>
        <v>1480</v>
      </c>
    </row>
    <row r="830" spans="1:13" x14ac:dyDescent="0.25">
      <c r="A830" s="81" t="s">
        <v>3321</v>
      </c>
      <c r="B830" s="48" t="s">
        <v>595</v>
      </c>
      <c r="C830" s="49" t="s">
        <v>3322</v>
      </c>
      <c r="D830" s="82">
        <f t="shared" si="125"/>
        <v>366320</v>
      </c>
      <c r="E830" s="83">
        <f t="shared" si="126"/>
        <v>269750</v>
      </c>
      <c r="F830" s="83">
        <f t="shared" si="127"/>
        <v>91175</v>
      </c>
      <c r="G830" s="83">
        <f t="shared" si="128"/>
        <v>5395</v>
      </c>
      <c r="H830" s="50">
        <v>0</v>
      </c>
      <c r="I830" s="84">
        <f t="shared" si="131"/>
        <v>0.95</v>
      </c>
      <c r="J830" s="78"/>
      <c r="K830" s="85">
        <f t="shared" si="132"/>
        <v>366320</v>
      </c>
      <c r="L830" s="80">
        <v>38</v>
      </c>
      <c r="M830" s="80">
        <f t="shared" si="130"/>
        <v>1520</v>
      </c>
    </row>
    <row r="831" spans="1:13" x14ac:dyDescent="0.25">
      <c r="A831" s="81" t="s">
        <v>3323</v>
      </c>
      <c r="B831" s="48" t="s">
        <v>597</v>
      </c>
      <c r="C831" s="49" t="s">
        <v>3324</v>
      </c>
      <c r="D831" s="82">
        <f t="shared" si="125"/>
        <v>375960</v>
      </c>
      <c r="E831" s="83">
        <f t="shared" si="126"/>
        <v>276848</v>
      </c>
      <c r="F831" s="83">
        <f t="shared" si="127"/>
        <v>93575</v>
      </c>
      <c r="G831" s="83">
        <f t="shared" si="128"/>
        <v>5537</v>
      </c>
      <c r="H831" s="50">
        <v>0</v>
      </c>
      <c r="I831" s="84">
        <f t="shared" si="131"/>
        <v>0.97499999999999998</v>
      </c>
      <c r="J831" s="78"/>
      <c r="K831" s="85">
        <f t="shared" si="132"/>
        <v>375960</v>
      </c>
      <c r="L831" s="80">
        <v>39</v>
      </c>
      <c r="M831" s="80">
        <f t="shared" si="130"/>
        <v>1560</v>
      </c>
    </row>
    <row r="832" spans="1:13" x14ac:dyDescent="0.25">
      <c r="A832" s="81" t="s">
        <v>3325</v>
      </c>
      <c r="B832" s="48" t="s">
        <v>261</v>
      </c>
      <c r="C832" s="49" t="s">
        <v>3326</v>
      </c>
      <c r="D832" s="82">
        <f t="shared" si="125"/>
        <v>385600</v>
      </c>
      <c r="E832" s="83">
        <f t="shared" si="126"/>
        <v>283947</v>
      </c>
      <c r="F832" s="83">
        <f t="shared" si="127"/>
        <v>95974</v>
      </c>
      <c r="G832" s="83">
        <f t="shared" si="128"/>
        <v>5679</v>
      </c>
      <c r="H832" s="50">
        <v>0</v>
      </c>
      <c r="I832" s="84">
        <f t="shared" si="131"/>
        <v>1</v>
      </c>
      <c r="J832" s="78"/>
      <c r="K832" s="85">
        <f t="shared" si="132"/>
        <v>385600</v>
      </c>
      <c r="L832" s="80">
        <v>40</v>
      </c>
      <c r="M832" s="80">
        <f t="shared" si="130"/>
        <v>1600</v>
      </c>
    </row>
    <row r="833" spans="1:13" x14ac:dyDescent="0.25">
      <c r="A833" s="81" t="s">
        <v>3327</v>
      </c>
      <c r="B833" s="48" t="s">
        <v>2972</v>
      </c>
      <c r="C833" s="49" t="s">
        <v>3328</v>
      </c>
      <c r="D833" s="82">
        <f t="shared" si="125"/>
        <v>117618</v>
      </c>
      <c r="E833" s="83">
        <f t="shared" si="126"/>
        <v>86611</v>
      </c>
      <c r="F833" s="83">
        <f t="shared" si="127"/>
        <v>29275</v>
      </c>
      <c r="G833" s="83">
        <f t="shared" si="128"/>
        <v>1732</v>
      </c>
      <c r="H833" s="50">
        <v>0</v>
      </c>
      <c r="I833" s="88">
        <v>0.25</v>
      </c>
      <c r="J833" s="78"/>
      <c r="K833" s="85">
        <f>I833*P2_</f>
        <v>117617.5</v>
      </c>
      <c r="L833" s="80"/>
    </row>
    <row r="834" spans="1:13" x14ac:dyDescent="0.25">
      <c r="A834" s="81" t="s">
        <v>3329</v>
      </c>
      <c r="B834" s="48" t="s">
        <v>2711</v>
      </c>
      <c r="C834" s="49" t="s">
        <v>3330</v>
      </c>
      <c r="D834" s="82">
        <f t="shared" ref="D834:D897" si="133">ROUND(K834,0)</f>
        <v>86248</v>
      </c>
      <c r="E834" s="83">
        <f t="shared" si="126"/>
        <v>63511</v>
      </c>
      <c r="F834" s="83">
        <f t="shared" si="127"/>
        <v>21467</v>
      </c>
      <c r="G834" s="83">
        <f t="shared" si="128"/>
        <v>1270</v>
      </c>
      <c r="H834" s="50">
        <v>0</v>
      </c>
      <c r="I834" s="88">
        <v>0.25</v>
      </c>
      <c r="J834" s="78"/>
      <c r="K834" s="85">
        <f>I834*P4_</f>
        <v>86247.5</v>
      </c>
      <c r="L834" s="80"/>
    </row>
    <row r="835" spans="1:13" x14ac:dyDescent="0.25">
      <c r="A835" s="81" t="s">
        <v>3331</v>
      </c>
      <c r="B835" s="48" t="s">
        <v>264</v>
      </c>
      <c r="C835" s="49" t="s">
        <v>3332</v>
      </c>
      <c r="D835" s="82">
        <f t="shared" si="133"/>
        <v>9640</v>
      </c>
      <c r="E835" s="83">
        <f t="shared" si="126"/>
        <v>7099</v>
      </c>
      <c r="F835" s="83">
        <f t="shared" si="127"/>
        <v>2399</v>
      </c>
      <c r="G835" s="83">
        <f t="shared" si="128"/>
        <v>142</v>
      </c>
      <c r="H835" s="50">
        <v>0</v>
      </c>
      <c r="I835" s="84">
        <f t="shared" ref="I835:I866" si="134">L835/40</f>
        <v>2.5000000000000001E-2</v>
      </c>
      <c r="J835" s="78"/>
      <c r="K835" s="85">
        <f t="shared" ref="K835:K898" si="135">M835*N1_</f>
        <v>9640</v>
      </c>
      <c r="L835" s="80">
        <v>1</v>
      </c>
      <c r="M835" s="80">
        <f>L835*40</f>
        <v>40</v>
      </c>
    </row>
    <row r="836" spans="1:13" x14ac:dyDescent="0.25">
      <c r="A836" s="81" t="s">
        <v>3333</v>
      </c>
      <c r="B836" s="48" t="s">
        <v>266</v>
      </c>
      <c r="C836" s="49" t="s">
        <v>3334</v>
      </c>
      <c r="D836" s="82">
        <f t="shared" si="133"/>
        <v>19280</v>
      </c>
      <c r="E836" s="83">
        <f t="shared" si="126"/>
        <v>14197</v>
      </c>
      <c r="F836" s="83">
        <f t="shared" si="127"/>
        <v>4799</v>
      </c>
      <c r="G836" s="83">
        <f t="shared" si="128"/>
        <v>284</v>
      </c>
      <c r="H836" s="50">
        <v>0</v>
      </c>
      <c r="I836" s="84">
        <f t="shared" si="134"/>
        <v>0.05</v>
      </c>
      <c r="J836" s="78"/>
      <c r="K836" s="85">
        <f t="shared" si="135"/>
        <v>19280</v>
      </c>
      <c r="L836" s="80">
        <v>2</v>
      </c>
      <c r="M836" s="80">
        <f t="shared" ref="M836:M859" si="136">L836*40</f>
        <v>80</v>
      </c>
    </row>
    <row r="837" spans="1:13" x14ac:dyDescent="0.25">
      <c r="A837" s="81" t="s">
        <v>3335</v>
      </c>
      <c r="B837" s="48" t="s">
        <v>268</v>
      </c>
      <c r="C837" s="49" t="s">
        <v>3336</v>
      </c>
      <c r="D837" s="82">
        <f t="shared" si="133"/>
        <v>28920</v>
      </c>
      <c r="E837" s="83">
        <f t="shared" si="126"/>
        <v>21296</v>
      </c>
      <c r="F837" s="83">
        <f t="shared" si="127"/>
        <v>7198</v>
      </c>
      <c r="G837" s="83">
        <f t="shared" si="128"/>
        <v>426</v>
      </c>
      <c r="H837" s="50">
        <v>0</v>
      </c>
      <c r="I837" s="84">
        <f t="shared" si="134"/>
        <v>7.4999999999999997E-2</v>
      </c>
      <c r="J837" s="78"/>
      <c r="K837" s="85">
        <f t="shared" si="135"/>
        <v>28920</v>
      </c>
      <c r="L837" s="80">
        <v>3</v>
      </c>
      <c r="M837" s="80">
        <f t="shared" si="136"/>
        <v>120</v>
      </c>
    </row>
    <row r="838" spans="1:13" x14ac:dyDescent="0.25">
      <c r="A838" s="81" t="s">
        <v>3337</v>
      </c>
      <c r="B838" s="48" t="s">
        <v>270</v>
      </c>
      <c r="C838" s="49" t="s">
        <v>3338</v>
      </c>
      <c r="D838" s="82">
        <f t="shared" si="133"/>
        <v>38560</v>
      </c>
      <c r="E838" s="83">
        <f t="shared" si="126"/>
        <v>28395</v>
      </c>
      <c r="F838" s="83">
        <f t="shared" si="127"/>
        <v>9597</v>
      </c>
      <c r="G838" s="83">
        <f t="shared" si="128"/>
        <v>568</v>
      </c>
      <c r="H838" s="50">
        <v>0</v>
      </c>
      <c r="I838" s="84">
        <f t="shared" si="134"/>
        <v>0.1</v>
      </c>
      <c r="J838" s="78"/>
      <c r="K838" s="85">
        <f t="shared" si="135"/>
        <v>38560</v>
      </c>
      <c r="L838" s="80">
        <v>4</v>
      </c>
      <c r="M838" s="80">
        <f t="shared" si="136"/>
        <v>160</v>
      </c>
    </row>
    <row r="839" spans="1:13" x14ac:dyDescent="0.25">
      <c r="A839" s="81" t="s">
        <v>3339</v>
      </c>
      <c r="B839" s="48" t="s">
        <v>272</v>
      </c>
      <c r="C839" s="49" t="s">
        <v>3340</v>
      </c>
      <c r="D839" s="82">
        <f t="shared" si="133"/>
        <v>48200</v>
      </c>
      <c r="E839" s="83">
        <f t="shared" si="126"/>
        <v>35493</v>
      </c>
      <c r="F839" s="83">
        <f t="shared" si="127"/>
        <v>11997</v>
      </c>
      <c r="G839" s="83">
        <f t="shared" si="128"/>
        <v>710</v>
      </c>
      <c r="H839" s="50">
        <v>0</v>
      </c>
      <c r="I839" s="84">
        <f t="shared" si="134"/>
        <v>0.125</v>
      </c>
      <c r="J839" s="78"/>
      <c r="K839" s="85">
        <f t="shared" si="135"/>
        <v>48200</v>
      </c>
      <c r="L839" s="80">
        <v>5</v>
      </c>
      <c r="M839" s="80">
        <f t="shared" si="136"/>
        <v>200</v>
      </c>
    </row>
    <row r="840" spans="1:13" x14ac:dyDescent="0.25">
      <c r="A840" s="81" t="s">
        <v>3341</v>
      </c>
      <c r="B840" s="48" t="s">
        <v>274</v>
      </c>
      <c r="C840" s="49" t="s">
        <v>3342</v>
      </c>
      <c r="D840" s="82">
        <f t="shared" si="133"/>
        <v>57840</v>
      </c>
      <c r="E840" s="83">
        <f t="shared" si="126"/>
        <v>42592</v>
      </c>
      <c r="F840" s="83">
        <f t="shared" si="127"/>
        <v>14396</v>
      </c>
      <c r="G840" s="83">
        <f t="shared" si="128"/>
        <v>852</v>
      </c>
      <c r="H840" s="50">
        <v>0</v>
      </c>
      <c r="I840" s="84">
        <f t="shared" si="134"/>
        <v>0.15</v>
      </c>
      <c r="J840" s="78"/>
      <c r="K840" s="85">
        <f t="shared" si="135"/>
        <v>57840</v>
      </c>
      <c r="L840" s="80">
        <v>6</v>
      </c>
      <c r="M840" s="80">
        <f t="shared" si="136"/>
        <v>240</v>
      </c>
    </row>
    <row r="841" spans="1:13" x14ac:dyDescent="0.25">
      <c r="A841" s="81" t="s">
        <v>3343</v>
      </c>
      <c r="B841" s="48" t="s">
        <v>276</v>
      </c>
      <c r="C841" s="49" t="s">
        <v>3344</v>
      </c>
      <c r="D841" s="82">
        <f t="shared" si="133"/>
        <v>67480</v>
      </c>
      <c r="E841" s="83">
        <f t="shared" si="126"/>
        <v>49691</v>
      </c>
      <c r="F841" s="83">
        <f t="shared" si="127"/>
        <v>16795</v>
      </c>
      <c r="G841" s="83">
        <f t="shared" si="128"/>
        <v>994</v>
      </c>
      <c r="H841" s="50">
        <v>0</v>
      </c>
      <c r="I841" s="84">
        <f t="shared" si="134"/>
        <v>0.17499999999999999</v>
      </c>
      <c r="J841" s="78"/>
      <c r="K841" s="85">
        <f t="shared" si="135"/>
        <v>67480</v>
      </c>
      <c r="L841" s="80">
        <v>7</v>
      </c>
      <c r="M841" s="80">
        <f t="shared" si="136"/>
        <v>280</v>
      </c>
    </row>
    <row r="842" spans="1:13" x14ac:dyDescent="0.25">
      <c r="A842" s="81" t="s">
        <v>3345</v>
      </c>
      <c r="B842" s="48" t="s">
        <v>278</v>
      </c>
      <c r="C842" s="49" t="s">
        <v>3346</v>
      </c>
      <c r="D842" s="82">
        <f t="shared" si="133"/>
        <v>77120</v>
      </c>
      <c r="E842" s="83">
        <f t="shared" si="126"/>
        <v>56789</v>
      </c>
      <c r="F842" s="83">
        <f t="shared" si="127"/>
        <v>19195</v>
      </c>
      <c r="G842" s="83">
        <f t="shared" si="128"/>
        <v>1136</v>
      </c>
      <c r="H842" s="50">
        <v>0</v>
      </c>
      <c r="I842" s="84">
        <f t="shared" si="134"/>
        <v>0.2</v>
      </c>
      <c r="J842" s="78"/>
      <c r="K842" s="85">
        <f t="shared" si="135"/>
        <v>77120</v>
      </c>
      <c r="L842" s="80">
        <v>8</v>
      </c>
      <c r="M842" s="80">
        <f t="shared" si="136"/>
        <v>320</v>
      </c>
    </row>
    <row r="843" spans="1:13" x14ac:dyDescent="0.25">
      <c r="A843" s="81" t="s">
        <v>3347</v>
      </c>
      <c r="B843" s="48" t="s">
        <v>280</v>
      </c>
      <c r="C843" s="49" t="s">
        <v>3348</v>
      </c>
      <c r="D843" s="82">
        <f t="shared" si="133"/>
        <v>86760</v>
      </c>
      <c r="E843" s="83">
        <f t="shared" si="126"/>
        <v>63888</v>
      </c>
      <c r="F843" s="83">
        <f t="shared" si="127"/>
        <v>21594</v>
      </c>
      <c r="G843" s="83">
        <f t="shared" si="128"/>
        <v>1278</v>
      </c>
      <c r="H843" s="50">
        <v>0</v>
      </c>
      <c r="I843" s="84">
        <f t="shared" si="134"/>
        <v>0.22500000000000001</v>
      </c>
      <c r="J843" s="78"/>
      <c r="K843" s="85">
        <f t="shared" si="135"/>
        <v>86760</v>
      </c>
      <c r="L843" s="80">
        <v>9</v>
      </c>
      <c r="M843" s="80">
        <f t="shared" si="136"/>
        <v>360</v>
      </c>
    </row>
    <row r="844" spans="1:13" x14ac:dyDescent="0.25">
      <c r="A844" s="81" t="s">
        <v>3349</v>
      </c>
      <c r="B844" s="48" t="s">
        <v>282</v>
      </c>
      <c r="C844" s="49" t="s">
        <v>3350</v>
      </c>
      <c r="D844" s="82">
        <f t="shared" si="133"/>
        <v>96400</v>
      </c>
      <c r="E844" s="83">
        <f t="shared" si="126"/>
        <v>70987</v>
      </c>
      <c r="F844" s="83">
        <f t="shared" si="127"/>
        <v>23993</v>
      </c>
      <c r="G844" s="83">
        <f t="shared" si="128"/>
        <v>1420</v>
      </c>
      <c r="H844" s="50">
        <v>0</v>
      </c>
      <c r="I844" s="84">
        <f t="shared" si="134"/>
        <v>0.25</v>
      </c>
      <c r="J844" s="78"/>
      <c r="K844" s="85">
        <f t="shared" si="135"/>
        <v>96400</v>
      </c>
      <c r="L844" s="80">
        <v>10</v>
      </c>
      <c r="M844" s="80">
        <f t="shared" si="136"/>
        <v>400</v>
      </c>
    </row>
    <row r="845" spans="1:13" x14ac:dyDescent="0.25">
      <c r="A845" s="81" t="s">
        <v>3351</v>
      </c>
      <c r="B845" s="48" t="s">
        <v>284</v>
      </c>
      <c r="C845" s="49" t="s">
        <v>3352</v>
      </c>
      <c r="D845" s="82">
        <f t="shared" si="133"/>
        <v>106040</v>
      </c>
      <c r="E845" s="83">
        <f t="shared" si="126"/>
        <v>78085</v>
      </c>
      <c r="F845" s="83">
        <f t="shared" si="127"/>
        <v>26393</v>
      </c>
      <c r="G845" s="83">
        <f t="shared" si="128"/>
        <v>1562</v>
      </c>
      <c r="H845" s="50">
        <v>0</v>
      </c>
      <c r="I845" s="84">
        <f t="shared" si="134"/>
        <v>0.27500000000000002</v>
      </c>
      <c r="J845" s="78"/>
      <c r="K845" s="85">
        <f t="shared" si="135"/>
        <v>106040</v>
      </c>
      <c r="L845" s="80">
        <v>11</v>
      </c>
      <c r="M845" s="80">
        <f t="shared" si="136"/>
        <v>440</v>
      </c>
    </row>
    <row r="846" spans="1:13" x14ac:dyDescent="0.25">
      <c r="A846" s="81" t="s">
        <v>3353</v>
      </c>
      <c r="B846" s="48" t="s">
        <v>286</v>
      </c>
      <c r="C846" s="49" t="s">
        <v>3354</v>
      </c>
      <c r="D846" s="82">
        <f t="shared" si="133"/>
        <v>115680</v>
      </c>
      <c r="E846" s="83">
        <f t="shared" si="126"/>
        <v>85184</v>
      </c>
      <c r="F846" s="83">
        <f t="shared" si="127"/>
        <v>28792</v>
      </c>
      <c r="G846" s="83">
        <f t="shared" si="128"/>
        <v>1704</v>
      </c>
      <c r="H846" s="50">
        <v>0</v>
      </c>
      <c r="I846" s="84">
        <f t="shared" si="134"/>
        <v>0.3</v>
      </c>
      <c r="J846" s="78"/>
      <c r="K846" s="85">
        <f t="shared" si="135"/>
        <v>115680</v>
      </c>
      <c r="L846" s="80">
        <v>12</v>
      </c>
      <c r="M846" s="80">
        <f t="shared" si="136"/>
        <v>480</v>
      </c>
    </row>
    <row r="847" spans="1:13" x14ac:dyDescent="0.25">
      <c r="A847" s="81" t="s">
        <v>3355</v>
      </c>
      <c r="B847" s="48" t="s">
        <v>288</v>
      </c>
      <c r="C847" s="49" t="s">
        <v>3356</v>
      </c>
      <c r="D847" s="82">
        <f t="shared" si="133"/>
        <v>125320</v>
      </c>
      <c r="E847" s="83">
        <f t="shared" si="126"/>
        <v>92283</v>
      </c>
      <c r="F847" s="83">
        <f t="shared" si="127"/>
        <v>31191</v>
      </c>
      <c r="G847" s="83">
        <f t="shared" si="128"/>
        <v>1846</v>
      </c>
      <c r="H847" s="50">
        <v>0</v>
      </c>
      <c r="I847" s="84">
        <f t="shared" si="134"/>
        <v>0.32500000000000001</v>
      </c>
      <c r="J847" s="78"/>
      <c r="K847" s="85">
        <f t="shared" si="135"/>
        <v>125320</v>
      </c>
      <c r="L847" s="80">
        <v>13</v>
      </c>
      <c r="M847" s="80">
        <f t="shared" si="136"/>
        <v>520</v>
      </c>
    </row>
    <row r="848" spans="1:13" x14ac:dyDescent="0.25">
      <c r="A848" s="81" t="s">
        <v>3357</v>
      </c>
      <c r="B848" s="48" t="s">
        <v>290</v>
      </c>
      <c r="C848" s="49" t="s">
        <v>3358</v>
      </c>
      <c r="D848" s="82">
        <f t="shared" si="133"/>
        <v>134960</v>
      </c>
      <c r="E848" s="83">
        <f t="shared" ref="E848:E911" si="137">ROUND($D848*100/135.8,0)</f>
        <v>99381</v>
      </c>
      <c r="F848" s="83">
        <f t="shared" ref="F848:F911" si="138">D848-E848-G848</f>
        <v>33591</v>
      </c>
      <c r="G848" s="83">
        <f t="shared" ref="G848:G911" si="139">ROUND($D848*2/135.8,0)</f>
        <v>1988</v>
      </c>
      <c r="H848" s="50">
        <v>0</v>
      </c>
      <c r="I848" s="84">
        <f t="shared" si="134"/>
        <v>0.35</v>
      </c>
      <c r="J848" s="78"/>
      <c r="K848" s="85">
        <f t="shared" si="135"/>
        <v>134960</v>
      </c>
      <c r="L848" s="80">
        <v>14</v>
      </c>
      <c r="M848" s="80">
        <f t="shared" si="136"/>
        <v>560</v>
      </c>
    </row>
    <row r="849" spans="1:13" x14ac:dyDescent="0.25">
      <c r="A849" s="81" t="s">
        <v>3359</v>
      </c>
      <c r="B849" s="48" t="s">
        <v>292</v>
      </c>
      <c r="C849" s="49" t="s">
        <v>3360</v>
      </c>
      <c r="D849" s="82">
        <f t="shared" si="133"/>
        <v>144600</v>
      </c>
      <c r="E849" s="83">
        <f t="shared" si="137"/>
        <v>106480</v>
      </c>
      <c r="F849" s="83">
        <f t="shared" si="138"/>
        <v>35990</v>
      </c>
      <c r="G849" s="83">
        <f t="shared" si="139"/>
        <v>2130</v>
      </c>
      <c r="H849" s="50">
        <v>0</v>
      </c>
      <c r="I849" s="84">
        <f t="shared" si="134"/>
        <v>0.375</v>
      </c>
      <c r="J849" s="78"/>
      <c r="K849" s="85">
        <f t="shared" si="135"/>
        <v>144600</v>
      </c>
      <c r="L849" s="80">
        <v>15</v>
      </c>
      <c r="M849" s="80">
        <f t="shared" si="136"/>
        <v>600</v>
      </c>
    </row>
    <row r="850" spans="1:13" x14ac:dyDescent="0.25">
      <c r="A850" s="81" t="s">
        <v>3361</v>
      </c>
      <c r="B850" s="48" t="s">
        <v>294</v>
      </c>
      <c r="C850" s="49" t="s">
        <v>3362</v>
      </c>
      <c r="D850" s="82">
        <f t="shared" si="133"/>
        <v>154240</v>
      </c>
      <c r="E850" s="83">
        <f t="shared" si="137"/>
        <v>113579</v>
      </c>
      <c r="F850" s="83">
        <f t="shared" si="138"/>
        <v>38389</v>
      </c>
      <c r="G850" s="83">
        <f t="shared" si="139"/>
        <v>2272</v>
      </c>
      <c r="H850" s="50">
        <v>0</v>
      </c>
      <c r="I850" s="84">
        <f t="shared" si="134"/>
        <v>0.4</v>
      </c>
      <c r="J850" s="78"/>
      <c r="K850" s="85">
        <f t="shared" si="135"/>
        <v>154240</v>
      </c>
      <c r="L850" s="80">
        <v>16</v>
      </c>
      <c r="M850" s="80">
        <f t="shared" si="136"/>
        <v>640</v>
      </c>
    </row>
    <row r="851" spans="1:13" x14ac:dyDescent="0.25">
      <c r="A851" s="81" t="s">
        <v>3363</v>
      </c>
      <c r="B851" s="48" t="s">
        <v>296</v>
      </c>
      <c r="C851" s="49" t="s">
        <v>3364</v>
      </c>
      <c r="D851" s="82">
        <f t="shared" si="133"/>
        <v>163880</v>
      </c>
      <c r="E851" s="83">
        <f t="shared" si="137"/>
        <v>120677</v>
      </c>
      <c r="F851" s="83">
        <f t="shared" si="138"/>
        <v>40789</v>
      </c>
      <c r="G851" s="83">
        <f t="shared" si="139"/>
        <v>2414</v>
      </c>
      <c r="H851" s="50">
        <v>0</v>
      </c>
      <c r="I851" s="84">
        <f t="shared" si="134"/>
        <v>0.42499999999999999</v>
      </c>
      <c r="J851" s="78"/>
      <c r="K851" s="85">
        <f t="shared" si="135"/>
        <v>163880</v>
      </c>
      <c r="L851" s="80">
        <v>17</v>
      </c>
      <c r="M851" s="80">
        <f t="shared" si="136"/>
        <v>680</v>
      </c>
    </row>
    <row r="852" spans="1:13" x14ac:dyDescent="0.25">
      <c r="A852" s="81" t="s">
        <v>3365</v>
      </c>
      <c r="B852" s="48" t="s">
        <v>298</v>
      </c>
      <c r="C852" s="49" t="s">
        <v>3366</v>
      </c>
      <c r="D852" s="82">
        <f t="shared" si="133"/>
        <v>173520</v>
      </c>
      <c r="E852" s="83">
        <f t="shared" si="137"/>
        <v>127776</v>
      </c>
      <c r="F852" s="83">
        <f t="shared" si="138"/>
        <v>43188</v>
      </c>
      <c r="G852" s="83">
        <f t="shared" si="139"/>
        <v>2556</v>
      </c>
      <c r="H852" s="50">
        <v>0</v>
      </c>
      <c r="I852" s="84">
        <f t="shared" si="134"/>
        <v>0.45</v>
      </c>
      <c r="J852" s="78"/>
      <c r="K852" s="85">
        <f t="shared" si="135"/>
        <v>173520</v>
      </c>
      <c r="L852" s="80">
        <v>18</v>
      </c>
      <c r="M852" s="80">
        <f t="shared" si="136"/>
        <v>720</v>
      </c>
    </row>
    <row r="853" spans="1:13" x14ac:dyDescent="0.25">
      <c r="A853" s="81" t="s">
        <v>3367</v>
      </c>
      <c r="B853" s="48" t="s">
        <v>300</v>
      </c>
      <c r="C853" s="49" t="s">
        <v>3368</v>
      </c>
      <c r="D853" s="82">
        <f t="shared" si="133"/>
        <v>183160</v>
      </c>
      <c r="E853" s="83">
        <f t="shared" si="137"/>
        <v>134875</v>
      </c>
      <c r="F853" s="83">
        <f t="shared" si="138"/>
        <v>45588</v>
      </c>
      <c r="G853" s="83">
        <f t="shared" si="139"/>
        <v>2697</v>
      </c>
      <c r="H853" s="50">
        <v>0</v>
      </c>
      <c r="I853" s="84">
        <f t="shared" si="134"/>
        <v>0.47499999999999998</v>
      </c>
      <c r="J853" s="78"/>
      <c r="K853" s="85">
        <f t="shared" si="135"/>
        <v>183160</v>
      </c>
      <c r="L853" s="80">
        <v>19</v>
      </c>
      <c r="M853" s="80">
        <f t="shared" si="136"/>
        <v>760</v>
      </c>
    </row>
    <row r="854" spans="1:13" x14ac:dyDescent="0.25">
      <c r="A854" s="81" t="s">
        <v>3369</v>
      </c>
      <c r="B854" s="48" t="s">
        <v>302</v>
      </c>
      <c r="C854" s="49" t="s">
        <v>3370</v>
      </c>
      <c r="D854" s="82">
        <f t="shared" si="133"/>
        <v>192800</v>
      </c>
      <c r="E854" s="83">
        <f t="shared" si="137"/>
        <v>141973</v>
      </c>
      <c r="F854" s="83">
        <f t="shared" si="138"/>
        <v>47988</v>
      </c>
      <c r="G854" s="83">
        <f t="shared" si="139"/>
        <v>2839</v>
      </c>
      <c r="H854" s="50">
        <v>0</v>
      </c>
      <c r="I854" s="84">
        <f t="shared" si="134"/>
        <v>0.5</v>
      </c>
      <c r="J854" s="78"/>
      <c r="K854" s="85">
        <f t="shared" si="135"/>
        <v>192800</v>
      </c>
      <c r="L854" s="80">
        <v>20</v>
      </c>
      <c r="M854" s="80">
        <f t="shared" si="136"/>
        <v>800</v>
      </c>
    </row>
    <row r="855" spans="1:13" x14ac:dyDescent="0.25">
      <c r="A855" s="81" t="s">
        <v>3371</v>
      </c>
      <c r="B855" s="48" t="s">
        <v>304</v>
      </c>
      <c r="C855" s="49" t="s">
        <v>3372</v>
      </c>
      <c r="D855" s="82">
        <f t="shared" si="133"/>
        <v>202440</v>
      </c>
      <c r="E855" s="83">
        <f t="shared" si="137"/>
        <v>149072</v>
      </c>
      <c r="F855" s="83">
        <f t="shared" si="138"/>
        <v>50387</v>
      </c>
      <c r="G855" s="83">
        <f t="shared" si="139"/>
        <v>2981</v>
      </c>
      <c r="H855" s="50">
        <v>0</v>
      </c>
      <c r="I855" s="84">
        <f t="shared" si="134"/>
        <v>0.52500000000000002</v>
      </c>
      <c r="J855" s="78"/>
      <c r="K855" s="85">
        <f t="shared" si="135"/>
        <v>202440</v>
      </c>
      <c r="L855" s="80">
        <v>21</v>
      </c>
      <c r="M855" s="80">
        <f t="shared" si="136"/>
        <v>840</v>
      </c>
    </row>
    <row r="856" spans="1:13" x14ac:dyDescent="0.25">
      <c r="A856" s="81" t="s">
        <v>3373</v>
      </c>
      <c r="B856" s="48" t="s">
        <v>306</v>
      </c>
      <c r="C856" s="49" t="s">
        <v>3374</v>
      </c>
      <c r="D856" s="82">
        <f t="shared" si="133"/>
        <v>212080</v>
      </c>
      <c r="E856" s="83">
        <f t="shared" si="137"/>
        <v>156171</v>
      </c>
      <c r="F856" s="83">
        <f t="shared" si="138"/>
        <v>52786</v>
      </c>
      <c r="G856" s="83">
        <f t="shared" si="139"/>
        <v>3123</v>
      </c>
      <c r="H856" s="50">
        <v>0</v>
      </c>
      <c r="I856" s="84">
        <f t="shared" si="134"/>
        <v>0.55000000000000004</v>
      </c>
      <c r="J856" s="78"/>
      <c r="K856" s="85">
        <f t="shared" si="135"/>
        <v>212080</v>
      </c>
      <c r="L856" s="80">
        <v>22</v>
      </c>
      <c r="M856" s="80">
        <f t="shared" si="136"/>
        <v>880</v>
      </c>
    </row>
    <row r="857" spans="1:13" x14ac:dyDescent="0.25">
      <c r="A857" s="81" t="s">
        <v>3375</v>
      </c>
      <c r="B857" s="48" t="s">
        <v>308</v>
      </c>
      <c r="C857" s="49" t="s">
        <v>3376</v>
      </c>
      <c r="D857" s="82">
        <f t="shared" si="133"/>
        <v>221720</v>
      </c>
      <c r="E857" s="83">
        <f t="shared" si="137"/>
        <v>163270</v>
      </c>
      <c r="F857" s="83">
        <f t="shared" si="138"/>
        <v>55185</v>
      </c>
      <c r="G857" s="83">
        <f t="shared" si="139"/>
        <v>3265</v>
      </c>
      <c r="H857" s="50">
        <v>0</v>
      </c>
      <c r="I857" s="84">
        <f t="shared" si="134"/>
        <v>0.57499999999999996</v>
      </c>
      <c r="J857" s="78"/>
      <c r="K857" s="85">
        <f t="shared" si="135"/>
        <v>221720</v>
      </c>
      <c r="L857" s="80">
        <v>23</v>
      </c>
      <c r="M857" s="80">
        <f t="shared" si="136"/>
        <v>920</v>
      </c>
    </row>
    <row r="858" spans="1:13" x14ac:dyDescent="0.25">
      <c r="A858" s="81" t="s">
        <v>3377</v>
      </c>
      <c r="B858" s="48" t="s">
        <v>310</v>
      </c>
      <c r="C858" s="49" t="s">
        <v>3378</v>
      </c>
      <c r="D858" s="82">
        <f t="shared" si="133"/>
        <v>231360</v>
      </c>
      <c r="E858" s="83">
        <f t="shared" si="137"/>
        <v>170368</v>
      </c>
      <c r="F858" s="83">
        <f t="shared" si="138"/>
        <v>57585</v>
      </c>
      <c r="G858" s="83">
        <f t="shared" si="139"/>
        <v>3407</v>
      </c>
      <c r="H858" s="50">
        <v>0</v>
      </c>
      <c r="I858" s="84">
        <f t="shared" si="134"/>
        <v>0.6</v>
      </c>
      <c r="J858" s="78"/>
      <c r="K858" s="85">
        <f t="shared" si="135"/>
        <v>231360</v>
      </c>
      <c r="L858" s="80">
        <v>24</v>
      </c>
      <c r="M858" s="80">
        <f t="shared" si="136"/>
        <v>960</v>
      </c>
    </row>
    <row r="859" spans="1:13" x14ac:dyDescent="0.25">
      <c r="A859" s="81" t="s">
        <v>3379</v>
      </c>
      <c r="B859" s="48" t="s">
        <v>312</v>
      </c>
      <c r="C859" s="49" t="s">
        <v>3380</v>
      </c>
      <c r="D859" s="82">
        <f t="shared" si="133"/>
        <v>241000</v>
      </c>
      <c r="E859" s="83">
        <f t="shared" si="137"/>
        <v>177467</v>
      </c>
      <c r="F859" s="83">
        <f t="shared" si="138"/>
        <v>59984</v>
      </c>
      <c r="G859" s="83">
        <f t="shared" si="139"/>
        <v>3549</v>
      </c>
      <c r="H859" s="50">
        <v>0</v>
      </c>
      <c r="I859" s="84">
        <f t="shared" si="134"/>
        <v>0.625</v>
      </c>
      <c r="J859" s="78"/>
      <c r="K859" s="85">
        <f t="shared" si="135"/>
        <v>241000</v>
      </c>
      <c r="L859" s="80">
        <v>25</v>
      </c>
      <c r="M859" s="80">
        <f t="shared" si="136"/>
        <v>1000</v>
      </c>
    </row>
    <row r="860" spans="1:13" x14ac:dyDescent="0.25">
      <c r="A860" s="81" t="s">
        <v>3381</v>
      </c>
      <c r="B860" s="48" t="s">
        <v>314</v>
      </c>
      <c r="C860" s="49" t="s">
        <v>3382</v>
      </c>
      <c r="D860" s="82">
        <f t="shared" si="133"/>
        <v>9640</v>
      </c>
      <c r="E860" s="83">
        <f t="shared" si="137"/>
        <v>7099</v>
      </c>
      <c r="F860" s="83">
        <f t="shared" si="138"/>
        <v>2399</v>
      </c>
      <c r="G860" s="83">
        <f t="shared" si="139"/>
        <v>142</v>
      </c>
      <c r="H860" s="50">
        <v>0</v>
      </c>
      <c r="I860" s="84">
        <f t="shared" si="134"/>
        <v>2.5000000000000001E-2</v>
      </c>
      <c r="J860" s="78"/>
      <c r="K860" s="85">
        <f t="shared" si="135"/>
        <v>9640</v>
      </c>
      <c r="L860" s="80">
        <v>1</v>
      </c>
      <c r="M860" s="80">
        <f>L860*40</f>
        <v>40</v>
      </c>
    </row>
    <row r="861" spans="1:13" x14ac:dyDescent="0.25">
      <c r="A861" s="81" t="s">
        <v>3383</v>
      </c>
      <c r="B861" s="48" t="s">
        <v>316</v>
      </c>
      <c r="C861" s="49" t="s">
        <v>3384</v>
      </c>
      <c r="D861" s="82">
        <f t="shared" si="133"/>
        <v>19280</v>
      </c>
      <c r="E861" s="83">
        <f t="shared" si="137"/>
        <v>14197</v>
      </c>
      <c r="F861" s="83">
        <f t="shared" si="138"/>
        <v>4799</v>
      </c>
      <c r="G861" s="83">
        <f t="shared" si="139"/>
        <v>284</v>
      </c>
      <c r="H861" s="50">
        <v>0</v>
      </c>
      <c r="I861" s="84">
        <f t="shared" si="134"/>
        <v>0.05</v>
      </c>
      <c r="J861" s="78"/>
      <c r="K861" s="85">
        <f t="shared" si="135"/>
        <v>19280</v>
      </c>
      <c r="L861" s="80">
        <v>2</v>
      </c>
      <c r="M861" s="80">
        <f t="shared" ref="M861:M908" si="140">L861*40</f>
        <v>80</v>
      </c>
    </row>
    <row r="862" spans="1:13" x14ac:dyDescent="0.25">
      <c r="A862" s="81" t="s">
        <v>3385</v>
      </c>
      <c r="B862" s="48" t="s">
        <v>318</v>
      </c>
      <c r="C862" s="49" t="s">
        <v>3386</v>
      </c>
      <c r="D862" s="82">
        <f t="shared" si="133"/>
        <v>28920</v>
      </c>
      <c r="E862" s="83">
        <f t="shared" si="137"/>
        <v>21296</v>
      </c>
      <c r="F862" s="83">
        <f t="shared" si="138"/>
        <v>7198</v>
      </c>
      <c r="G862" s="83">
        <f t="shared" si="139"/>
        <v>426</v>
      </c>
      <c r="H862" s="50">
        <v>0</v>
      </c>
      <c r="I862" s="84">
        <f t="shared" si="134"/>
        <v>7.4999999999999997E-2</v>
      </c>
      <c r="J862" s="78"/>
      <c r="K862" s="85">
        <f t="shared" si="135"/>
        <v>28920</v>
      </c>
      <c r="L862" s="80">
        <v>3</v>
      </c>
      <c r="M862" s="80">
        <f t="shared" si="140"/>
        <v>120</v>
      </c>
    </row>
    <row r="863" spans="1:13" x14ac:dyDescent="0.25">
      <c r="A863" s="81" t="s">
        <v>3387</v>
      </c>
      <c r="B863" s="48" t="s">
        <v>320</v>
      </c>
      <c r="C863" s="49" t="s">
        <v>3388</v>
      </c>
      <c r="D863" s="82">
        <f t="shared" si="133"/>
        <v>38560</v>
      </c>
      <c r="E863" s="83">
        <f t="shared" si="137"/>
        <v>28395</v>
      </c>
      <c r="F863" s="83">
        <f t="shared" si="138"/>
        <v>9597</v>
      </c>
      <c r="G863" s="83">
        <f t="shared" si="139"/>
        <v>568</v>
      </c>
      <c r="H863" s="50">
        <v>0</v>
      </c>
      <c r="I863" s="84">
        <f t="shared" si="134"/>
        <v>0.1</v>
      </c>
      <c r="J863" s="78"/>
      <c r="K863" s="85">
        <f t="shared" si="135"/>
        <v>38560</v>
      </c>
      <c r="L863" s="80">
        <v>4</v>
      </c>
      <c r="M863" s="80">
        <f t="shared" si="140"/>
        <v>160</v>
      </c>
    </row>
    <row r="864" spans="1:13" x14ac:dyDescent="0.25">
      <c r="A864" s="81" t="s">
        <v>3389</v>
      </c>
      <c r="B864" s="48" t="s">
        <v>322</v>
      </c>
      <c r="C864" s="49" t="s">
        <v>3390</v>
      </c>
      <c r="D864" s="82">
        <f t="shared" si="133"/>
        <v>48200</v>
      </c>
      <c r="E864" s="83">
        <f t="shared" si="137"/>
        <v>35493</v>
      </c>
      <c r="F864" s="83">
        <f t="shared" si="138"/>
        <v>11997</v>
      </c>
      <c r="G864" s="83">
        <f t="shared" si="139"/>
        <v>710</v>
      </c>
      <c r="H864" s="50">
        <v>0</v>
      </c>
      <c r="I864" s="84">
        <f t="shared" si="134"/>
        <v>0.125</v>
      </c>
      <c r="J864" s="78"/>
      <c r="K864" s="85">
        <f t="shared" si="135"/>
        <v>48200</v>
      </c>
      <c r="L864" s="80">
        <v>5</v>
      </c>
      <c r="M864" s="80">
        <f t="shared" si="140"/>
        <v>200</v>
      </c>
    </row>
    <row r="865" spans="1:13" x14ac:dyDescent="0.25">
      <c r="A865" s="81" t="s">
        <v>3391</v>
      </c>
      <c r="B865" s="48" t="s">
        <v>324</v>
      </c>
      <c r="C865" s="49" t="s">
        <v>3392</v>
      </c>
      <c r="D865" s="82">
        <f t="shared" si="133"/>
        <v>57840</v>
      </c>
      <c r="E865" s="83">
        <f t="shared" si="137"/>
        <v>42592</v>
      </c>
      <c r="F865" s="83">
        <f t="shared" si="138"/>
        <v>14396</v>
      </c>
      <c r="G865" s="83">
        <f t="shared" si="139"/>
        <v>852</v>
      </c>
      <c r="H865" s="50">
        <v>0</v>
      </c>
      <c r="I865" s="84">
        <f t="shared" si="134"/>
        <v>0.15</v>
      </c>
      <c r="J865" s="78"/>
      <c r="K865" s="85">
        <f t="shared" si="135"/>
        <v>57840</v>
      </c>
      <c r="L865" s="80">
        <v>6</v>
      </c>
      <c r="M865" s="80">
        <f t="shared" si="140"/>
        <v>240</v>
      </c>
    </row>
    <row r="866" spans="1:13" x14ac:dyDescent="0.25">
      <c r="A866" s="81" t="s">
        <v>3393</v>
      </c>
      <c r="B866" s="48" t="s">
        <v>326</v>
      </c>
      <c r="C866" s="49" t="s">
        <v>3394</v>
      </c>
      <c r="D866" s="82">
        <f t="shared" si="133"/>
        <v>67480</v>
      </c>
      <c r="E866" s="83">
        <f t="shared" si="137"/>
        <v>49691</v>
      </c>
      <c r="F866" s="83">
        <f t="shared" si="138"/>
        <v>16795</v>
      </c>
      <c r="G866" s="83">
        <f t="shared" si="139"/>
        <v>994</v>
      </c>
      <c r="H866" s="50">
        <v>0</v>
      </c>
      <c r="I866" s="84">
        <f t="shared" si="134"/>
        <v>0.17499999999999999</v>
      </c>
      <c r="J866" s="78"/>
      <c r="K866" s="85">
        <f t="shared" si="135"/>
        <v>67480</v>
      </c>
      <c r="L866" s="80">
        <v>7</v>
      </c>
      <c r="M866" s="80">
        <f t="shared" si="140"/>
        <v>280</v>
      </c>
    </row>
    <row r="867" spans="1:13" x14ac:dyDescent="0.25">
      <c r="A867" s="81" t="s">
        <v>3395</v>
      </c>
      <c r="B867" s="48" t="s">
        <v>328</v>
      </c>
      <c r="C867" s="49" t="s">
        <v>3396</v>
      </c>
      <c r="D867" s="82">
        <f t="shared" si="133"/>
        <v>77120</v>
      </c>
      <c r="E867" s="83">
        <f t="shared" si="137"/>
        <v>56789</v>
      </c>
      <c r="F867" s="83">
        <f t="shared" si="138"/>
        <v>19195</v>
      </c>
      <c r="G867" s="83">
        <f t="shared" si="139"/>
        <v>1136</v>
      </c>
      <c r="H867" s="50">
        <v>0</v>
      </c>
      <c r="I867" s="84">
        <f t="shared" ref="I867:I898" si="141">L867/40</f>
        <v>0.2</v>
      </c>
      <c r="J867" s="78"/>
      <c r="K867" s="85">
        <f t="shared" si="135"/>
        <v>77120</v>
      </c>
      <c r="L867" s="80">
        <v>8</v>
      </c>
      <c r="M867" s="80">
        <f t="shared" si="140"/>
        <v>320</v>
      </c>
    </row>
    <row r="868" spans="1:13" x14ac:dyDescent="0.25">
      <c r="A868" s="81" t="s">
        <v>3397</v>
      </c>
      <c r="B868" s="48" t="s">
        <v>330</v>
      </c>
      <c r="C868" s="49" t="s">
        <v>3398</v>
      </c>
      <c r="D868" s="82">
        <f t="shared" si="133"/>
        <v>86760</v>
      </c>
      <c r="E868" s="83">
        <f t="shared" si="137"/>
        <v>63888</v>
      </c>
      <c r="F868" s="83">
        <f t="shared" si="138"/>
        <v>21594</v>
      </c>
      <c r="G868" s="83">
        <f t="shared" si="139"/>
        <v>1278</v>
      </c>
      <c r="H868" s="50">
        <v>0</v>
      </c>
      <c r="I868" s="84">
        <f t="shared" si="141"/>
        <v>0.22500000000000001</v>
      </c>
      <c r="J868" s="78"/>
      <c r="K868" s="85">
        <f t="shared" si="135"/>
        <v>86760</v>
      </c>
      <c r="L868" s="80">
        <v>9</v>
      </c>
      <c r="M868" s="80">
        <f t="shared" si="140"/>
        <v>360</v>
      </c>
    </row>
    <row r="869" spans="1:13" x14ac:dyDescent="0.25">
      <c r="A869" s="81" t="s">
        <v>3399</v>
      </c>
      <c r="B869" s="48" t="s">
        <v>332</v>
      </c>
      <c r="C869" s="49" t="s">
        <v>3400</v>
      </c>
      <c r="D869" s="82">
        <f t="shared" si="133"/>
        <v>96400</v>
      </c>
      <c r="E869" s="83">
        <f t="shared" si="137"/>
        <v>70987</v>
      </c>
      <c r="F869" s="83">
        <f t="shared" si="138"/>
        <v>23993</v>
      </c>
      <c r="G869" s="83">
        <f t="shared" si="139"/>
        <v>1420</v>
      </c>
      <c r="H869" s="50">
        <v>0</v>
      </c>
      <c r="I869" s="84">
        <f t="shared" si="141"/>
        <v>0.25</v>
      </c>
      <c r="J869" s="78"/>
      <c r="K869" s="85">
        <f t="shared" si="135"/>
        <v>96400</v>
      </c>
      <c r="L869" s="80">
        <v>10</v>
      </c>
      <c r="M869" s="80">
        <f t="shared" si="140"/>
        <v>400</v>
      </c>
    </row>
    <row r="870" spans="1:13" x14ac:dyDescent="0.25">
      <c r="A870" s="81" t="s">
        <v>3401</v>
      </c>
      <c r="B870" s="48" t="s">
        <v>334</v>
      </c>
      <c r="C870" s="49" t="s">
        <v>3402</v>
      </c>
      <c r="D870" s="82">
        <f t="shared" si="133"/>
        <v>106040</v>
      </c>
      <c r="E870" s="83">
        <f t="shared" si="137"/>
        <v>78085</v>
      </c>
      <c r="F870" s="83">
        <f t="shared" si="138"/>
        <v>26393</v>
      </c>
      <c r="G870" s="83">
        <f t="shared" si="139"/>
        <v>1562</v>
      </c>
      <c r="H870" s="50">
        <v>0</v>
      </c>
      <c r="I870" s="84">
        <f t="shared" si="141"/>
        <v>0.27500000000000002</v>
      </c>
      <c r="J870" s="78"/>
      <c r="K870" s="85">
        <f t="shared" si="135"/>
        <v>106040</v>
      </c>
      <c r="L870" s="80">
        <v>11</v>
      </c>
      <c r="M870" s="80">
        <f t="shared" si="140"/>
        <v>440</v>
      </c>
    </row>
    <row r="871" spans="1:13" x14ac:dyDescent="0.25">
      <c r="A871" s="81" t="s">
        <v>3403</v>
      </c>
      <c r="B871" s="48" t="s">
        <v>336</v>
      </c>
      <c r="C871" s="49" t="s">
        <v>3404</v>
      </c>
      <c r="D871" s="82">
        <f t="shared" si="133"/>
        <v>115680</v>
      </c>
      <c r="E871" s="83">
        <f t="shared" si="137"/>
        <v>85184</v>
      </c>
      <c r="F871" s="83">
        <f t="shared" si="138"/>
        <v>28792</v>
      </c>
      <c r="G871" s="83">
        <f t="shared" si="139"/>
        <v>1704</v>
      </c>
      <c r="H871" s="50">
        <v>0</v>
      </c>
      <c r="I871" s="84">
        <f t="shared" si="141"/>
        <v>0.3</v>
      </c>
      <c r="J871" s="78"/>
      <c r="K871" s="85">
        <f t="shared" si="135"/>
        <v>115680</v>
      </c>
      <c r="L871" s="80">
        <v>12</v>
      </c>
      <c r="M871" s="80">
        <f t="shared" si="140"/>
        <v>480</v>
      </c>
    </row>
    <row r="872" spans="1:13" x14ac:dyDescent="0.25">
      <c r="A872" s="81" t="s">
        <v>3405</v>
      </c>
      <c r="B872" s="48" t="s">
        <v>338</v>
      </c>
      <c r="C872" s="49" t="s">
        <v>3406</v>
      </c>
      <c r="D872" s="82">
        <f t="shared" si="133"/>
        <v>125320</v>
      </c>
      <c r="E872" s="83">
        <f t="shared" si="137"/>
        <v>92283</v>
      </c>
      <c r="F872" s="83">
        <f t="shared" si="138"/>
        <v>31191</v>
      </c>
      <c r="G872" s="83">
        <f t="shared" si="139"/>
        <v>1846</v>
      </c>
      <c r="H872" s="50">
        <v>0</v>
      </c>
      <c r="I872" s="84">
        <f t="shared" si="141"/>
        <v>0.32500000000000001</v>
      </c>
      <c r="J872" s="78"/>
      <c r="K872" s="85">
        <f t="shared" si="135"/>
        <v>125320</v>
      </c>
      <c r="L872" s="80">
        <v>13</v>
      </c>
      <c r="M872" s="80">
        <f t="shared" si="140"/>
        <v>520</v>
      </c>
    </row>
    <row r="873" spans="1:13" x14ac:dyDescent="0.25">
      <c r="A873" s="81" t="s">
        <v>3407</v>
      </c>
      <c r="B873" s="48" t="s">
        <v>340</v>
      </c>
      <c r="C873" s="49" t="s">
        <v>3408</v>
      </c>
      <c r="D873" s="82">
        <f t="shared" si="133"/>
        <v>134960</v>
      </c>
      <c r="E873" s="83">
        <f t="shared" si="137"/>
        <v>99381</v>
      </c>
      <c r="F873" s="83">
        <f t="shared" si="138"/>
        <v>33591</v>
      </c>
      <c r="G873" s="83">
        <f t="shared" si="139"/>
        <v>1988</v>
      </c>
      <c r="H873" s="50">
        <v>0</v>
      </c>
      <c r="I873" s="84">
        <f t="shared" si="141"/>
        <v>0.35</v>
      </c>
      <c r="J873" s="78"/>
      <c r="K873" s="85">
        <f t="shared" si="135"/>
        <v>134960</v>
      </c>
      <c r="L873" s="80">
        <v>14</v>
      </c>
      <c r="M873" s="80">
        <f t="shared" si="140"/>
        <v>560</v>
      </c>
    </row>
    <row r="874" spans="1:13" x14ac:dyDescent="0.25">
      <c r="A874" s="81" t="s">
        <v>3409</v>
      </c>
      <c r="B874" s="48" t="s">
        <v>342</v>
      </c>
      <c r="C874" s="49" t="s">
        <v>3410</v>
      </c>
      <c r="D874" s="82">
        <f t="shared" si="133"/>
        <v>144600</v>
      </c>
      <c r="E874" s="83">
        <f t="shared" si="137"/>
        <v>106480</v>
      </c>
      <c r="F874" s="83">
        <f t="shared" si="138"/>
        <v>35990</v>
      </c>
      <c r="G874" s="83">
        <f t="shared" si="139"/>
        <v>2130</v>
      </c>
      <c r="H874" s="50">
        <v>0</v>
      </c>
      <c r="I874" s="84">
        <f t="shared" si="141"/>
        <v>0.375</v>
      </c>
      <c r="J874" s="78"/>
      <c r="K874" s="85">
        <f t="shared" si="135"/>
        <v>144600</v>
      </c>
      <c r="L874" s="80">
        <v>15</v>
      </c>
      <c r="M874" s="80">
        <f t="shared" si="140"/>
        <v>600</v>
      </c>
    </row>
    <row r="875" spans="1:13" x14ac:dyDescent="0.25">
      <c r="A875" s="81" t="s">
        <v>3411</v>
      </c>
      <c r="B875" s="48" t="s">
        <v>344</v>
      </c>
      <c r="C875" s="49" t="s">
        <v>3412</v>
      </c>
      <c r="D875" s="82">
        <f t="shared" si="133"/>
        <v>154240</v>
      </c>
      <c r="E875" s="83">
        <f t="shared" si="137"/>
        <v>113579</v>
      </c>
      <c r="F875" s="83">
        <f t="shared" si="138"/>
        <v>38389</v>
      </c>
      <c r="G875" s="83">
        <f t="shared" si="139"/>
        <v>2272</v>
      </c>
      <c r="H875" s="50">
        <v>0</v>
      </c>
      <c r="I875" s="84">
        <f t="shared" si="141"/>
        <v>0.4</v>
      </c>
      <c r="J875" s="78"/>
      <c r="K875" s="85">
        <f t="shared" si="135"/>
        <v>154240</v>
      </c>
      <c r="L875" s="80">
        <v>16</v>
      </c>
      <c r="M875" s="80">
        <f t="shared" si="140"/>
        <v>640</v>
      </c>
    </row>
    <row r="876" spans="1:13" x14ac:dyDescent="0.25">
      <c r="A876" s="81" t="s">
        <v>3413</v>
      </c>
      <c r="B876" s="48" t="s">
        <v>346</v>
      </c>
      <c r="C876" s="49" t="s">
        <v>3414</v>
      </c>
      <c r="D876" s="82">
        <f t="shared" si="133"/>
        <v>163880</v>
      </c>
      <c r="E876" s="83">
        <f t="shared" si="137"/>
        <v>120677</v>
      </c>
      <c r="F876" s="83">
        <f t="shared" si="138"/>
        <v>40789</v>
      </c>
      <c r="G876" s="83">
        <f t="shared" si="139"/>
        <v>2414</v>
      </c>
      <c r="H876" s="50">
        <v>0</v>
      </c>
      <c r="I876" s="84">
        <f t="shared" si="141"/>
        <v>0.42499999999999999</v>
      </c>
      <c r="J876" s="78"/>
      <c r="K876" s="85">
        <f t="shared" si="135"/>
        <v>163880</v>
      </c>
      <c r="L876" s="80">
        <v>17</v>
      </c>
      <c r="M876" s="80">
        <f t="shared" si="140"/>
        <v>680</v>
      </c>
    </row>
    <row r="877" spans="1:13" x14ac:dyDescent="0.25">
      <c r="A877" s="81" t="s">
        <v>3415</v>
      </c>
      <c r="B877" s="48" t="s">
        <v>348</v>
      </c>
      <c r="C877" s="49" t="s">
        <v>3416</v>
      </c>
      <c r="D877" s="82">
        <f t="shared" si="133"/>
        <v>173520</v>
      </c>
      <c r="E877" s="83">
        <f t="shared" si="137"/>
        <v>127776</v>
      </c>
      <c r="F877" s="83">
        <f t="shared" si="138"/>
        <v>43188</v>
      </c>
      <c r="G877" s="83">
        <f t="shared" si="139"/>
        <v>2556</v>
      </c>
      <c r="H877" s="50">
        <v>0</v>
      </c>
      <c r="I877" s="84">
        <f t="shared" si="141"/>
        <v>0.45</v>
      </c>
      <c r="J877" s="78"/>
      <c r="K877" s="85">
        <f t="shared" si="135"/>
        <v>173520</v>
      </c>
      <c r="L877" s="80">
        <v>18</v>
      </c>
      <c r="M877" s="80">
        <f t="shared" si="140"/>
        <v>720</v>
      </c>
    </row>
    <row r="878" spans="1:13" x14ac:dyDescent="0.25">
      <c r="A878" s="81" t="s">
        <v>3417</v>
      </c>
      <c r="B878" s="48" t="s">
        <v>350</v>
      </c>
      <c r="C878" s="49" t="s">
        <v>3418</v>
      </c>
      <c r="D878" s="82">
        <f t="shared" si="133"/>
        <v>183160</v>
      </c>
      <c r="E878" s="83">
        <f t="shared" si="137"/>
        <v>134875</v>
      </c>
      <c r="F878" s="83">
        <f t="shared" si="138"/>
        <v>45588</v>
      </c>
      <c r="G878" s="83">
        <f t="shared" si="139"/>
        <v>2697</v>
      </c>
      <c r="H878" s="50">
        <v>0</v>
      </c>
      <c r="I878" s="84">
        <f t="shared" si="141"/>
        <v>0.47499999999999998</v>
      </c>
      <c r="J878" s="78"/>
      <c r="K878" s="85">
        <f t="shared" si="135"/>
        <v>183160</v>
      </c>
      <c r="L878" s="80">
        <v>19</v>
      </c>
      <c r="M878" s="80">
        <f t="shared" si="140"/>
        <v>760</v>
      </c>
    </row>
    <row r="879" spans="1:13" x14ac:dyDescent="0.25">
      <c r="A879" s="81" t="s">
        <v>3419</v>
      </c>
      <c r="B879" s="48" t="s">
        <v>352</v>
      </c>
      <c r="C879" s="49" t="s">
        <v>3420</v>
      </c>
      <c r="D879" s="82">
        <f t="shared" si="133"/>
        <v>192800</v>
      </c>
      <c r="E879" s="83">
        <f t="shared" si="137"/>
        <v>141973</v>
      </c>
      <c r="F879" s="83">
        <f t="shared" si="138"/>
        <v>47988</v>
      </c>
      <c r="G879" s="83">
        <f t="shared" si="139"/>
        <v>2839</v>
      </c>
      <c r="H879" s="50">
        <v>0</v>
      </c>
      <c r="I879" s="84">
        <f t="shared" si="141"/>
        <v>0.5</v>
      </c>
      <c r="J879" s="78"/>
      <c r="K879" s="85">
        <f t="shared" si="135"/>
        <v>192800</v>
      </c>
      <c r="L879" s="80">
        <v>20</v>
      </c>
      <c r="M879" s="80">
        <f t="shared" si="140"/>
        <v>800</v>
      </c>
    </row>
    <row r="880" spans="1:13" x14ac:dyDescent="0.25">
      <c r="A880" s="81" t="s">
        <v>3421</v>
      </c>
      <c r="B880" s="48" t="s">
        <v>354</v>
      </c>
      <c r="C880" s="49" t="s">
        <v>3422</v>
      </c>
      <c r="D880" s="82">
        <f t="shared" si="133"/>
        <v>202440</v>
      </c>
      <c r="E880" s="83">
        <f t="shared" si="137"/>
        <v>149072</v>
      </c>
      <c r="F880" s="83">
        <f t="shared" si="138"/>
        <v>50387</v>
      </c>
      <c r="G880" s="83">
        <f t="shared" si="139"/>
        <v>2981</v>
      </c>
      <c r="H880" s="50">
        <v>0</v>
      </c>
      <c r="I880" s="84">
        <f t="shared" si="141"/>
        <v>0.52500000000000002</v>
      </c>
      <c r="J880" s="78"/>
      <c r="K880" s="85">
        <f t="shared" si="135"/>
        <v>202440</v>
      </c>
      <c r="L880" s="80">
        <v>21</v>
      </c>
      <c r="M880" s="80">
        <f t="shared" si="140"/>
        <v>840</v>
      </c>
    </row>
    <row r="881" spans="1:13" x14ac:dyDescent="0.25">
      <c r="A881" s="81" t="s">
        <v>3423</v>
      </c>
      <c r="B881" s="48" t="s">
        <v>356</v>
      </c>
      <c r="C881" s="49" t="s">
        <v>3424</v>
      </c>
      <c r="D881" s="82">
        <f t="shared" si="133"/>
        <v>212080</v>
      </c>
      <c r="E881" s="83">
        <f t="shared" si="137"/>
        <v>156171</v>
      </c>
      <c r="F881" s="83">
        <f t="shared" si="138"/>
        <v>52786</v>
      </c>
      <c r="G881" s="83">
        <f t="shared" si="139"/>
        <v>3123</v>
      </c>
      <c r="H881" s="50">
        <v>0</v>
      </c>
      <c r="I881" s="84">
        <f t="shared" si="141"/>
        <v>0.55000000000000004</v>
      </c>
      <c r="J881" s="78"/>
      <c r="K881" s="85">
        <f t="shared" si="135"/>
        <v>212080</v>
      </c>
      <c r="L881" s="80">
        <v>22</v>
      </c>
      <c r="M881" s="80">
        <f t="shared" si="140"/>
        <v>880</v>
      </c>
    </row>
    <row r="882" spans="1:13" x14ac:dyDescent="0.25">
      <c r="A882" s="81" t="s">
        <v>3425</v>
      </c>
      <c r="B882" s="48" t="s">
        <v>358</v>
      </c>
      <c r="C882" s="49" t="s">
        <v>3426</v>
      </c>
      <c r="D882" s="82">
        <f t="shared" si="133"/>
        <v>221720</v>
      </c>
      <c r="E882" s="83">
        <f t="shared" si="137"/>
        <v>163270</v>
      </c>
      <c r="F882" s="83">
        <f t="shared" si="138"/>
        <v>55185</v>
      </c>
      <c r="G882" s="83">
        <f t="shared" si="139"/>
        <v>3265</v>
      </c>
      <c r="H882" s="50">
        <v>0</v>
      </c>
      <c r="I882" s="84">
        <f t="shared" si="141"/>
        <v>0.57499999999999996</v>
      </c>
      <c r="J882" s="78"/>
      <c r="K882" s="85">
        <f t="shared" si="135"/>
        <v>221720</v>
      </c>
      <c r="L882" s="80">
        <v>23</v>
      </c>
      <c r="M882" s="80">
        <f t="shared" si="140"/>
        <v>920</v>
      </c>
    </row>
    <row r="883" spans="1:13" x14ac:dyDescent="0.25">
      <c r="A883" s="81" t="s">
        <v>3427</v>
      </c>
      <c r="B883" s="48" t="s">
        <v>360</v>
      </c>
      <c r="C883" s="49" t="s">
        <v>3428</v>
      </c>
      <c r="D883" s="82">
        <f t="shared" si="133"/>
        <v>231360</v>
      </c>
      <c r="E883" s="83">
        <f t="shared" si="137"/>
        <v>170368</v>
      </c>
      <c r="F883" s="83">
        <f t="shared" si="138"/>
        <v>57585</v>
      </c>
      <c r="G883" s="83">
        <f t="shared" si="139"/>
        <v>3407</v>
      </c>
      <c r="H883" s="50">
        <v>0</v>
      </c>
      <c r="I883" s="84">
        <f t="shared" si="141"/>
        <v>0.6</v>
      </c>
      <c r="J883" s="78"/>
      <c r="K883" s="85">
        <f t="shared" si="135"/>
        <v>231360</v>
      </c>
      <c r="L883" s="80">
        <v>24</v>
      </c>
      <c r="M883" s="80">
        <f t="shared" si="140"/>
        <v>960</v>
      </c>
    </row>
    <row r="884" spans="1:13" x14ac:dyDescent="0.25">
      <c r="A884" s="81" t="s">
        <v>3429</v>
      </c>
      <c r="B884" s="48" t="s">
        <v>362</v>
      </c>
      <c r="C884" s="49" t="s">
        <v>3430</v>
      </c>
      <c r="D884" s="82">
        <f t="shared" si="133"/>
        <v>241000</v>
      </c>
      <c r="E884" s="83">
        <f t="shared" si="137"/>
        <v>177467</v>
      </c>
      <c r="F884" s="83">
        <f t="shared" si="138"/>
        <v>59984</v>
      </c>
      <c r="G884" s="83">
        <f t="shared" si="139"/>
        <v>3549</v>
      </c>
      <c r="H884" s="50">
        <v>0</v>
      </c>
      <c r="I884" s="84">
        <f t="shared" si="141"/>
        <v>0.625</v>
      </c>
      <c r="J884" s="78"/>
      <c r="K884" s="85">
        <f t="shared" si="135"/>
        <v>241000</v>
      </c>
      <c r="L884" s="80">
        <v>25</v>
      </c>
      <c r="M884" s="80">
        <f t="shared" si="140"/>
        <v>1000</v>
      </c>
    </row>
    <row r="885" spans="1:13" x14ac:dyDescent="0.25">
      <c r="A885" s="89" t="s">
        <v>3512</v>
      </c>
      <c r="B885" s="57" t="s">
        <v>381</v>
      </c>
      <c r="C885" s="58" t="s">
        <v>3092</v>
      </c>
      <c r="D885" s="90">
        <f t="shared" si="133"/>
        <v>48200</v>
      </c>
      <c r="E885" s="91">
        <f t="shared" si="137"/>
        <v>35493</v>
      </c>
      <c r="F885" s="91">
        <f t="shared" si="138"/>
        <v>11997</v>
      </c>
      <c r="G885" s="91">
        <f t="shared" si="139"/>
        <v>710</v>
      </c>
      <c r="H885" s="92">
        <v>0</v>
      </c>
      <c r="I885" s="84">
        <f t="shared" si="141"/>
        <v>0.125</v>
      </c>
      <c r="J885" s="78"/>
      <c r="K885" s="85">
        <f t="shared" si="135"/>
        <v>48200</v>
      </c>
      <c r="L885" s="80">
        <v>5</v>
      </c>
      <c r="M885" s="80">
        <f t="shared" si="140"/>
        <v>200</v>
      </c>
    </row>
    <row r="886" spans="1:13" x14ac:dyDescent="0.25">
      <c r="A886" s="89" t="s">
        <v>3513</v>
      </c>
      <c r="B886" s="57" t="s">
        <v>391</v>
      </c>
      <c r="C886" s="58" t="s">
        <v>3102</v>
      </c>
      <c r="D886" s="90">
        <f t="shared" si="133"/>
        <v>96400</v>
      </c>
      <c r="E886" s="91">
        <f t="shared" si="137"/>
        <v>70987</v>
      </c>
      <c r="F886" s="91">
        <f t="shared" si="138"/>
        <v>23993</v>
      </c>
      <c r="G886" s="91">
        <f t="shared" si="139"/>
        <v>1420</v>
      </c>
      <c r="H886" s="92">
        <v>0</v>
      </c>
      <c r="I886" s="84">
        <f t="shared" si="141"/>
        <v>0.25</v>
      </c>
      <c r="J886" s="78"/>
      <c r="K886" s="85">
        <f t="shared" si="135"/>
        <v>96400</v>
      </c>
      <c r="L886" s="80">
        <v>10</v>
      </c>
      <c r="M886" s="80">
        <f t="shared" si="140"/>
        <v>400</v>
      </c>
    </row>
    <row r="887" spans="1:13" x14ac:dyDescent="0.25">
      <c r="A887" s="89" t="s">
        <v>3514</v>
      </c>
      <c r="B887" s="57" t="s">
        <v>401</v>
      </c>
      <c r="C887" s="58" t="s">
        <v>3112</v>
      </c>
      <c r="D887" s="90">
        <f t="shared" si="133"/>
        <v>144600</v>
      </c>
      <c r="E887" s="91">
        <f t="shared" si="137"/>
        <v>106480</v>
      </c>
      <c r="F887" s="91">
        <f t="shared" si="138"/>
        <v>35990</v>
      </c>
      <c r="G887" s="91">
        <f t="shared" si="139"/>
        <v>2130</v>
      </c>
      <c r="H887" s="92">
        <v>0</v>
      </c>
      <c r="I887" s="84">
        <f t="shared" si="141"/>
        <v>0.375</v>
      </c>
      <c r="J887" s="78"/>
      <c r="K887" s="85">
        <f t="shared" si="135"/>
        <v>144600</v>
      </c>
      <c r="L887" s="80">
        <v>15</v>
      </c>
      <c r="M887" s="80">
        <f t="shared" si="140"/>
        <v>600</v>
      </c>
    </row>
    <row r="888" spans="1:13" x14ac:dyDescent="0.25">
      <c r="A888" s="89" t="s">
        <v>3515</v>
      </c>
      <c r="B888" s="57" t="s">
        <v>411</v>
      </c>
      <c r="C888" s="58" t="s">
        <v>3122</v>
      </c>
      <c r="D888" s="90">
        <f t="shared" si="133"/>
        <v>192800</v>
      </c>
      <c r="E888" s="91">
        <f t="shared" si="137"/>
        <v>141973</v>
      </c>
      <c r="F888" s="91">
        <f t="shared" si="138"/>
        <v>47988</v>
      </c>
      <c r="G888" s="91">
        <f t="shared" si="139"/>
        <v>2839</v>
      </c>
      <c r="H888" s="92">
        <v>0</v>
      </c>
      <c r="I888" s="84">
        <f t="shared" si="141"/>
        <v>0.5</v>
      </c>
      <c r="J888" s="78"/>
      <c r="K888" s="85">
        <f t="shared" si="135"/>
        <v>192800</v>
      </c>
      <c r="L888" s="80">
        <v>20</v>
      </c>
      <c r="M888" s="80">
        <f t="shared" si="140"/>
        <v>800</v>
      </c>
    </row>
    <row r="889" spans="1:13" x14ac:dyDescent="0.25">
      <c r="A889" s="89" t="s">
        <v>3516</v>
      </c>
      <c r="B889" s="57" t="s">
        <v>421</v>
      </c>
      <c r="C889" s="58" t="s">
        <v>3132</v>
      </c>
      <c r="D889" s="90">
        <f t="shared" si="133"/>
        <v>241000</v>
      </c>
      <c r="E889" s="91">
        <f t="shared" si="137"/>
        <v>177467</v>
      </c>
      <c r="F889" s="91">
        <f t="shared" si="138"/>
        <v>59984</v>
      </c>
      <c r="G889" s="91">
        <f t="shared" si="139"/>
        <v>3549</v>
      </c>
      <c r="H889" s="92">
        <v>0</v>
      </c>
      <c r="I889" s="84">
        <f t="shared" si="141"/>
        <v>0.625</v>
      </c>
      <c r="J889" s="78"/>
      <c r="K889" s="85">
        <f t="shared" si="135"/>
        <v>241000</v>
      </c>
      <c r="L889" s="80">
        <v>25</v>
      </c>
      <c r="M889" s="80">
        <f t="shared" si="140"/>
        <v>1000</v>
      </c>
    </row>
    <row r="890" spans="1:13" x14ac:dyDescent="0.25">
      <c r="A890" s="89" t="s">
        <v>3517</v>
      </c>
      <c r="B890" s="57" t="s">
        <v>431</v>
      </c>
      <c r="C890" s="58" t="s">
        <v>3142</v>
      </c>
      <c r="D890" s="90">
        <f t="shared" si="133"/>
        <v>289200</v>
      </c>
      <c r="E890" s="91">
        <f t="shared" si="137"/>
        <v>212960</v>
      </c>
      <c r="F890" s="91">
        <f t="shared" si="138"/>
        <v>71981</v>
      </c>
      <c r="G890" s="91">
        <f t="shared" si="139"/>
        <v>4259</v>
      </c>
      <c r="H890" s="92">
        <v>0</v>
      </c>
      <c r="I890" s="84">
        <f t="shared" si="141"/>
        <v>0.75</v>
      </c>
      <c r="J890" s="78"/>
      <c r="K890" s="85">
        <f t="shared" si="135"/>
        <v>289200</v>
      </c>
      <c r="L890" s="80">
        <v>30</v>
      </c>
      <c r="M890" s="80">
        <f t="shared" si="140"/>
        <v>1200</v>
      </c>
    </row>
    <row r="891" spans="1:13" x14ac:dyDescent="0.25">
      <c r="A891" s="89" t="s">
        <v>3518</v>
      </c>
      <c r="B891" s="57" t="s">
        <v>441</v>
      </c>
      <c r="C891" s="58" t="s">
        <v>3152</v>
      </c>
      <c r="D891" s="90">
        <f t="shared" si="133"/>
        <v>337400</v>
      </c>
      <c r="E891" s="91">
        <f t="shared" si="137"/>
        <v>248454</v>
      </c>
      <c r="F891" s="91">
        <f t="shared" si="138"/>
        <v>83977</v>
      </c>
      <c r="G891" s="91">
        <f t="shared" si="139"/>
        <v>4969</v>
      </c>
      <c r="H891" s="92">
        <v>0</v>
      </c>
      <c r="I891" s="84">
        <f t="shared" si="141"/>
        <v>0.875</v>
      </c>
      <c r="J891" s="78"/>
      <c r="K891" s="85">
        <f t="shared" si="135"/>
        <v>337400</v>
      </c>
      <c r="L891" s="80">
        <v>35</v>
      </c>
      <c r="M891" s="80">
        <f t="shared" si="140"/>
        <v>1400</v>
      </c>
    </row>
    <row r="892" spans="1:13" x14ac:dyDescent="0.25">
      <c r="A892" s="89" t="s">
        <v>3519</v>
      </c>
      <c r="B892" s="57" t="s">
        <v>451</v>
      </c>
      <c r="C892" s="58" t="s">
        <v>3162</v>
      </c>
      <c r="D892" s="90">
        <f t="shared" si="133"/>
        <v>385600</v>
      </c>
      <c r="E892" s="91">
        <f t="shared" si="137"/>
        <v>283947</v>
      </c>
      <c r="F892" s="91">
        <f t="shared" si="138"/>
        <v>95974</v>
      </c>
      <c r="G892" s="91">
        <f t="shared" si="139"/>
        <v>5679</v>
      </c>
      <c r="H892" s="92">
        <v>0</v>
      </c>
      <c r="I892" s="84">
        <f t="shared" si="141"/>
        <v>1</v>
      </c>
      <c r="J892" s="78"/>
      <c r="K892" s="85">
        <f t="shared" si="135"/>
        <v>385600</v>
      </c>
      <c r="L892" s="80">
        <v>40</v>
      </c>
      <c r="M892" s="80">
        <f t="shared" si="140"/>
        <v>1600</v>
      </c>
    </row>
    <row r="893" spans="1:13" x14ac:dyDescent="0.25">
      <c r="A893" s="89" t="s">
        <v>3520</v>
      </c>
      <c r="B893" s="57" t="s">
        <v>1636</v>
      </c>
      <c r="C893" s="58" t="s">
        <v>3176</v>
      </c>
      <c r="D893" s="90">
        <f t="shared" si="133"/>
        <v>48200</v>
      </c>
      <c r="E893" s="91">
        <f t="shared" si="137"/>
        <v>35493</v>
      </c>
      <c r="F893" s="91">
        <f t="shared" si="138"/>
        <v>11997</v>
      </c>
      <c r="G893" s="91">
        <f t="shared" si="139"/>
        <v>710</v>
      </c>
      <c r="H893" s="92">
        <v>0</v>
      </c>
      <c r="I893" s="84">
        <f t="shared" si="141"/>
        <v>0.125</v>
      </c>
      <c r="J893" s="78"/>
      <c r="K893" s="85">
        <f t="shared" si="135"/>
        <v>48200</v>
      </c>
      <c r="L893" s="80">
        <v>5</v>
      </c>
      <c r="M893" s="80">
        <f t="shared" si="140"/>
        <v>200</v>
      </c>
    </row>
    <row r="894" spans="1:13" x14ac:dyDescent="0.25">
      <c r="A894" s="89" t="s">
        <v>3521</v>
      </c>
      <c r="B894" s="57" t="s">
        <v>1651</v>
      </c>
      <c r="C894" s="58" t="s">
        <v>3186</v>
      </c>
      <c r="D894" s="90">
        <f t="shared" si="133"/>
        <v>96400</v>
      </c>
      <c r="E894" s="91">
        <f t="shared" si="137"/>
        <v>70987</v>
      </c>
      <c r="F894" s="91">
        <f t="shared" si="138"/>
        <v>23993</v>
      </c>
      <c r="G894" s="91">
        <f t="shared" si="139"/>
        <v>1420</v>
      </c>
      <c r="H894" s="92">
        <v>0</v>
      </c>
      <c r="I894" s="84">
        <f t="shared" si="141"/>
        <v>0.25</v>
      </c>
      <c r="J894" s="78"/>
      <c r="K894" s="85">
        <f t="shared" si="135"/>
        <v>96400</v>
      </c>
      <c r="L894" s="80">
        <v>10</v>
      </c>
      <c r="M894" s="80">
        <f t="shared" si="140"/>
        <v>400</v>
      </c>
    </row>
    <row r="895" spans="1:13" x14ac:dyDescent="0.25">
      <c r="A895" s="89" t="s">
        <v>3522</v>
      </c>
      <c r="B895" s="57" t="s">
        <v>1666</v>
      </c>
      <c r="C895" s="58" t="s">
        <v>3196</v>
      </c>
      <c r="D895" s="90">
        <f t="shared" si="133"/>
        <v>144600</v>
      </c>
      <c r="E895" s="91">
        <f t="shared" si="137"/>
        <v>106480</v>
      </c>
      <c r="F895" s="91">
        <f t="shared" si="138"/>
        <v>35990</v>
      </c>
      <c r="G895" s="91">
        <f t="shared" si="139"/>
        <v>2130</v>
      </c>
      <c r="H895" s="92">
        <v>0</v>
      </c>
      <c r="I895" s="84">
        <f t="shared" si="141"/>
        <v>0.375</v>
      </c>
      <c r="J895" s="78"/>
      <c r="K895" s="85">
        <f t="shared" si="135"/>
        <v>144600</v>
      </c>
      <c r="L895" s="80">
        <v>15</v>
      </c>
      <c r="M895" s="80">
        <f t="shared" si="140"/>
        <v>600</v>
      </c>
    </row>
    <row r="896" spans="1:13" x14ac:dyDescent="0.25">
      <c r="A896" s="89" t="s">
        <v>3523</v>
      </c>
      <c r="B896" s="57" t="s">
        <v>1681</v>
      </c>
      <c r="C896" s="58" t="s">
        <v>3206</v>
      </c>
      <c r="D896" s="90">
        <f t="shared" si="133"/>
        <v>192800</v>
      </c>
      <c r="E896" s="91">
        <f t="shared" si="137"/>
        <v>141973</v>
      </c>
      <c r="F896" s="91">
        <f t="shared" si="138"/>
        <v>47988</v>
      </c>
      <c r="G896" s="91">
        <f t="shared" si="139"/>
        <v>2839</v>
      </c>
      <c r="H896" s="92">
        <v>0</v>
      </c>
      <c r="I896" s="84">
        <f t="shared" si="141"/>
        <v>0.5</v>
      </c>
      <c r="J896" s="78"/>
      <c r="K896" s="85">
        <f t="shared" si="135"/>
        <v>192800</v>
      </c>
      <c r="L896" s="80">
        <v>20</v>
      </c>
      <c r="M896" s="80">
        <f t="shared" si="140"/>
        <v>800</v>
      </c>
    </row>
    <row r="897" spans="1:13" x14ac:dyDescent="0.25">
      <c r="A897" s="89" t="s">
        <v>3524</v>
      </c>
      <c r="B897" s="57" t="s">
        <v>1696</v>
      </c>
      <c r="C897" s="58" t="s">
        <v>3216</v>
      </c>
      <c r="D897" s="90">
        <f t="shared" si="133"/>
        <v>241000</v>
      </c>
      <c r="E897" s="91">
        <f t="shared" si="137"/>
        <v>177467</v>
      </c>
      <c r="F897" s="91">
        <f t="shared" si="138"/>
        <v>59984</v>
      </c>
      <c r="G897" s="91">
        <f t="shared" si="139"/>
        <v>3549</v>
      </c>
      <c r="H897" s="92">
        <v>0</v>
      </c>
      <c r="I897" s="84">
        <f t="shared" si="141"/>
        <v>0.625</v>
      </c>
      <c r="J897" s="78"/>
      <c r="K897" s="85">
        <f t="shared" si="135"/>
        <v>241000</v>
      </c>
      <c r="L897" s="80">
        <v>25</v>
      </c>
      <c r="M897" s="80">
        <f t="shared" si="140"/>
        <v>1000</v>
      </c>
    </row>
    <row r="898" spans="1:13" x14ac:dyDescent="0.25">
      <c r="A898" s="89" t="s">
        <v>3525</v>
      </c>
      <c r="B898" s="57" t="s">
        <v>1711</v>
      </c>
      <c r="C898" s="58" t="s">
        <v>3226</v>
      </c>
      <c r="D898" s="90">
        <f t="shared" ref="D898:D918" si="142">ROUND(K898,0)</f>
        <v>289200</v>
      </c>
      <c r="E898" s="91">
        <f t="shared" si="137"/>
        <v>212960</v>
      </c>
      <c r="F898" s="91">
        <f t="shared" si="138"/>
        <v>71981</v>
      </c>
      <c r="G898" s="91">
        <f t="shared" si="139"/>
        <v>4259</v>
      </c>
      <c r="H898" s="92">
        <v>0</v>
      </c>
      <c r="I898" s="84">
        <f t="shared" si="141"/>
        <v>0.75</v>
      </c>
      <c r="J898" s="78"/>
      <c r="K898" s="85">
        <f t="shared" si="135"/>
        <v>289200</v>
      </c>
      <c r="L898" s="80">
        <v>30</v>
      </c>
      <c r="M898" s="80">
        <f t="shared" si="140"/>
        <v>1200</v>
      </c>
    </row>
    <row r="899" spans="1:13" x14ac:dyDescent="0.25">
      <c r="A899" s="89" t="s">
        <v>3526</v>
      </c>
      <c r="B899" s="57" t="s">
        <v>1726</v>
      </c>
      <c r="C899" s="58" t="s">
        <v>3236</v>
      </c>
      <c r="D899" s="90">
        <f t="shared" si="142"/>
        <v>337400</v>
      </c>
      <c r="E899" s="91">
        <f t="shared" si="137"/>
        <v>248454</v>
      </c>
      <c r="F899" s="91">
        <f t="shared" si="138"/>
        <v>83977</v>
      </c>
      <c r="G899" s="91">
        <f t="shared" si="139"/>
        <v>4969</v>
      </c>
      <c r="H899" s="92">
        <v>0</v>
      </c>
      <c r="I899" s="84">
        <f t="shared" ref="I899:I918" si="143">L899/40</f>
        <v>0.875</v>
      </c>
      <c r="J899" s="78"/>
      <c r="K899" s="85">
        <f t="shared" ref="K899:K908" si="144">M899*N1_</f>
        <v>337400</v>
      </c>
      <c r="L899" s="80">
        <v>35</v>
      </c>
      <c r="M899" s="80">
        <f t="shared" si="140"/>
        <v>1400</v>
      </c>
    </row>
    <row r="900" spans="1:13" x14ac:dyDescent="0.25">
      <c r="A900" s="89" t="s">
        <v>3527</v>
      </c>
      <c r="B900" s="57" t="s">
        <v>195</v>
      </c>
      <c r="C900" s="58" t="s">
        <v>3246</v>
      </c>
      <c r="D900" s="90">
        <f t="shared" si="142"/>
        <v>385600</v>
      </c>
      <c r="E900" s="91">
        <f t="shared" si="137"/>
        <v>283947</v>
      </c>
      <c r="F900" s="91">
        <f t="shared" si="138"/>
        <v>95974</v>
      </c>
      <c r="G900" s="91">
        <f t="shared" si="139"/>
        <v>5679</v>
      </c>
      <c r="H900" s="92">
        <v>0</v>
      </c>
      <c r="I900" s="84">
        <f t="shared" si="143"/>
        <v>1</v>
      </c>
      <c r="J900" s="78"/>
      <c r="K900" s="85">
        <f t="shared" si="144"/>
        <v>385600</v>
      </c>
      <c r="L900" s="80">
        <v>40</v>
      </c>
      <c r="M900" s="80">
        <f t="shared" si="140"/>
        <v>1600</v>
      </c>
    </row>
    <row r="901" spans="1:13" x14ac:dyDescent="0.25">
      <c r="A901" s="89" t="s">
        <v>3528</v>
      </c>
      <c r="B901" s="57" t="s">
        <v>529</v>
      </c>
      <c r="C901" s="58" t="s">
        <v>3256</v>
      </c>
      <c r="D901" s="90">
        <f t="shared" si="142"/>
        <v>48200</v>
      </c>
      <c r="E901" s="91">
        <f t="shared" si="137"/>
        <v>35493</v>
      </c>
      <c r="F901" s="91">
        <f t="shared" si="138"/>
        <v>11997</v>
      </c>
      <c r="G901" s="91">
        <f t="shared" si="139"/>
        <v>710</v>
      </c>
      <c r="H901" s="92">
        <v>0</v>
      </c>
      <c r="I901" s="84">
        <f t="shared" si="143"/>
        <v>0.125</v>
      </c>
      <c r="J901" s="78"/>
      <c r="K901" s="85">
        <f t="shared" si="144"/>
        <v>48200</v>
      </c>
      <c r="L901" s="80">
        <v>5</v>
      </c>
      <c r="M901" s="80">
        <f t="shared" si="140"/>
        <v>200</v>
      </c>
    </row>
    <row r="902" spans="1:13" x14ac:dyDescent="0.25">
      <c r="A902" s="89" t="s">
        <v>3529</v>
      </c>
      <c r="B902" s="57" t="s">
        <v>539</v>
      </c>
      <c r="C902" s="58" t="s">
        <v>3266</v>
      </c>
      <c r="D902" s="90">
        <f t="shared" si="142"/>
        <v>96400</v>
      </c>
      <c r="E902" s="91">
        <f t="shared" si="137"/>
        <v>70987</v>
      </c>
      <c r="F902" s="91">
        <f t="shared" si="138"/>
        <v>23993</v>
      </c>
      <c r="G902" s="91">
        <f t="shared" si="139"/>
        <v>1420</v>
      </c>
      <c r="H902" s="92">
        <v>0</v>
      </c>
      <c r="I902" s="84">
        <f t="shared" si="143"/>
        <v>0.25</v>
      </c>
      <c r="J902" s="78"/>
      <c r="K902" s="85">
        <f t="shared" si="144"/>
        <v>96400</v>
      </c>
      <c r="L902" s="80">
        <v>10</v>
      </c>
      <c r="M902" s="80">
        <f t="shared" si="140"/>
        <v>400</v>
      </c>
    </row>
    <row r="903" spans="1:13" x14ac:dyDescent="0.25">
      <c r="A903" s="89" t="s">
        <v>3530</v>
      </c>
      <c r="B903" s="57" t="s">
        <v>549</v>
      </c>
      <c r="C903" s="58" t="s">
        <v>3276</v>
      </c>
      <c r="D903" s="90">
        <f t="shared" si="142"/>
        <v>144600</v>
      </c>
      <c r="E903" s="91">
        <f t="shared" si="137"/>
        <v>106480</v>
      </c>
      <c r="F903" s="91">
        <f t="shared" si="138"/>
        <v>35990</v>
      </c>
      <c r="G903" s="91">
        <f t="shared" si="139"/>
        <v>2130</v>
      </c>
      <c r="H903" s="92">
        <v>0</v>
      </c>
      <c r="I903" s="84">
        <f t="shared" si="143"/>
        <v>0.375</v>
      </c>
      <c r="J903" s="78"/>
      <c r="K903" s="85">
        <f t="shared" si="144"/>
        <v>144600</v>
      </c>
      <c r="L903" s="80">
        <v>15</v>
      </c>
      <c r="M903" s="80">
        <f t="shared" si="140"/>
        <v>600</v>
      </c>
    </row>
    <row r="904" spans="1:13" x14ac:dyDescent="0.25">
      <c r="A904" s="89" t="s">
        <v>3531</v>
      </c>
      <c r="B904" s="57" t="s">
        <v>559</v>
      </c>
      <c r="C904" s="58" t="s">
        <v>3286</v>
      </c>
      <c r="D904" s="90">
        <f t="shared" si="142"/>
        <v>192800</v>
      </c>
      <c r="E904" s="91">
        <f t="shared" si="137"/>
        <v>141973</v>
      </c>
      <c r="F904" s="91">
        <f t="shared" si="138"/>
        <v>47988</v>
      </c>
      <c r="G904" s="91">
        <f t="shared" si="139"/>
        <v>2839</v>
      </c>
      <c r="H904" s="92">
        <v>0</v>
      </c>
      <c r="I904" s="84">
        <f t="shared" si="143"/>
        <v>0.5</v>
      </c>
      <c r="J904" s="78"/>
      <c r="K904" s="85">
        <f t="shared" si="144"/>
        <v>192800</v>
      </c>
      <c r="L904" s="80">
        <v>20</v>
      </c>
      <c r="M904" s="80">
        <f t="shared" si="140"/>
        <v>800</v>
      </c>
    </row>
    <row r="905" spans="1:13" x14ac:dyDescent="0.25">
      <c r="A905" s="89" t="s">
        <v>3532</v>
      </c>
      <c r="B905" s="57" t="s">
        <v>569</v>
      </c>
      <c r="C905" s="58" t="s">
        <v>3296</v>
      </c>
      <c r="D905" s="90">
        <f t="shared" si="142"/>
        <v>241000</v>
      </c>
      <c r="E905" s="91">
        <f t="shared" si="137"/>
        <v>177467</v>
      </c>
      <c r="F905" s="91">
        <f t="shared" si="138"/>
        <v>59984</v>
      </c>
      <c r="G905" s="91">
        <f t="shared" si="139"/>
        <v>3549</v>
      </c>
      <c r="H905" s="92">
        <v>0</v>
      </c>
      <c r="I905" s="84">
        <f t="shared" si="143"/>
        <v>0.625</v>
      </c>
      <c r="J905" s="78"/>
      <c r="K905" s="85">
        <f t="shared" si="144"/>
        <v>241000</v>
      </c>
      <c r="L905" s="80">
        <v>25</v>
      </c>
      <c r="M905" s="80">
        <f t="shared" si="140"/>
        <v>1000</v>
      </c>
    </row>
    <row r="906" spans="1:13" x14ac:dyDescent="0.25">
      <c r="A906" s="89" t="s">
        <v>3533</v>
      </c>
      <c r="B906" s="57" t="s">
        <v>579</v>
      </c>
      <c r="C906" s="58" t="s">
        <v>3306</v>
      </c>
      <c r="D906" s="90">
        <f t="shared" si="142"/>
        <v>289200</v>
      </c>
      <c r="E906" s="91">
        <f t="shared" si="137"/>
        <v>212960</v>
      </c>
      <c r="F906" s="91">
        <f t="shared" si="138"/>
        <v>71981</v>
      </c>
      <c r="G906" s="91">
        <f t="shared" si="139"/>
        <v>4259</v>
      </c>
      <c r="H906" s="92">
        <v>0</v>
      </c>
      <c r="I906" s="84">
        <f t="shared" si="143"/>
        <v>0.75</v>
      </c>
      <c r="J906" s="78"/>
      <c r="K906" s="85">
        <f t="shared" si="144"/>
        <v>289200</v>
      </c>
      <c r="L906" s="80">
        <v>30</v>
      </c>
      <c r="M906" s="80">
        <f t="shared" si="140"/>
        <v>1200</v>
      </c>
    </row>
    <row r="907" spans="1:13" x14ac:dyDescent="0.25">
      <c r="A907" s="89" t="s">
        <v>3534</v>
      </c>
      <c r="B907" s="57" t="s">
        <v>589</v>
      </c>
      <c r="C907" s="58" t="s">
        <v>3316</v>
      </c>
      <c r="D907" s="90">
        <f t="shared" si="142"/>
        <v>337400</v>
      </c>
      <c r="E907" s="91">
        <f t="shared" si="137"/>
        <v>248454</v>
      </c>
      <c r="F907" s="91">
        <f t="shared" si="138"/>
        <v>83977</v>
      </c>
      <c r="G907" s="91">
        <f t="shared" si="139"/>
        <v>4969</v>
      </c>
      <c r="H907" s="92">
        <v>0</v>
      </c>
      <c r="I907" s="84">
        <f t="shared" si="143"/>
        <v>0.875</v>
      </c>
      <c r="J907" s="78"/>
      <c r="K907" s="85">
        <f t="shared" si="144"/>
        <v>337400</v>
      </c>
      <c r="L907" s="80">
        <v>35</v>
      </c>
      <c r="M907" s="80">
        <f t="shared" si="140"/>
        <v>1400</v>
      </c>
    </row>
    <row r="908" spans="1:13" x14ac:dyDescent="0.25">
      <c r="A908" s="89" t="s">
        <v>3535</v>
      </c>
      <c r="B908" s="57" t="s">
        <v>261</v>
      </c>
      <c r="C908" s="58" t="s">
        <v>3326</v>
      </c>
      <c r="D908" s="90">
        <f t="shared" si="142"/>
        <v>385600</v>
      </c>
      <c r="E908" s="91">
        <f t="shared" si="137"/>
        <v>283947</v>
      </c>
      <c r="F908" s="91">
        <f t="shared" si="138"/>
        <v>95974</v>
      </c>
      <c r="G908" s="91">
        <f t="shared" si="139"/>
        <v>5679</v>
      </c>
      <c r="H908" s="92">
        <v>0</v>
      </c>
      <c r="I908" s="84">
        <f t="shared" si="143"/>
        <v>1</v>
      </c>
      <c r="J908" s="78"/>
      <c r="K908" s="85">
        <f t="shared" si="144"/>
        <v>385600</v>
      </c>
      <c r="L908" s="80">
        <v>40</v>
      </c>
      <c r="M908" s="80">
        <f t="shared" si="140"/>
        <v>1600</v>
      </c>
    </row>
    <row r="909" spans="1:13" x14ac:dyDescent="0.25">
      <c r="A909" s="89" t="s">
        <v>3536</v>
      </c>
      <c r="B909" s="57" t="s">
        <v>272</v>
      </c>
      <c r="C909" s="58" t="s">
        <v>3340</v>
      </c>
      <c r="D909" s="90">
        <f t="shared" si="142"/>
        <v>48200</v>
      </c>
      <c r="E909" s="91">
        <f t="shared" si="137"/>
        <v>35493</v>
      </c>
      <c r="F909" s="91">
        <f t="shared" si="138"/>
        <v>11997</v>
      </c>
      <c r="G909" s="91">
        <f t="shared" si="139"/>
        <v>710</v>
      </c>
      <c r="H909" s="92">
        <v>0</v>
      </c>
      <c r="I909" s="84">
        <f t="shared" si="143"/>
        <v>0.125</v>
      </c>
      <c r="J909" s="78"/>
      <c r="K909" s="85">
        <f t="shared" ref="K909:K913" si="145">M909*N1_</f>
        <v>48200</v>
      </c>
      <c r="L909" s="80">
        <v>5</v>
      </c>
      <c r="M909" s="80">
        <f t="shared" ref="M909:M913" si="146">L909*40</f>
        <v>200</v>
      </c>
    </row>
    <row r="910" spans="1:13" x14ac:dyDescent="0.25">
      <c r="A910" s="89" t="s">
        <v>3537</v>
      </c>
      <c r="B910" s="57" t="s">
        <v>282</v>
      </c>
      <c r="C910" s="58" t="s">
        <v>3350</v>
      </c>
      <c r="D910" s="90">
        <f t="shared" si="142"/>
        <v>96400</v>
      </c>
      <c r="E910" s="91">
        <f t="shared" si="137"/>
        <v>70987</v>
      </c>
      <c r="F910" s="91">
        <f t="shared" si="138"/>
        <v>23993</v>
      </c>
      <c r="G910" s="91">
        <f t="shared" si="139"/>
        <v>1420</v>
      </c>
      <c r="H910" s="92">
        <v>0</v>
      </c>
      <c r="I910" s="84">
        <f t="shared" si="143"/>
        <v>0.25</v>
      </c>
      <c r="J910" s="78"/>
      <c r="K910" s="85">
        <f t="shared" si="145"/>
        <v>96400</v>
      </c>
      <c r="L910" s="80">
        <v>10</v>
      </c>
      <c r="M910" s="80">
        <f t="shared" si="146"/>
        <v>400</v>
      </c>
    </row>
    <row r="911" spans="1:13" x14ac:dyDescent="0.25">
      <c r="A911" s="89" t="s">
        <v>3538</v>
      </c>
      <c r="B911" s="57" t="s">
        <v>292</v>
      </c>
      <c r="C911" s="58" t="s">
        <v>3360</v>
      </c>
      <c r="D911" s="90">
        <f t="shared" si="142"/>
        <v>144600</v>
      </c>
      <c r="E911" s="91">
        <f t="shared" si="137"/>
        <v>106480</v>
      </c>
      <c r="F911" s="91">
        <f t="shared" si="138"/>
        <v>35990</v>
      </c>
      <c r="G911" s="91">
        <f t="shared" si="139"/>
        <v>2130</v>
      </c>
      <c r="H911" s="92">
        <v>0</v>
      </c>
      <c r="I911" s="84">
        <f t="shared" si="143"/>
        <v>0.375</v>
      </c>
      <c r="J911" s="78"/>
      <c r="K911" s="85">
        <f t="shared" si="145"/>
        <v>144600</v>
      </c>
      <c r="L911" s="80">
        <v>15</v>
      </c>
      <c r="M911" s="80">
        <f t="shared" si="146"/>
        <v>600</v>
      </c>
    </row>
    <row r="912" spans="1:13" x14ac:dyDescent="0.25">
      <c r="A912" s="89" t="s">
        <v>3539</v>
      </c>
      <c r="B912" s="57" t="s">
        <v>302</v>
      </c>
      <c r="C912" s="58" t="s">
        <v>3370</v>
      </c>
      <c r="D912" s="90">
        <f t="shared" si="142"/>
        <v>192800</v>
      </c>
      <c r="E912" s="91">
        <f t="shared" ref="E912:E918" si="147">ROUND($D912*100/135.8,0)</f>
        <v>141973</v>
      </c>
      <c r="F912" s="91">
        <f t="shared" ref="F912:F918" si="148">D912-E912-G912</f>
        <v>47988</v>
      </c>
      <c r="G912" s="91">
        <f t="shared" ref="G912:G918" si="149">ROUND($D912*2/135.8,0)</f>
        <v>2839</v>
      </c>
      <c r="H912" s="92">
        <v>0</v>
      </c>
      <c r="I912" s="84">
        <f t="shared" si="143"/>
        <v>0.5</v>
      </c>
      <c r="J912" s="78"/>
      <c r="K912" s="85">
        <f t="shared" si="145"/>
        <v>192800</v>
      </c>
      <c r="L912" s="80">
        <v>20</v>
      </c>
      <c r="M912" s="80">
        <f t="shared" si="146"/>
        <v>800</v>
      </c>
    </row>
    <row r="913" spans="1:13" x14ac:dyDescent="0.25">
      <c r="A913" s="89" t="s">
        <v>3540</v>
      </c>
      <c r="B913" s="57" t="s">
        <v>312</v>
      </c>
      <c r="C913" s="58" t="s">
        <v>3380</v>
      </c>
      <c r="D913" s="90">
        <f t="shared" si="142"/>
        <v>241000</v>
      </c>
      <c r="E913" s="91">
        <f t="shared" si="147"/>
        <v>177467</v>
      </c>
      <c r="F913" s="91">
        <f t="shared" si="148"/>
        <v>59984</v>
      </c>
      <c r="G913" s="91">
        <f t="shared" si="149"/>
        <v>3549</v>
      </c>
      <c r="H913" s="92">
        <v>0</v>
      </c>
      <c r="I913" s="84">
        <f t="shared" si="143"/>
        <v>0.625</v>
      </c>
      <c r="J913" s="78"/>
      <c r="K913" s="85">
        <f t="shared" si="145"/>
        <v>241000</v>
      </c>
      <c r="L913" s="80">
        <v>25</v>
      </c>
      <c r="M913" s="80">
        <f t="shared" si="146"/>
        <v>1000</v>
      </c>
    </row>
    <row r="914" spans="1:13" x14ac:dyDescent="0.25">
      <c r="A914" s="89" t="s">
        <v>3541</v>
      </c>
      <c r="B914" s="57" t="s">
        <v>322</v>
      </c>
      <c r="C914" s="58" t="s">
        <v>3390</v>
      </c>
      <c r="D914" s="90">
        <f t="shared" si="142"/>
        <v>48200</v>
      </c>
      <c r="E914" s="91">
        <f t="shared" si="147"/>
        <v>35493</v>
      </c>
      <c r="F914" s="91">
        <f t="shared" si="148"/>
        <v>11997</v>
      </c>
      <c r="G914" s="91">
        <f t="shared" si="149"/>
        <v>710</v>
      </c>
      <c r="H914" s="92">
        <v>0</v>
      </c>
      <c r="I914" s="84">
        <f t="shared" si="143"/>
        <v>0.125</v>
      </c>
      <c r="J914" s="78"/>
      <c r="K914" s="85">
        <f t="shared" ref="K914:K918" si="150">M914*N1_</f>
        <v>48200</v>
      </c>
      <c r="L914" s="80">
        <v>5</v>
      </c>
      <c r="M914" s="80">
        <f t="shared" ref="M914:M918" si="151">L914*40</f>
        <v>200</v>
      </c>
    </row>
    <row r="915" spans="1:13" x14ac:dyDescent="0.25">
      <c r="A915" s="89" t="s">
        <v>3542</v>
      </c>
      <c r="B915" s="57" t="s">
        <v>332</v>
      </c>
      <c r="C915" s="58" t="s">
        <v>3400</v>
      </c>
      <c r="D915" s="90">
        <f t="shared" si="142"/>
        <v>96400</v>
      </c>
      <c r="E915" s="91">
        <f t="shared" si="147"/>
        <v>70987</v>
      </c>
      <c r="F915" s="91">
        <f t="shared" si="148"/>
        <v>23993</v>
      </c>
      <c r="G915" s="91">
        <f t="shared" si="149"/>
        <v>1420</v>
      </c>
      <c r="H915" s="92">
        <v>0</v>
      </c>
      <c r="I915" s="84">
        <f t="shared" si="143"/>
        <v>0.25</v>
      </c>
      <c r="J915" s="78"/>
      <c r="K915" s="85">
        <f t="shared" si="150"/>
        <v>96400</v>
      </c>
      <c r="L915" s="80">
        <v>10</v>
      </c>
      <c r="M915" s="80">
        <f t="shared" si="151"/>
        <v>400</v>
      </c>
    </row>
    <row r="916" spans="1:13" x14ac:dyDescent="0.25">
      <c r="A916" s="89" t="s">
        <v>3543</v>
      </c>
      <c r="B916" s="57" t="s">
        <v>342</v>
      </c>
      <c r="C916" s="58" t="s">
        <v>3410</v>
      </c>
      <c r="D916" s="90">
        <f t="shared" si="142"/>
        <v>144600</v>
      </c>
      <c r="E916" s="91">
        <f t="shared" si="147"/>
        <v>106480</v>
      </c>
      <c r="F916" s="91">
        <f t="shared" si="148"/>
        <v>35990</v>
      </c>
      <c r="G916" s="91">
        <f t="shared" si="149"/>
        <v>2130</v>
      </c>
      <c r="H916" s="92">
        <v>0</v>
      </c>
      <c r="I916" s="84">
        <f t="shared" si="143"/>
        <v>0.375</v>
      </c>
      <c r="J916" s="78"/>
      <c r="K916" s="85">
        <f t="shared" si="150"/>
        <v>144600</v>
      </c>
      <c r="L916" s="80">
        <v>15</v>
      </c>
      <c r="M916" s="80">
        <f t="shared" si="151"/>
        <v>600</v>
      </c>
    </row>
    <row r="917" spans="1:13" x14ac:dyDescent="0.25">
      <c r="A917" s="89" t="s">
        <v>3544</v>
      </c>
      <c r="B917" s="57" t="s">
        <v>352</v>
      </c>
      <c r="C917" s="58" t="s">
        <v>3420</v>
      </c>
      <c r="D917" s="90">
        <f t="shared" si="142"/>
        <v>192800</v>
      </c>
      <c r="E917" s="91">
        <f t="shared" si="147"/>
        <v>141973</v>
      </c>
      <c r="F917" s="91">
        <f t="shared" si="148"/>
        <v>47988</v>
      </c>
      <c r="G917" s="91">
        <f t="shared" si="149"/>
        <v>2839</v>
      </c>
      <c r="H917" s="92">
        <v>0</v>
      </c>
      <c r="I917" s="84">
        <f t="shared" si="143"/>
        <v>0.5</v>
      </c>
      <c r="J917" s="78"/>
      <c r="K917" s="85">
        <f t="shared" si="150"/>
        <v>192800</v>
      </c>
      <c r="L917" s="80">
        <v>20</v>
      </c>
      <c r="M917" s="80">
        <f t="shared" si="151"/>
        <v>800</v>
      </c>
    </row>
    <row r="918" spans="1:13" x14ac:dyDescent="0.25">
      <c r="A918" s="89" t="s">
        <v>3545</v>
      </c>
      <c r="B918" s="57" t="s">
        <v>362</v>
      </c>
      <c r="C918" s="58" t="s">
        <v>3430</v>
      </c>
      <c r="D918" s="90">
        <f t="shared" si="142"/>
        <v>241000</v>
      </c>
      <c r="E918" s="91">
        <f t="shared" si="147"/>
        <v>177467</v>
      </c>
      <c r="F918" s="91">
        <f t="shared" si="148"/>
        <v>59984</v>
      </c>
      <c r="G918" s="91">
        <f t="shared" si="149"/>
        <v>3549</v>
      </c>
      <c r="H918" s="92">
        <v>0</v>
      </c>
      <c r="I918" s="84">
        <f t="shared" si="143"/>
        <v>0.625</v>
      </c>
      <c r="J918" s="78"/>
      <c r="K918" s="85">
        <f t="shared" si="150"/>
        <v>241000</v>
      </c>
      <c r="L918" s="80">
        <v>25</v>
      </c>
      <c r="M918" s="80">
        <f t="shared" si="151"/>
        <v>1000</v>
      </c>
    </row>
    <row r="919" spans="1:13" ht="15" thickBot="1" x14ac:dyDescent="0.3">
      <c r="A919" s="59"/>
      <c r="B919" s="60"/>
      <c r="C919" s="61"/>
      <c r="D919" s="93"/>
      <c r="E919" s="94"/>
      <c r="F919" s="94"/>
      <c r="G919" s="94"/>
      <c r="H919" s="62"/>
      <c r="I919" s="95"/>
      <c r="J919" s="96"/>
      <c r="K919" s="97"/>
      <c r="L919" s="80"/>
    </row>
    <row r="920" spans="1:13" x14ac:dyDescent="0.25">
      <c r="D920" s="98"/>
      <c r="E920" s="98"/>
      <c r="F920" s="98"/>
      <c r="G920" s="98"/>
      <c r="H920" s="98"/>
      <c r="J920" s="98"/>
      <c r="K920" s="98"/>
      <c r="L920" s="80"/>
    </row>
    <row r="921" spans="1:13" x14ac:dyDescent="0.25">
      <c r="D921" s="100"/>
      <c r="E921" s="100"/>
      <c r="F921" s="100"/>
      <c r="G921" s="100"/>
      <c r="H921" s="100"/>
      <c r="J921" s="100"/>
      <c r="K921" s="100"/>
      <c r="L921" s="80"/>
    </row>
    <row r="922" spans="1:13" x14ac:dyDescent="0.25">
      <c r="G922" s="80"/>
      <c r="H922" s="100"/>
      <c r="J922" s="100"/>
      <c r="K922" s="100"/>
      <c r="L922" s="80"/>
    </row>
    <row r="923" spans="1:13" x14ac:dyDescent="0.25">
      <c r="D923" s="100"/>
      <c r="E923" s="100"/>
      <c r="F923" s="100"/>
      <c r="G923" s="100"/>
      <c r="H923" s="100"/>
      <c r="J923" s="100"/>
      <c r="K923" s="100"/>
      <c r="L923" s="80"/>
    </row>
    <row r="924" spans="1:13" x14ac:dyDescent="0.25">
      <c r="D924" s="101"/>
      <c r="E924" s="101"/>
      <c r="F924" s="101"/>
      <c r="G924" s="101"/>
      <c r="H924" s="100"/>
      <c r="J924" s="100"/>
      <c r="K924" s="100"/>
      <c r="L924" s="80"/>
    </row>
    <row r="926" spans="1:13" x14ac:dyDescent="0.25">
      <c r="L926" s="80"/>
    </row>
    <row r="927" spans="1:13" x14ac:dyDescent="0.25">
      <c r="L927" s="80"/>
    </row>
    <row r="928" spans="1:13" x14ac:dyDescent="0.25">
      <c r="L928" s="80"/>
    </row>
  </sheetData>
  <autoFilter ref="A1:M918" xr:uid="{00000000-0009-0000-0000-000001000000}"/>
  <pageMargins left="0.70866141732283472" right="0.70866141732283472" top="0.78740157480314965" bottom="0.78740157480314965" header="0.31496062992125984" footer="0.31496062992125984"/>
  <pageSetup paperSize="9" scale="64" fitToHeight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7"/>
  <sheetViews>
    <sheetView workbookViewId="0">
      <pane ySplit="1" topLeftCell="A2" activePane="bottomLeft" state="frozen"/>
      <selection pane="bottomLeft"/>
    </sheetView>
  </sheetViews>
  <sheetFormatPr defaultColWidth="9.140625" defaultRowHeight="14.25" x14ac:dyDescent="0.25"/>
  <cols>
    <col min="1" max="1" width="14.5703125" style="46" customWidth="1"/>
    <col min="2" max="2" width="82.42578125" style="63" bestFit="1" customWidth="1"/>
    <col min="3" max="3" width="12.28515625" style="46" bestFit="1" customWidth="1"/>
    <col min="4" max="4" width="11.140625" style="46" customWidth="1"/>
    <col min="5" max="16384" width="9.140625" style="46"/>
  </cols>
  <sheetData>
    <row r="1" spans="1:5" s="41" customFormat="1" ht="43.5" thickBot="1" x14ac:dyDescent="0.3">
      <c r="A1" s="36" t="s">
        <v>1441</v>
      </c>
      <c r="B1" s="37" t="s">
        <v>1442</v>
      </c>
      <c r="C1" s="38" t="s">
        <v>1469</v>
      </c>
      <c r="D1" s="39" t="s">
        <v>4441</v>
      </c>
      <c r="E1" s="40"/>
    </row>
    <row r="2" spans="1:5" x14ac:dyDescent="0.25">
      <c r="A2" s="42" t="s">
        <v>659</v>
      </c>
      <c r="B2" s="43" t="s">
        <v>2164</v>
      </c>
      <c r="C2" s="44" t="s">
        <v>2165</v>
      </c>
      <c r="D2" s="45">
        <v>1000</v>
      </c>
    </row>
    <row r="3" spans="1:5" x14ac:dyDescent="0.25">
      <c r="A3" s="47" t="s">
        <v>660</v>
      </c>
      <c r="B3" s="48" t="s">
        <v>661</v>
      </c>
      <c r="C3" s="49" t="s">
        <v>2165</v>
      </c>
      <c r="D3" s="50">
        <v>1000</v>
      </c>
    </row>
    <row r="4" spans="1:5" x14ac:dyDescent="0.25">
      <c r="A4" s="47" t="s">
        <v>662</v>
      </c>
      <c r="B4" s="48" t="s">
        <v>663</v>
      </c>
      <c r="C4" s="49" t="s">
        <v>2166</v>
      </c>
      <c r="D4" s="50">
        <v>5000</v>
      </c>
    </row>
    <row r="5" spans="1:5" x14ac:dyDescent="0.25">
      <c r="A5" s="47" t="s">
        <v>664</v>
      </c>
      <c r="B5" s="48" t="s">
        <v>2167</v>
      </c>
      <c r="C5" s="49" t="s">
        <v>2166</v>
      </c>
      <c r="D5" s="50">
        <v>5000</v>
      </c>
    </row>
    <row r="6" spans="1:5" x14ac:dyDescent="0.25">
      <c r="A6" s="47" t="s">
        <v>665</v>
      </c>
      <c r="B6" s="48" t="s">
        <v>2168</v>
      </c>
      <c r="C6" s="49" t="s">
        <v>2169</v>
      </c>
      <c r="D6" s="50">
        <v>2000</v>
      </c>
    </row>
    <row r="7" spans="1:5" x14ac:dyDescent="0.25">
      <c r="A7" s="47" t="s">
        <v>666</v>
      </c>
      <c r="B7" s="48" t="s">
        <v>667</v>
      </c>
      <c r="C7" s="49" t="s">
        <v>2169</v>
      </c>
      <c r="D7" s="50">
        <v>2000</v>
      </c>
    </row>
    <row r="8" spans="1:5" x14ac:dyDescent="0.25">
      <c r="A8" s="47" t="s">
        <v>668</v>
      </c>
      <c r="B8" s="48" t="s">
        <v>2170</v>
      </c>
      <c r="C8" s="49" t="s">
        <v>2171</v>
      </c>
      <c r="D8" s="50">
        <v>3000</v>
      </c>
    </row>
    <row r="9" spans="1:5" x14ac:dyDescent="0.25">
      <c r="A9" s="47" t="s">
        <v>669</v>
      </c>
      <c r="B9" s="48" t="s">
        <v>670</v>
      </c>
      <c r="C9" s="49" t="s">
        <v>2171</v>
      </c>
      <c r="D9" s="50">
        <v>3000</v>
      </c>
    </row>
    <row r="10" spans="1:5" x14ac:dyDescent="0.25">
      <c r="A10" s="47" t="s">
        <v>671</v>
      </c>
      <c r="B10" s="48" t="s">
        <v>2172</v>
      </c>
      <c r="C10" s="49" t="s">
        <v>2173</v>
      </c>
      <c r="D10" s="50">
        <v>2000</v>
      </c>
    </row>
    <row r="11" spans="1:5" x14ac:dyDescent="0.25">
      <c r="A11" s="47" t="s">
        <v>672</v>
      </c>
      <c r="B11" s="48" t="s">
        <v>673</v>
      </c>
      <c r="C11" s="49" t="s">
        <v>2173</v>
      </c>
      <c r="D11" s="50">
        <v>2000</v>
      </c>
    </row>
    <row r="12" spans="1:5" s="51" customFormat="1" x14ac:dyDescent="0.25">
      <c r="A12" s="47" t="s">
        <v>2174</v>
      </c>
      <c r="B12" s="48" t="s">
        <v>1001</v>
      </c>
      <c r="C12" s="49" t="s">
        <v>2176</v>
      </c>
      <c r="D12" s="50">
        <v>4000</v>
      </c>
    </row>
    <row r="13" spans="1:5" s="51" customFormat="1" x14ac:dyDescent="0.25">
      <c r="A13" s="47" t="s">
        <v>2177</v>
      </c>
      <c r="B13" s="48" t="s">
        <v>1003</v>
      </c>
      <c r="C13" s="49" t="s">
        <v>2176</v>
      </c>
      <c r="D13" s="50">
        <v>4000</v>
      </c>
    </row>
    <row r="14" spans="1:5" x14ac:dyDescent="0.25">
      <c r="A14" s="47" t="s">
        <v>674</v>
      </c>
      <c r="B14" s="48" t="s">
        <v>2178</v>
      </c>
      <c r="C14" s="49" t="s">
        <v>2179</v>
      </c>
      <c r="D14" s="50">
        <v>5000</v>
      </c>
    </row>
    <row r="15" spans="1:5" x14ac:dyDescent="0.25">
      <c r="A15" s="47" t="s">
        <v>675</v>
      </c>
      <c r="B15" s="48" t="s">
        <v>676</v>
      </c>
      <c r="C15" s="49" t="s">
        <v>2179</v>
      </c>
      <c r="D15" s="50">
        <v>5000</v>
      </c>
    </row>
    <row r="16" spans="1:5" x14ac:dyDescent="0.25">
      <c r="A16" s="47" t="s">
        <v>3546</v>
      </c>
      <c r="B16" s="48" t="s">
        <v>3547</v>
      </c>
      <c r="C16" s="49" t="s">
        <v>2166</v>
      </c>
      <c r="D16" s="50">
        <v>1300</v>
      </c>
    </row>
    <row r="17" spans="1:4" x14ac:dyDescent="0.25">
      <c r="A17" s="47" t="s">
        <v>3550</v>
      </c>
      <c r="B17" s="48" t="s">
        <v>3551</v>
      </c>
      <c r="C17" s="49" t="s">
        <v>2166</v>
      </c>
      <c r="D17" s="50">
        <v>1300</v>
      </c>
    </row>
    <row r="18" spans="1:4" x14ac:dyDescent="0.25">
      <c r="A18" s="47" t="s">
        <v>3552</v>
      </c>
      <c r="B18" s="48" t="s">
        <v>3553</v>
      </c>
      <c r="C18" s="49" t="s">
        <v>2179</v>
      </c>
      <c r="D18" s="50">
        <v>3000</v>
      </c>
    </row>
    <row r="19" spans="1:4" x14ac:dyDescent="0.25">
      <c r="A19" s="47" t="s">
        <v>3555</v>
      </c>
      <c r="B19" s="48" t="s">
        <v>3556</v>
      </c>
      <c r="C19" s="49" t="s">
        <v>2179</v>
      </c>
      <c r="D19" s="50">
        <v>3000</v>
      </c>
    </row>
    <row r="20" spans="1:4" x14ac:dyDescent="0.25">
      <c r="A20" s="47" t="s">
        <v>677</v>
      </c>
      <c r="B20" s="48" t="s">
        <v>2180</v>
      </c>
      <c r="C20" s="49" t="s">
        <v>2181</v>
      </c>
      <c r="D20" s="50">
        <v>1000</v>
      </c>
    </row>
    <row r="21" spans="1:4" x14ac:dyDescent="0.25">
      <c r="A21" s="47" t="s">
        <v>678</v>
      </c>
      <c r="B21" s="48" t="s">
        <v>679</v>
      </c>
      <c r="C21" s="49" t="s">
        <v>2181</v>
      </c>
      <c r="D21" s="50">
        <v>1000</v>
      </c>
    </row>
    <row r="22" spans="1:4" x14ac:dyDescent="0.25">
      <c r="A22" s="47" t="s">
        <v>680</v>
      </c>
      <c r="B22" s="48" t="s">
        <v>663</v>
      </c>
      <c r="C22" s="49" t="s">
        <v>2182</v>
      </c>
      <c r="D22" s="50">
        <v>5000</v>
      </c>
    </row>
    <row r="23" spans="1:4" x14ac:dyDescent="0.25">
      <c r="A23" s="47" t="s">
        <v>681</v>
      </c>
      <c r="B23" s="48" t="s">
        <v>2167</v>
      </c>
      <c r="C23" s="49" t="s">
        <v>2182</v>
      </c>
      <c r="D23" s="50">
        <v>5000</v>
      </c>
    </row>
    <row r="24" spans="1:4" x14ac:dyDescent="0.25">
      <c r="A24" s="47" t="s">
        <v>682</v>
      </c>
      <c r="B24" s="48" t="s">
        <v>2183</v>
      </c>
      <c r="C24" s="49" t="s">
        <v>2184</v>
      </c>
      <c r="D24" s="50">
        <v>2000</v>
      </c>
    </row>
    <row r="25" spans="1:4" x14ac:dyDescent="0.25">
      <c r="A25" s="47" t="s">
        <v>683</v>
      </c>
      <c r="B25" s="48" t="s">
        <v>684</v>
      </c>
      <c r="C25" s="49" t="s">
        <v>2184</v>
      </c>
      <c r="D25" s="50">
        <v>2000</v>
      </c>
    </row>
    <row r="26" spans="1:4" x14ac:dyDescent="0.25">
      <c r="A26" s="47" t="s">
        <v>685</v>
      </c>
      <c r="B26" s="48" t="s">
        <v>2185</v>
      </c>
      <c r="C26" s="49" t="s">
        <v>2186</v>
      </c>
      <c r="D26" s="50">
        <v>3000</v>
      </c>
    </row>
    <row r="27" spans="1:4" x14ac:dyDescent="0.25">
      <c r="A27" s="47" t="s">
        <v>686</v>
      </c>
      <c r="B27" s="48" t="s">
        <v>687</v>
      </c>
      <c r="C27" s="49" t="s">
        <v>2186</v>
      </c>
      <c r="D27" s="50">
        <v>3000</v>
      </c>
    </row>
    <row r="28" spans="1:4" x14ac:dyDescent="0.25">
      <c r="A28" s="47" t="s">
        <v>688</v>
      </c>
      <c r="B28" s="48" t="s">
        <v>2187</v>
      </c>
      <c r="C28" s="49" t="s">
        <v>2188</v>
      </c>
      <c r="D28" s="50">
        <v>2000</v>
      </c>
    </row>
    <row r="29" spans="1:4" x14ac:dyDescent="0.25">
      <c r="A29" s="47" t="s">
        <v>689</v>
      </c>
      <c r="B29" s="48" t="s">
        <v>690</v>
      </c>
      <c r="C29" s="49" t="s">
        <v>2188</v>
      </c>
      <c r="D29" s="50">
        <v>2000</v>
      </c>
    </row>
    <row r="30" spans="1:4" x14ac:dyDescent="0.25">
      <c r="A30" s="47" t="s">
        <v>691</v>
      </c>
      <c r="B30" s="48" t="s">
        <v>2189</v>
      </c>
      <c r="C30" s="49" t="s">
        <v>2190</v>
      </c>
      <c r="D30" s="50">
        <v>5000</v>
      </c>
    </row>
    <row r="31" spans="1:4" x14ac:dyDescent="0.25">
      <c r="A31" s="47" t="s">
        <v>692</v>
      </c>
      <c r="B31" s="48" t="s">
        <v>693</v>
      </c>
      <c r="C31" s="49" t="s">
        <v>2190</v>
      </c>
      <c r="D31" s="50">
        <v>5000</v>
      </c>
    </row>
    <row r="32" spans="1:4" x14ac:dyDescent="0.25">
      <c r="A32" s="47" t="s">
        <v>694</v>
      </c>
      <c r="B32" s="48" t="s">
        <v>2191</v>
      </c>
      <c r="C32" s="49" t="s">
        <v>2192</v>
      </c>
      <c r="D32" s="50">
        <v>2000</v>
      </c>
    </row>
    <row r="33" spans="1:4" x14ac:dyDescent="0.25">
      <c r="A33" s="47" t="s">
        <v>695</v>
      </c>
      <c r="B33" s="48" t="s">
        <v>2193</v>
      </c>
      <c r="C33" s="49" t="s">
        <v>2192</v>
      </c>
      <c r="D33" s="50">
        <v>2000</v>
      </c>
    </row>
    <row r="34" spans="1:4" x14ac:dyDescent="0.25">
      <c r="A34" s="47" t="s">
        <v>696</v>
      </c>
      <c r="B34" s="48" t="s">
        <v>2194</v>
      </c>
      <c r="C34" s="49" t="s">
        <v>2195</v>
      </c>
      <c r="D34" s="50">
        <v>5000</v>
      </c>
    </row>
    <row r="35" spans="1:4" x14ac:dyDescent="0.25">
      <c r="A35" s="47" t="s">
        <v>697</v>
      </c>
      <c r="B35" s="48" t="s">
        <v>698</v>
      </c>
      <c r="C35" s="49" t="s">
        <v>2195</v>
      </c>
      <c r="D35" s="50">
        <v>5000</v>
      </c>
    </row>
    <row r="36" spans="1:4" x14ac:dyDescent="0.25">
      <c r="A36" s="47" t="s">
        <v>699</v>
      </c>
      <c r="B36" s="48" t="s">
        <v>2196</v>
      </c>
      <c r="C36" s="49" t="s">
        <v>2198</v>
      </c>
      <c r="D36" s="50">
        <v>8000</v>
      </c>
    </row>
    <row r="37" spans="1:4" x14ac:dyDescent="0.25">
      <c r="A37" s="47" t="s">
        <v>700</v>
      </c>
      <c r="B37" s="48" t="s">
        <v>2199</v>
      </c>
      <c r="C37" s="49" t="s">
        <v>2198</v>
      </c>
      <c r="D37" s="50">
        <v>8000</v>
      </c>
    </row>
    <row r="38" spans="1:4" x14ac:dyDescent="0.25">
      <c r="A38" s="47" t="s">
        <v>701</v>
      </c>
      <c r="B38" s="48" t="s">
        <v>2200</v>
      </c>
      <c r="C38" s="49" t="s">
        <v>2201</v>
      </c>
      <c r="D38" s="50">
        <v>5000</v>
      </c>
    </row>
    <row r="39" spans="1:4" x14ac:dyDescent="0.25">
      <c r="A39" s="47" t="s">
        <v>702</v>
      </c>
      <c r="B39" s="48" t="s">
        <v>703</v>
      </c>
      <c r="C39" s="49" t="s">
        <v>2201</v>
      </c>
      <c r="D39" s="50">
        <v>5000</v>
      </c>
    </row>
    <row r="40" spans="1:4" x14ac:dyDescent="0.25">
      <c r="A40" s="47" t="s">
        <v>704</v>
      </c>
      <c r="B40" s="48" t="s">
        <v>2180</v>
      </c>
      <c r="C40" s="49" t="s">
        <v>2202</v>
      </c>
      <c r="D40" s="50">
        <v>1000</v>
      </c>
    </row>
    <row r="41" spans="1:4" x14ac:dyDescent="0.25">
      <c r="A41" s="47" t="s">
        <v>705</v>
      </c>
      <c r="B41" s="48" t="s">
        <v>679</v>
      </c>
      <c r="C41" s="49" t="s">
        <v>2202</v>
      </c>
      <c r="D41" s="50">
        <v>1000</v>
      </c>
    </row>
    <row r="42" spans="1:4" x14ac:dyDescent="0.25">
      <c r="A42" s="47" t="s">
        <v>706</v>
      </c>
      <c r="B42" s="48" t="s">
        <v>2203</v>
      </c>
      <c r="C42" s="49" t="s">
        <v>2204</v>
      </c>
      <c r="D42" s="50">
        <v>8000</v>
      </c>
    </row>
    <row r="43" spans="1:4" x14ac:dyDescent="0.25">
      <c r="A43" s="47" t="s">
        <v>707</v>
      </c>
      <c r="B43" s="48" t="s">
        <v>708</v>
      </c>
      <c r="C43" s="49" t="s">
        <v>2204</v>
      </c>
      <c r="D43" s="50">
        <v>8000</v>
      </c>
    </row>
    <row r="44" spans="1:4" x14ac:dyDescent="0.25">
      <c r="A44" s="47" t="s">
        <v>709</v>
      </c>
      <c r="B44" s="48" t="s">
        <v>2205</v>
      </c>
      <c r="C44" s="49" t="s">
        <v>2206</v>
      </c>
      <c r="D44" s="50">
        <v>3000</v>
      </c>
    </row>
    <row r="45" spans="1:4" x14ac:dyDescent="0.25">
      <c r="A45" s="47" t="s">
        <v>710</v>
      </c>
      <c r="B45" s="48" t="s">
        <v>711</v>
      </c>
      <c r="C45" s="49" t="s">
        <v>2206</v>
      </c>
      <c r="D45" s="50">
        <v>3000</v>
      </c>
    </row>
    <row r="46" spans="1:4" x14ac:dyDescent="0.25">
      <c r="A46" s="47" t="s">
        <v>712</v>
      </c>
      <c r="B46" s="48" t="s">
        <v>2207</v>
      </c>
      <c r="C46" s="49" t="s">
        <v>2208</v>
      </c>
      <c r="D46" s="50">
        <v>5000</v>
      </c>
    </row>
    <row r="47" spans="1:4" x14ac:dyDescent="0.25">
      <c r="A47" s="47" t="s">
        <v>713</v>
      </c>
      <c r="B47" s="48" t="s">
        <v>714</v>
      </c>
      <c r="C47" s="49" t="s">
        <v>2208</v>
      </c>
      <c r="D47" s="50">
        <v>5000</v>
      </c>
    </row>
    <row r="48" spans="1:4" x14ac:dyDescent="0.25">
      <c r="A48" s="47" t="s">
        <v>715</v>
      </c>
      <c r="B48" s="48" t="s">
        <v>2187</v>
      </c>
      <c r="C48" s="49" t="s">
        <v>2209</v>
      </c>
      <c r="D48" s="50">
        <v>2000</v>
      </c>
    </row>
    <row r="49" spans="1:4" x14ac:dyDescent="0.25">
      <c r="A49" s="47" t="s">
        <v>716</v>
      </c>
      <c r="B49" s="48" t="s">
        <v>690</v>
      </c>
      <c r="C49" s="49" t="s">
        <v>2209</v>
      </c>
      <c r="D49" s="50">
        <v>2000</v>
      </c>
    </row>
    <row r="50" spans="1:4" x14ac:dyDescent="0.25">
      <c r="A50" s="47" t="s">
        <v>717</v>
      </c>
      <c r="B50" s="48" t="s">
        <v>2210</v>
      </c>
      <c r="C50" s="49" t="s">
        <v>2211</v>
      </c>
      <c r="D50" s="50">
        <v>2000</v>
      </c>
    </row>
    <row r="51" spans="1:4" x14ac:dyDescent="0.25">
      <c r="A51" s="47" t="s">
        <v>718</v>
      </c>
      <c r="B51" s="48" t="s">
        <v>719</v>
      </c>
      <c r="C51" s="49" t="s">
        <v>2211</v>
      </c>
      <c r="D51" s="50">
        <v>2000</v>
      </c>
    </row>
    <row r="52" spans="1:4" x14ac:dyDescent="0.25">
      <c r="A52" s="47" t="s">
        <v>720</v>
      </c>
      <c r="B52" s="48" t="s">
        <v>1266</v>
      </c>
      <c r="C52" s="49" t="s">
        <v>2212</v>
      </c>
      <c r="D52" s="50">
        <v>15000</v>
      </c>
    </row>
    <row r="53" spans="1:4" x14ac:dyDescent="0.25">
      <c r="A53" s="47" t="s">
        <v>721</v>
      </c>
      <c r="B53" s="48" t="s">
        <v>722</v>
      </c>
      <c r="C53" s="49" t="s">
        <v>2212</v>
      </c>
      <c r="D53" s="50">
        <v>15000</v>
      </c>
    </row>
    <row r="54" spans="1:4" x14ac:dyDescent="0.25">
      <c r="A54" s="47" t="s">
        <v>723</v>
      </c>
      <c r="B54" s="48" t="s">
        <v>976</v>
      </c>
      <c r="C54" s="49" t="s">
        <v>2213</v>
      </c>
      <c r="D54" s="50">
        <v>5000</v>
      </c>
    </row>
    <row r="55" spans="1:4" x14ac:dyDescent="0.25">
      <c r="A55" s="47" t="s">
        <v>724</v>
      </c>
      <c r="B55" s="48" t="s">
        <v>725</v>
      </c>
      <c r="C55" s="49" t="s">
        <v>2213</v>
      </c>
      <c r="D55" s="50">
        <v>5000</v>
      </c>
    </row>
    <row r="56" spans="1:4" x14ac:dyDescent="0.25">
      <c r="A56" s="47" t="s">
        <v>726</v>
      </c>
      <c r="B56" s="48" t="s">
        <v>2196</v>
      </c>
      <c r="C56" s="49" t="s">
        <v>2214</v>
      </c>
      <c r="D56" s="50">
        <v>16000</v>
      </c>
    </row>
    <row r="57" spans="1:4" x14ac:dyDescent="0.25">
      <c r="A57" s="47" t="s">
        <v>727</v>
      </c>
      <c r="B57" s="48" t="s">
        <v>2199</v>
      </c>
      <c r="C57" s="49" t="s">
        <v>2214</v>
      </c>
      <c r="D57" s="50">
        <v>16000</v>
      </c>
    </row>
    <row r="58" spans="1:4" x14ac:dyDescent="0.25">
      <c r="A58" s="47" t="s">
        <v>3557</v>
      </c>
      <c r="B58" s="48" t="s">
        <v>2200</v>
      </c>
      <c r="C58" s="49" t="s">
        <v>2201</v>
      </c>
      <c r="D58" s="50">
        <v>3000</v>
      </c>
    </row>
    <row r="59" spans="1:4" x14ac:dyDescent="0.25">
      <c r="A59" s="47" t="s">
        <v>3558</v>
      </c>
      <c r="B59" s="48" t="s">
        <v>703</v>
      </c>
      <c r="C59" s="49" t="s">
        <v>2201</v>
      </c>
      <c r="D59" s="50">
        <v>3000</v>
      </c>
    </row>
    <row r="60" spans="1:4" x14ac:dyDescent="0.25">
      <c r="A60" s="47" t="s">
        <v>3559</v>
      </c>
      <c r="B60" s="48" t="s">
        <v>1266</v>
      </c>
      <c r="C60" s="49" t="s">
        <v>2212</v>
      </c>
      <c r="D60" s="50">
        <v>7500</v>
      </c>
    </row>
    <row r="61" spans="1:4" x14ac:dyDescent="0.25">
      <c r="A61" s="47" t="s">
        <v>3560</v>
      </c>
      <c r="B61" s="48" t="s">
        <v>722</v>
      </c>
      <c r="C61" s="49" t="s">
        <v>2212</v>
      </c>
      <c r="D61" s="50">
        <v>7500</v>
      </c>
    </row>
    <row r="62" spans="1:4" x14ac:dyDescent="0.25">
      <c r="A62" s="47" t="s">
        <v>728</v>
      </c>
      <c r="B62" s="48" t="s">
        <v>2200</v>
      </c>
      <c r="C62" s="49" t="s">
        <v>2215</v>
      </c>
      <c r="D62" s="50">
        <v>5000</v>
      </c>
    </row>
    <row r="63" spans="1:4" x14ac:dyDescent="0.25">
      <c r="A63" s="47" t="s">
        <v>729</v>
      </c>
      <c r="B63" s="48" t="s">
        <v>703</v>
      </c>
      <c r="C63" s="49" t="s">
        <v>2215</v>
      </c>
      <c r="D63" s="50">
        <v>5000</v>
      </c>
    </row>
    <row r="64" spans="1:4" x14ac:dyDescent="0.25">
      <c r="A64" s="47" t="s">
        <v>730</v>
      </c>
      <c r="B64" s="48" t="s">
        <v>2216</v>
      </c>
      <c r="C64" s="49" t="s">
        <v>2217</v>
      </c>
      <c r="D64" s="50">
        <v>1000</v>
      </c>
    </row>
    <row r="65" spans="1:4" x14ac:dyDescent="0.25">
      <c r="A65" s="47" t="s">
        <v>731</v>
      </c>
      <c r="B65" s="48" t="s">
        <v>732</v>
      </c>
      <c r="C65" s="49" t="s">
        <v>2217</v>
      </c>
      <c r="D65" s="50">
        <v>1000</v>
      </c>
    </row>
    <row r="66" spans="1:4" x14ac:dyDescent="0.25">
      <c r="A66" s="47" t="s">
        <v>733</v>
      </c>
      <c r="B66" s="48" t="s">
        <v>2203</v>
      </c>
      <c r="C66" s="49" t="s">
        <v>2218</v>
      </c>
      <c r="D66" s="50">
        <v>10000</v>
      </c>
    </row>
    <row r="67" spans="1:4" x14ac:dyDescent="0.25">
      <c r="A67" s="47" t="s">
        <v>734</v>
      </c>
      <c r="B67" s="48" t="s">
        <v>708</v>
      </c>
      <c r="C67" s="49" t="s">
        <v>2218</v>
      </c>
      <c r="D67" s="50">
        <v>10000</v>
      </c>
    </row>
    <row r="68" spans="1:4" x14ac:dyDescent="0.25">
      <c r="A68" s="47" t="s">
        <v>735</v>
      </c>
      <c r="B68" s="48" t="s">
        <v>2219</v>
      </c>
      <c r="C68" s="49" t="s">
        <v>2220</v>
      </c>
      <c r="D68" s="50">
        <v>3000</v>
      </c>
    </row>
    <row r="69" spans="1:4" x14ac:dyDescent="0.25">
      <c r="A69" s="47" t="s">
        <v>736</v>
      </c>
      <c r="B69" s="48" t="s">
        <v>737</v>
      </c>
      <c r="C69" s="49" t="s">
        <v>2220</v>
      </c>
      <c r="D69" s="50">
        <v>3000</v>
      </c>
    </row>
    <row r="70" spans="1:4" x14ac:dyDescent="0.25">
      <c r="A70" s="47" t="s">
        <v>738</v>
      </c>
      <c r="B70" s="48" t="s">
        <v>2221</v>
      </c>
      <c r="C70" s="49" t="s">
        <v>2222</v>
      </c>
      <c r="D70" s="50">
        <v>5000</v>
      </c>
    </row>
    <row r="71" spans="1:4" x14ac:dyDescent="0.25">
      <c r="A71" s="47" t="s">
        <v>739</v>
      </c>
      <c r="B71" s="48" t="s">
        <v>740</v>
      </c>
      <c r="C71" s="49" t="s">
        <v>2222</v>
      </c>
      <c r="D71" s="50">
        <v>5000</v>
      </c>
    </row>
    <row r="72" spans="1:4" x14ac:dyDescent="0.25">
      <c r="A72" s="47" t="s">
        <v>741</v>
      </c>
      <c r="B72" s="48" t="s">
        <v>2187</v>
      </c>
      <c r="C72" s="49" t="s">
        <v>2223</v>
      </c>
      <c r="D72" s="50">
        <v>2000</v>
      </c>
    </row>
    <row r="73" spans="1:4" x14ac:dyDescent="0.25">
      <c r="A73" s="47" t="s">
        <v>742</v>
      </c>
      <c r="B73" s="48" t="s">
        <v>690</v>
      </c>
      <c r="C73" s="49" t="s">
        <v>2223</v>
      </c>
      <c r="D73" s="50">
        <v>2000</v>
      </c>
    </row>
    <row r="74" spans="1:4" x14ac:dyDescent="0.25">
      <c r="A74" s="47" t="s">
        <v>743</v>
      </c>
      <c r="B74" s="48" t="s">
        <v>2210</v>
      </c>
      <c r="C74" s="49" t="s">
        <v>2224</v>
      </c>
      <c r="D74" s="50">
        <v>2000</v>
      </c>
    </row>
    <row r="75" spans="1:4" x14ac:dyDescent="0.25">
      <c r="A75" s="47" t="s">
        <v>744</v>
      </c>
      <c r="B75" s="48" t="s">
        <v>719</v>
      </c>
      <c r="C75" s="49" t="s">
        <v>2224</v>
      </c>
      <c r="D75" s="50">
        <v>2000</v>
      </c>
    </row>
    <row r="76" spans="1:4" x14ac:dyDescent="0.25">
      <c r="A76" s="47" t="s">
        <v>745</v>
      </c>
      <c r="B76" s="48" t="s">
        <v>2225</v>
      </c>
      <c r="C76" s="49" t="s">
        <v>2226</v>
      </c>
      <c r="D76" s="50">
        <v>7000</v>
      </c>
    </row>
    <row r="77" spans="1:4" x14ac:dyDescent="0.25">
      <c r="A77" s="47" t="s">
        <v>746</v>
      </c>
      <c r="B77" s="48" t="s">
        <v>2227</v>
      </c>
      <c r="C77" s="49" t="s">
        <v>2226</v>
      </c>
      <c r="D77" s="50">
        <v>7000</v>
      </c>
    </row>
    <row r="78" spans="1:4" x14ac:dyDescent="0.25">
      <c r="A78" s="47" t="s">
        <v>747</v>
      </c>
      <c r="B78" s="48" t="s">
        <v>1266</v>
      </c>
      <c r="C78" s="49" t="s">
        <v>2228</v>
      </c>
      <c r="D78" s="50">
        <v>15000</v>
      </c>
    </row>
    <row r="79" spans="1:4" x14ac:dyDescent="0.25">
      <c r="A79" s="47" t="s">
        <v>748</v>
      </c>
      <c r="B79" s="48" t="s">
        <v>722</v>
      </c>
      <c r="C79" s="49" t="s">
        <v>2228</v>
      </c>
      <c r="D79" s="50">
        <v>15000</v>
      </c>
    </row>
    <row r="80" spans="1:4" x14ac:dyDescent="0.25">
      <c r="A80" s="47" t="s">
        <v>749</v>
      </c>
      <c r="B80" s="48" t="s">
        <v>2229</v>
      </c>
      <c r="C80" s="49" t="s">
        <v>2230</v>
      </c>
      <c r="D80" s="50">
        <v>5000</v>
      </c>
    </row>
    <row r="81" spans="1:4" x14ac:dyDescent="0.25">
      <c r="A81" s="47" t="s">
        <v>750</v>
      </c>
      <c r="B81" s="48" t="s">
        <v>751</v>
      </c>
      <c r="C81" s="49" t="s">
        <v>2230</v>
      </c>
      <c r="D81" s="50">
        <v>5000</v>
      </c>
    </row>
    <row r="82" spans="1:4" x14ac:dyDescent="0.25">
      <c r="A82" s="47" t="s">
        <v>752</v>
      </c>
      <c r="B82" s="48" t="s">
        <v>2196</v>
      </c>
      <c r="C82" s="49" t="s">
        <v>2231</v>
      </c>
      <c r="D82" s="50">
        <v>16000</v>
      </c>
    </row>
    <row r="83" spans="1:4" x14ac:dyDescent="0.25">
      <c r="A83" s="47" t="s">
        <v>753</v>
      </c>
      <c r="B83" s="48" t="s">
        <v>2199</v>
      </c>
      <c r="C83" s="49" t="s">
        <v>2231</v>
      </c>
      <c r="D83" s="50">
        <v>16000</v>
      </c>
    </row>
    <row r="84" spans="1:4" x14ac:dyDescent="0.25">
      <c r="A84" s="47" t="s">
        <v>3561</v>
      </c>
      <c r="B84" s="48" t="s">
        <v>3562</v>
      </c>
      <c r="C84" s="49" t="s">
        <v>2215</v>
      </c>
      <c r="D84" s="50">
        <v>2000</v>
      </c>
    </row>
    <row r="85" spans="1:4" x14ac:dyDescent="0.25">
      <c r="A85" s="47" t="s">
        <v>3563</v>
      </c>
      <c r="B85" s="48" t="s">
        <v>3564</v>
      </c>
      <c r="C85" s="49" t="s">
        <v>2215</v>
      </c>
      <c r="D85" s="50">
        <v>2000</v>
      </c>
    </row>
    <row r="86" spans="1:4" x14ac:dyDescent="0.25">
      <c r="A86" s="47" t="s">
        <v>754</v>
      </c>
      <c r="B86" s="48" t="s">
        <v>2232</v>
      </c>
      <c r="C86" s="49" t="s">
        <v>2233</v>
      </c>
      <c r="D86" s="50">
        <v>1000</v>
      </c>
    </row>
    <row r="87" spans="1:4" x14ac:dyDescent="0.25">
      <c r="A87" s="47" t="s">
        <v>755</v>
      </c>
      <c r="B87" s="48" t="s">
        <v>756</v>
      </c>
      <c r="C87" s="49" t="s">
        <v>2233</v>
      </c>
      <c r="D87" s="50">
        <v>1000</v>
      </c>
    </row>
    <row r="88" spans="1:4" x14ac:dyDescent="0.25">
      <c r="A88" s="47" t="s">
        <v>757</v>
      </c>
      <c r="B88" s="48" t="s">
        <v>2234</v>
      </c>
      <c r="C88" s="49" t="s">
        <v>2235</v>
      </c>
      <c r="D88" s="50">
        <v>1000</v>
      </c>
    </row>
    <row r="89" spans="1:4" x14ac:dyDescent="0.25">
      <c r="A89" s="47" t="s">
        <v>758</v>
      </c>
      <c r="B89" s="48" t="s">
        <v>759</v>
      </c>
      <c r="C89" s="49" t="s">
        <v>2235</v>
      </c>
      <c r="D89" s="50">
        <v>1000</v>
      </c>
    </row>
    <row r="90" spans="1:4" x14ac:dyDescent="0.25">
      <c r="A90" s="47" t="s">
        <v>760</v>
      </c>
      <c r="B90" s="48" t="s">
        <v>2236</v>
      </c>
      <c r="C90" s="49" t="s">
        <v>2237</v>
      </c>
      <c r="D90" s="50">
        <v>2000</v>
      </c>
    </row>
    <row r="91" spans="1:4" x14ac:dyDescent="0.25">
      <c r="A91" s="47" t="s">
        <v>761</v>
      </c>
      <c r="B91" s="48" t="s">
        <v>762</v>
      </c>
      <c r="C91" s="49" t="s">
        <v>2237</v>
      </c>
      <c r="D91" s="50">
        <v>2000</v>
      </c>
    </row>
    <row r="92" spans="1:4" x14ac:dyDescent="0.25">
      <c r="A92" s="47" t="s">
        <v>763</v>
      </c>
      <c r="B92" s="48" t="s">
        <v>2238</v>
      </c>
      <c r="C92" s="49" t="s">
        <v>2239</v>
      </c>
      <c r="D92" s="50">
        <v>2000</v>
      </c>
    </row>
    <row r="93" spans="1:4" x14ac:dyDescent="0.25">
      <c r="A93" s="47" t="s">
        <v>764</v>
      </c>
      <c r="B93" s="48" t="s">
        <v>765</v>
      </c>
      <c r="C93" s="49" t="s">
        <v>2239</v>
      </c>
      <c r="D93" s="50">
        <v>2000</v>
      </c>
    </row>
    <row r="94" spans="1:4" x14ac:dyDescent="0.25">
      <c r="A94" s="47" t="s">
        <v>766</v>
      </c>
      <c r="B94" s="48" t="s">
        <v>2240</v>
      </c>
      <c r="C94" s="49" t="s">
        <v>2241</v>
      </c>
      <c r="D94" s="50">
        <v>1000</v>
      </c>
    </row>
    <row r="95" spans="1:4" x14ac:dyDescent="0.25">
      <c r="A95" s="47" t="s">
        <v>767</v>
      </c>
      <c r="B95" s="48" t="s">
        <v>768</v>
      </c>
      <c r="C95" s="49" t="s">
        <v>2241</v>
      </c>
      <c r="D95" s="50">
        <v>1000</v>
      </c>
    </row>
    <row r="96" spans="1:4" x14ac:dyDescent="0.25">
      <c r="A96" s="47" t="s">
        <v>769</v>
      </c>
      <c r="B96" s="48" t="s">
        <v>770</v>
      </c>
      <c r="C96" s="49" t="s">
        <v>2242</v>
      </c>
      <c r="D96" s="50">
        <v>2000</v>
      </c>
    </row>
    <row r="97" spans="1:4" x14ac:dyDescent="0.25">
      <c r="A97" s="47" t="s">
        <v>771</v>
      </c>
      <c r="B97" s="48" t="s">
        <v>2243</v>
      </c>
      <c r="C97" s="49" t="s">
        <v>2242</v>
      </c>
      <c r="D97" s="50">
        <v>2000</v>
      </c>
    </row>
    <row r="98" spans="1:4" x14ac:dyDescent="0.25">
      <c r="A98" s="47" t="s">
        <v>772</v>
      </c>
      <c r="B98" s="48" t="s">
        <v>2244</v>
      </c>
      <c r="C98" s="49" t="s">
        <v>2245</v>
      </c>
      <c r="D98" s="50">
        <v>2000</v>
      </c>
    </row>
    <row r="99" spans="1:4" x14ac:dyDescent="0.25">
      <c r="A99" s="47" t="s">
        <v>773</v>
      </c>
      <c r="B99" s="48" t="s">
        <v>774</v>
      </c>
      <c r="C99" s="49" t="s">
        <v>2245</v>
      </c>
      <c r="D99" s="50">
        <v>2000</v>
      </c>
    </row>
    <row r="100" spans="1:4" x14ac:dyDescent="0.25">
      <c r="A100" s="47" t="s">
        <v>775</v>
      </c>
      <c r="B100" s="48" t="s">
        <v>2246</v>
      </c>
      <c r="C100" s="49" t="s">
        <v>2247</v>
      </c>
      <c r="D100" s="50">
        <v>3000</v>
      </c>
    </row>
    <row r="101" spans="1:4" x14ac:dyDescent="0.25">
      <c r="A101" s="47" t="s">
        <v>776</v>
      </c>
      <c r="B101" s="48" t="s">
        <v>777</v>
      </c>
      <c r="C101" s="49" t="s">
        <v>2247</v>
      </c>
      <c r="D101" s="50">
        <v>3000</v>
      </c>
    </row>
    <row r="102" spans="1:4" x14ac:dyDescent="0.25">
      <c r="A102" s="47" t="s">
        <v>778</v>
      </c>
      <c r="B102" s="48" t="s">
        <v>2248</v>
      </c>
      <c r="C102" s="49" t="s">
        <v>2249</v>
      </c>
      <c r="D102" s="50">
        <v>2000</v>
      </c>
    </row>
    <row r="103" spans="1:4" x14ac:dyDescent="0.25">
      <c r="A103" s="47" t="s">
        <v>779</v>
      </c>
      <c r="B103" s="48" t="s">
        <v>780</v>
      </c>
      <c r="C103" s="49" t="s">
        <v>2249</v>
      </c>
      <c r="D103" s="50">
        <v>2000</v>
      </c>
    </row>
    <row r="104" spans="1:4" x14ac:dyDescent="0.25">
      <c r="A104" s="47" t="s">
        <v>781</v>
      </c>
      <c r="B104" s="48" t="s">
        <v>2250</v>
      </c>
      <c r="C104" s="49" t="s">
        <v>2251</v>
      </c>
      <c r="D104" s="50">
        <v>3000</v>
      </c>
    </row>
    <row r="105" spans="1:4" x14ac:dyDescent="0.25">
      <c r="A105" s="47" t="s">
        <v>782</v>
      </c>
      <c r="B105" s="48" t="s">
        <v>783</v>
      </c>
      <c r="C105" s="49" t="s">
        <v>2251</v>
      </c>
      <c r="D105" s="50">
        <v>3000</v>
      </c>
    </row>
    <row r="106" spans="1:4" x14ac:dyDescent="0.25">
      <c r="A106" s="47" t="s">
        <v>784</v>
      </c>
      <c r="B106" s="48" t="s">
        <v>2252</v>
      </c>
      <c r="C106" s="49" t="s">
        <v>2254</v>
      </c>
      <c r="D106" s="50">
        <v>5000</v>
      </c>
    </row>
    <row r="107" spans="1:4" x14ac:dyDescent="0.25">
      <c r="A107" s="47" t="s">
        <v>785</v>
      </c>
      <c r="B107" s="48" t="s">
        <v>786</v>
      </c>
      <c r="C107" s="49" t="s">
        <v>2254</v>
      </c>
      <c r="D107" s="50">
        <v>5000</v>
      </c>
    </row>
    <row r="108" spans="1:4" x14ac:dyDescent="0.25">
      <c r="A108" s="47" t="s">
        <v>787</v>
      </c>
      <c r="B108" s="48" t="s">
        <v>923</v>
      </c>
      <c r="C108" s="49" t="s">
        <v>2255</v>
      </c>
      <c r="D108" s="50">
        <v>5000</v>
      </c>
    </row>
    <row r="109" spans="1:4" x14ac:dyDescent="0.25">
      <c r="A109" s="47" t="s">
        <v>788</v>
      </c>
      <c r="B109" s="48" t="s">
        <v>789</v>
      </c>
      <c r="C109" s="49" t="s">
        <v>2255</v>
      </c>
      <c r="D109" s="50">
        <v>5000</v>
      </c>
    </row>
    <row r="110" spans="1:4" x14ac:dyDescent="0.25">
      <c r="A110" s="47" t="s">
        <v>790</v>
      </c>
      <c r="B110" s="48" t="s">
        <v>2256</v>
      </c>
      <c r="C110" s="49" t="s">
        <v>2257</v>
      </c>
      <c r="D110" s="50">
        <v>16000</v>
      </c>
    </row>
    <row r="111" spans="1:4" x14ac:dyDescent="0.25">
      <c r="A111" s="47" t="s">
        <v>791</v>
      </c>
      <c r="B111" s="48" t="s">
        <v>792</v>
      </c>
      <c r="C111" s="49" t="s">
        <v>2257</v>
      </c>
      <c r="D111" s="50">
        <v>16000</v>
      </c>
    </row>
    <row r="112" spans="1:4" x14ac:dyDescent="0.25">
      <c r="A112" s="47" t="s">
        <v>3565</v>
      </c>
      <c r="B112" s="48" t="s">
        <v>2246</v>
      </c>
      <c r="C112" s="49" t="s">
        <v>2247</v>
      </c>
      <c r="D112" s="50">
        <v>2500</v>
      </c>
    </row>
    <row r="113" spans="1:4" x14ac:dyDescent="0.25">
      <c r="A113" s="47" t="s">
        <v>3566</v>
      </c>
      <c r="B113" s="48" t="s">
        <v>777</v>
      </c>
      <c r="C113" s="49" t="s">
        <v>2247</v>
      </c>
      <c r="D113" s="50">
        <v>2500</v>
      </c>
    </row>
    <row r="114" spans="1:4" x14ac:dyDescent="0.25">
      <c r="A114" s="47" t="s">
        <v>3567</v>
      </c>
      <c r="B114" s="48" t="s">
        <v>3568</v>
      </c>
      <c r="C114" s="49" t="s">
        <v>2251</v>
      </c>
      <c r="D114" s="50">
        <v>1500</v>
      </c>
    </row>
    <row r="115" spans="1:4" x14ac:dyDescent="0.25">
      <c r="A115" s="47" t="s">
        <v>3569</v>
      </c>
      <c r="B115" s="48" t="s">
        <v>3570</v>
      </c>
      <c r="C115" s="49" t="s">
        <v>2251</v>
      </c>
      <c r="D115" s="50">
        <v>1500</v>
      </c>
    </row>
    <row r="116" spans="1:4" x14ac:dyDescent="0.25">
      <c r="A116" s="47" t="s">
        <v>3571</v>
      </c>
      <c r="B116" s="48" t="s">
        <v>2252</v>
      </c>
      <c r="C116" s="49" t="s">
        <v>2254</v>
      </c>
      <c r="D116" s="50">
        <v>4000</v>
      </c>
    </row>
    <row r="117" spans="1:4" x14ac:dyDescent="0.25">
      <c r="A117" s="47" t="s">
        <v>3572</v>
      </c>
      <c r="B117" s="48" t="s">
        <v>786</v>
      </c>
      <c r="C117" s="49" t="s">
        <v>2254</v>
      </c>
      <c r="D117" s="50">
        <v>4000</v>
      </c>
    </row>
    <row r="118" spans="1:4" x14ac:dyDescent="0.25">
      <c r="A118" s="47" t="s">
        <v>3573</v>
      </c>
      <c r="B118" s="48" t="s">
        <v>923</v>
      </c>
      <c r="C118" s="49" t="s">
        <v>2255</v>
      </c>
      <c r="D118" s="50">
        <v>4000</v>
      </c>
    </row>
    <row r="119" spans="1:4" x14ac:dyDescent="0.25">
      <c r="A119" s="47" t="s">
        <v>3574</v>
      </c>
      <c r="B119" s="48" t="s">
        <v>789</v>
      </c>
      <c r="C119" s="49" t="s">
        <v>2255</v>
      </c>
      <c r="D119" s="50">
        <v>4000</v>
      </c>
    </row>
    <row r="120" spans="1:4" x14ac:dyDescent="0.25">
      <c r="A120" s="47" t="s">
        <v>3575</v>
      </c>
      <c r="B120" s="48" t="s">
        <v>2256</v>
      </c>
      <c r="C120" s="49" t="s">
        <v>2257</v>
      </c>
      <c r="D120" s="50">
        <v>12000</v>
      </c>
    </row>
    <row r="121" spans="1:4" x14ac:dyDescent="0.25">
      <c r="A121" s="47" t="s">
        <v>3576</v>
      </c>
      <c r="B121" s="48" t="s">
        <v>792</v>
      </c>
      <c r="C121" s="49" t="s">
        <v>2257</v>
      </c>
      <c r="D121" s="50">
        <v>12000</v>
      </c>
    </row>
    <row r="122" spans="1:4" x14ac:dyDescent="0.25">
      <c r="A122" s="47" t="s">
        <v>793</v>
      </c>
      <c r="B122" s="48" t="s">
        <v>2258</v>
      </c>
      <c r="C122" s="49" t="s">
        <v>2259</v>
      </c>
      <c r="D122" s="50">
        <v>5000</v>
      </c>
    </row>
    <row r="123" spans="1:4" x14ac:dyDescent="0.25">
      <c r="A123" s="47" t="s">
        <v>794</v>
      </c>
      <c r="B123" s="48" t="s">
        <v>2260</v>
      </c>
      <c r="C123" s="49" t="s">
        <v>2259</v>
      </c>
      <c r="D123" s="50">
        <v>5000</v>
      </c>
    </row>
    <row r="124" spans="1:4" x14ac:dyDescent="0.25">
      <c r="A124" s="47" t="s">
        <v>795</v>
      </c>
      <c r="B124" s="48" t="s">
        <v>3577</v>
      </c>
      <c r="C124" s="49" t="s">
        <v>2261</v>
      </c>
      <c r="D124" s="50">
        <v>5000</v>
      </c>
    </row>
    <row r="125" spans="1:4" x14ac:dyDescent="0.25">
      <c r="A125" s="47" t="s">
        <v>796</v>
      </c>
      <c r="B125" s="48" t="s">
        <v>3578</v>
      </c>
      <c r="C125" s="49" t="s">
        <v>2261</v>
      </c>
      <c r="D125" s="50">
        <v>5000</v>
      </c>
    </row>
    <row r="126" spans="1:4" x14ac:dyDescent="0.25">
      <c r="A126" s="47" t="s">
        <v>797</v>
      </c>
      <c r="B126" s="48" t="s">
        <v>2262</v>
      </c>
      <c r="C126" s="49" t="s">
        <v>2264</v>
      </c>
      <c r="D126" s="50">
        <v>10000</v>
      </c>
    </row>
    <row r="127" spans="1:4" x14ac:dyDescent="0.25">
      <c r="A127" s="47" t="s">
        <v>798</v>
      </c>
      <c r="B127" s="48" t="s">
        <v>799</v>
      </c>
      <c r="C127" s="49" t="s">
        <v>2264</v>
      </c>
      <c r="D127" s="50">
        <v>10000</v>
      </c>
    </row>
    <row r="128" spans="1:4" x14ac:dyDescent="0.25">
      <c r="A128" s="47" t="s">
        <v>800</v>
      </c>
      <c r="B128" s="48" t="s">
        <v>2265</v>
      </c>
      <c r="C128" s="49" t="s">
        <v>2266</v>
      </c>
      <c r="D128" s="50">
        <v>5000</v>
      </c>
    </row>
    <row r="129" spans="1:4" x14ac:dyDescent="0.25">
      <c r="A129" s="47" t="s">
        <v>801</v>
      </c>
      <c r="B129" s="48" t="s">
        <v>802</v>
      </c>
      <c r="C129" s="49" t="s">
        <v>2266</v>
      </c>
      <c r="D129" s="50">
        <v>5000</v>
      </c>
    </row>
    <row r="130" spans="1:4" x14ac:dyDescent="0.25">
      <c r="A130" s="47" t="s">
        <v>803</v>
      </c>
      <c r="B130" s="48" t="s">
        <v>2267</v>
      </c>
      <c r="C130" s="49" t="s">
        <v>2268</v>
      </c>
      <c r="D130" s="50">
        <v>2000</v>
      </c>
    </row>
    <row r="131" spans="1:4" x14ac:dyDescent="0.25">
      <c r="A131" s="47" t="s">
        <v>804</v>
      </c>
      <c r="B131" s="48" t="s">
        <v>805</v>
      </c>
      <c r="C131" s="49" t="s">
        <v>2268</v>
      </c>
      <c r="D131" s="50">
        <v>2000</v>
      </c>
    </row>
    <row r="132" spans="1:4" x14ac:dyDescent="0.25">
      <c r="A132" s="47" t="s">
        <v>806</v>
      </c>
      <c r="B132" s="48" t="s">
        <v>969</v>
      </c>
      <c r="C132" s="49" t="s">
        <v>2269</v>
      </c>
      <c r="D132" s="50">
        <v>10000</v>
      </c>
    </row>
    <row r="133" spans="1:4" x14ac:dyDescent="0.25">
      <c r="A133" s="47" t="s">
        <v>807</v>
      </c>
      <c r="B133" s="48" t="s">
        <v>808</v>
      </c>
      <c r="C133" s="49" t="s">
        <v>2269</v>
      </c>
      <c r="D133" s="50">
        <v>10000</v>
      </c>
    </row>
    <row r="134" spans="1:4" x14ac:dyDescent="0.25">
      <c r="A134" s="47" t="s">
        <v>809</v>
      </c>
      <c r="B134" s="48" t="s">
        <v>2270</v>
      </c>
      <c r="C134" s="49" t="s">
        <v>2271</v>
      </c>
      <c r="D134" s="50">
        <v>8000</v>
      </c>
    </row>
    <row r="135" spans="1:4" x14ac:dyDescent="0.25">
      <c r="A135" s="47" t="s">
        <v>810</v>
      </c>
      <c r="B135" s="48" t="s">
        <v>811</v>
      </c>
      <c r="C135" s="49" t="s">
        <v>2271</v>
      </c>
      <c r="D135" s="50">
        <v>8000</v>
      </c>
    </row>
    <row r="136" spans="1:4" x14ac:dyDescent="0.25">
      <c r="A136" s="47" t="s">
        <v>812</v>
      </c>
      <c r="B136" s="48" t="s">
        <v>2272</v>
      </c>
      <c r="C136" s="49" t="s">
        <v>2273</v>
      </c>
      <c r="D136" s="50">
        <v>15000</v>
      </c>
    </row>
    <row r="137" spans="1:4" x14ac:dyDescent="0.25">
      <c r="A137" s="47" t="s">
        <v>813</v>
      </c>
      <c r="B137" s="48" t="s">
        <v>814</v>
      </c>
      <c r="C137" s="49" t="s">
        <v>2273</v>
      </c>
      <c r="D137" s="50">
        <v>15000</v>
      </c>
    </row>
    <row r="138" spans="1:4" x14ac:dyDescent="0.25">
      <c r="A138" s="47" t="s">
        <v>815</v>
      </c>
      <c r="B138" s="48" t="s">
        <v>2274</v>
      </c>
      <c r="C138" s="49" t="s">
        <v>2275</v>
      </c>
      <c r="D138" s="50">
        <v>10000</v>
      </c>
    </row>
    <row r="139" spans="1:4" x14ac:dyDescent="0.25">
      <c r="A139" s="47" t="s">
        <v>816</v>
      </c>
      <c r="B139" s="48" t="s">
        <v>817</v>
      </c>
      <c r="C139" s="49" t="s">
        <v>2275</v>
      </c>
      <c r="D139" s="50">
        <v>10000</v>
      </c>
    </row>
    <row r="140" spans="1:4" x14ac:dyDescent="0.25">
      <c r="A140" s="47" t="s">
        <v>818</v>
      </c>
      <c r="B140" s="48" t="s">
        <v>2276</v>
      </c>
      <c r="C140" s="49" t="s">
        <v>2277</v>
      </c>
      <c r="D140" s="50">
        <v>11000</v>
      </c>
    </row>
    <row r="141" spans="1:4" x14ac:dyDescent="0.25">
      <c r="A141" s="47" t="s">
        <v>819</v>
      </c>
      <c r="B141" s="48" t="s">
        <v>820</v>
      </c>
      <c r="C141" s="49" t="s">
        <v>2277</v>
      </c>
      <c r="D141" s="50">
        <v>11000</v>
      </c>
    </row>
    <row r="142" spans="1:4" x14ac:dyDescent="0.25">
      <c r="A142" s="47" t="s">
        <v>821</v>
      </c>
      <c r="B142" s="48" t="s">
        <v>2196</v>
      </c>
      <c r="C142" s="49" t="s">
        <v>2279</v>
      </c>
      <c r="D142" s="50">
        <v>16000</v>
      </c>
    </row>
    <row r="143" spans="1:4" x14ac:dyDescent="0.25">
      <c r="A143" s="47" t="s">
        <v>822</v>
      </c>
      <c r="B143" s="48" t="s">
        <v>2199</v>
      </c>
      <c r="C143" s="49" t="s">
        <v>2279</v>
      </c>
      <c r="D143" s="50">
        <v>16000</v>
      </c>
    </row>
    <row r="144" spans="1:4" x14ac:dyDescent="0.25">
      <c r="A144" s="47" t="s">
        <v>3579</v>
      </c>
      <c r="B144" s="48" t="s">
        <v>2262</v>
      </c>
      <c r="C144" s="49" t="s">
        <v>2264</v>
      </c>
      <c r="D144" s="50">
        <v>8000</v>
      </c>
    </row>
    <row r="145" spans="1:4" x14ac:dyDescent="0.25">
      <c r="A145" s="47" t="s">
        <v>3580</v>
      </c>
      <c r="B145" s="48" t="s">
        <v>799</v>
      </c>
      <c r="C145" s="49" t="s">
        <v>2264</v>
      </c>
      <c r="D145" s="50">
        <v>8000</v>
      </c>
    </row>
    <row r="146" spans="1:4" x14ac:dyDescent="0.25">
      <c r="A146" s="47" t="s">
        <v>3581</v>
      </c>
      <c r="B146" s="48" t="s">
        <v>3582</v>
      </c>
      <c r="C146" s="49" t="s">
        <v>2273</v>
      </c>
      <c r="D146" s="50">
        <v>8000</v>
      </c>
    </row>
    <row r="147" spans="1:4" x14ac:dyDescent="0.25">
      <c r="A147" s="47" t="s">
        <v>3583</v>
      </c>
      <c r="B147" s="48" t="s">
        <v>3584</v>
      </c>
      <c r="C147" s="49" t="s">
        <v>2273</v>
      </c>
      <c r="D147" s="50">
        <v>8000</v>
      </c>
    </row>
    <row r="148" spans="1:4" x14ac:dyDescent="0.25">
      <c r="A148" s="47" t="s">
        <v>823</v>
      </c>
      <c r="B148" s="48" t="s">
        <v>2280</v>
      </c>
      <c r="C148" s="49" t="s">
        <v>2282</v>
      </c>
      <c r="D148" s="50">
        <v>5000</v>
      </c>
    </row>
    <row r="149" spans="1:4" x14ac:dyDescent="0.25">
      <c r="A149" s="47" t="s">
        <v>824</v>
      </c>
      <c r="B149" s="48" t="s">
        <v>825</v>
      </c>
      <c r="C149" s="49" t="s">
        <v>2282</v>
      </c>
      <c r="D149" s="50">
        <v>5000</v>
      </c>
    </row>
    <row r="150" spans="1:4" x14ac:dyDescent="0.25">
      <c r="A150" s="47" t="s">
        <v>826</v>
      </c>
      <c r="B150" s="48" t="s">
        <v>2283</v>
      </c>
      <c r="C150" s="49" t="s">
        <v>2285</v>
      </c>
      <c r="D150" s="50">
        <v>16000</v>
      </c>
    </row>
    <row r="151" spans="1:4" x14ac:dyDescent="0.25">
      <c r="A151" s="47" t="s">
        <v>827</v>
      </c>
      <c r="B151" s="48" t="s">
        <v>828</v>
      </c>
      <c r="C151" s="49" t="s">
        <v>2285</v>
      </c>
      <c r="D151" s="50">
        <v>16000</v>
      </c>
    </row>
    <row r="152" spans="1:4" x14ac:dyDescent="0.25">
      <c r="A152" s="47" t="s">
        <v>3585</v>
      </c>
      <c r="B152" s="48" t="s">
        <v>2280</v>
      </c>
      <c r="C152" s="49" t="s">
        <v>2282</v>
      </c>
      <c r="D152" s="50">
        <v>4000</v>
      </c>
    </row>
    <row r="153" spans="1:4" x14ac:dyDescent="0.25">
      <c r="A153" s="47" t="s">
        <v>3586</v>
      </c>
      <c r="B153" s="48" t="s">
        <v>825</v>
      </c>
      <c r="C153" s="49" t="s">
        <v>2282</v>
      </c>
      <c r="D153" s="50">
        <v>4000</v>
      </c>
    </row>
    <row r="154" spans="1:4" x14ac:dyDescent="0.25">
      <c r="A154" s="47" t="s">
        <v>829</v>
      </c>
      <c r="B154" s="48" t="s">
        <v>2286</v>
      </c>
      <c r="C154" s="49" t="s">
        <v>2287</v>
      </c>
      <c r="D154" s="50">
        <v>5000</v>
      </c>
    </row>
    <row r="155" spans="1:4" x14ac:dyDescent="0.25">
      <c r="A155" s="47" t="s">
        <v>830</v>
      </c>
      <c r="B155" s="48" t="s">
        <v>2288</v>
      </c>
      <c r="C155" s="49" t="s">
        <v>2287</v>
      </c>
      <c r="D155" s="50">
        <v>5000</v>
      </c>
    </row>
    <row r="156" spans="1:4" x14ac:dyDescent="0.25">
      <c r="A156" s="47" t="s">
        <v>831</v>
      </c>
      <c r="B156" s="48" t="s">
        <v>2289</v>
      </c>
      <c r="C156" s="49" t="s">
        <v>2290</v>
      </c>
      <c r="D156" s="50">
        <v>5000</v>
      </c>
    </row>
    <row r="157" spans="1:4" x14ac:dyDescent="0.25">
      <c r="A157" s="47" t="s">
        <v>832</v>
      </c>
      <c r="B157" s="48" t="s">
        <v>2291</v>
      </c>
      <c r="C157" s="49" t="s">
        <v>2290</v>
      </c>
      <c r="D157" s="50">
        <v>5000</v>
      </c>
    </row>
    <row r="158" spans="1:4" x14ac:dyDescent="0.25">
      <c r="A158" s="47" t="s">
        <v>833</v>
      </c>
      <c r="B158" s="48" t="s">
        <v>2292</v>
      </c>
      <c r="C158" s="49" t="s">
        <v>2294</v>
      </c>
      <c r="D158" s="50">
        <v>3000</v>
      </c>
    </row>
    <row r="159" spans="1:4" x14ac:dyDescent="0.25">
      <c r="A159" s="47" t="s">
        <v>834</v>
      </c>
      <c r="B159" s="48" t="s">
        <v>835</v>
      </c>
      <c r="C159" s="49" t="s">
        <v>2294</v>
      </c>
      <c r="D159" s="50">
        <v>3000</v>
      </c>
    </row>
    <row r="160" spans="1:4" x14ac:dyDescent="0.25">
      <c r="A160" s="47" t="s">
        <v>836</v>
      </c>
      <c r="B160" s="48" t="s">
        <v>837</v>
      </c>
      <c r="C160" s="49" t="s">
        <v>2296</v>
      </c>
      <c r="D160" s="50">
        <v>4000</v>
      </c>
    </row>
    <row r="161" spans="1:4" x14ac:dyDescent="0.25">
      <c r="A161" s="47" t="s">
        <v>838</v>
      </c>
      <c r="B161" s="48" t="s">
        <v>839</v>
      </c>
      <c r="C161" s="49" t="s">
        <v>2296</v>
      </c>
      <c r="D161" s="50">
        <v>4000</v>
      </c>
    </row>
    <row r="162" spans="1:4" x14ac:dyDescent="0.25">
      <c r="A162" s="47" t="s">
        <v>840</v>
      </c>
      <c r="B162" s="48" t="s">
        <v>2297</v>
      </c>
      <c r="C162" s="49" t="s">
        <v>2298</v>
      </c>
      <c r="D162" s="50">
        <v>5000</v>
      </c>
    </row>
    <row r="163" spans="1:4" x14ac:dyDescent="0.25">
      <c r="A163" s="47" t="s">
        <v>841</v>
      </c>
      <c r="B163" s="48" t="s">
        <v>842</v>
      </c>
      <c r="C163" s="49" t="s">
        <v>2298</v>
      </c>
      <c r="D163" s="50">
        <v>5000</v>
      </c>
    </row>
    <row r="164" spans="1:4" x14ac:dyDescent="0.25">
      <c r="A164" s="47" t="s">
        <v>843</v>
      </c>
      <c r="B164" s="48" t="s">
        <v>2196</v>
      </c>
      <c r="C164" s="49" t="s">
        <v>2299</v>
      </c>
      <c r="D164" s="50">
        <v>8000</v>
      </c>
    </row>
    <row r="165" spans="1:4" x14ac:dyDescent="0.25">
      <c r="A165" s="47" t="s">
        <v>844</v>
      </c>
      <c r="B165" s="48" t="s">
        <v>2199</v>
      </c>
      <c r="C165" s="49" t="s">
        <v>2299</v>
      </c>
      <c r="D165" s="50">
        <v>8000</v>
      </c>
    </row>
    <row r="166" spans="1:4" x14ac:dyDescent="0.25">
      <c r="A166" s="47" t="s">
        <v>3587</v>
      </c>
      <c r="B166" s="48" t="s">
        <v>3588</v>
      </c>
      <c r="C166" s="49" t="s">
        <v>2298</v>
      </c>
      <c r="D166" s="50">
        <v>4000</v>
      </c>
    </row>
    <row r="167" spans="1:4" x14ac:dyDescent="0.25">
      <c r="A167" s="47" t="s">
        <v>3589</v>
      </c>
      <c r="B167" s="48" t="s">
        <v>3590</v>
      </c>
      <c r="C167" s="49" t="s">
        <v>2298</v>
      </c>
      <c r="D167" s="50">
        <v>4000</v>
      </c>
    </row>
    <row r="168" spans="1:4" x14ac:dyDescent="0.25">
      <c r="A168" s="47" t="s">
        <v>845</v>
      </c>
      <c r="B168" s="48" t="s">
        <v>2300</v>
      </c>
      <c r="C168" s="49" t="s">
        <v>2301</v>
      </c>
      <c r="D168" s="50">
        <v>2000</v>
      </c>
    </row>
    <row r="169" spans="1:4" x14ac:dyDescent="0.25">
      <c r="A169" s="47" t="s">
        <v>846</v>
      </c>
      <c r="B169" s="48" t="s">
        <v>847</v>
      </c>
      <c r="C169" s="49" t="s">
        <v>2301</v>
      </c>
      <c r="D169" s="50">
        <v>2000</v>
      </c>
    </row>
    <row r="170" spans="1:4" x14ac:dyDescent="0.25">
      <c r="A170" s="47" t="s">
        <v>848</v>
      </c>
      <c r="B170" s="48" t="s">
        <v>2302</v>
      </c>
      <c r="C170" s="49" t="s">
        <v>2303</v>
      </c>
      <c r="D170" s="50">
        <v>3500</v>
      </c>
    </row>
    <row r="171" spans="1:4" x14ac:dyDescent="0.25">
      <c r="A171" s="47" t="s">
        <v>849</v>
      </c>
      <c r="B171" s="48" t="s">
        <v>2304</v>
      </c>
      <c r="C171" s="49" t="s">
        <v>2303</v>
      </c>
      <c r="D171" s="50">
        <v>3500</v>
      </c>
    </row>
    <row r="172" spans="1:4" x14ac:dyDescent="0.25">
      <c r="A172" s="47" t="s">
        <v>850</v>
      </c>
      <c r="B172" s="48" t="s">
        <v>2305</v>
      </c>
      <c r="C172" s="49" t="s">
        <v>2306</v>
      </c>
      <c r="D172" s="50">
        <v>1000</v>
      </c>
    </row>
    <row r="173" spans="1:4" x14ac:dyDescent="0.25">
      <c r="A173" s="47" t="s">
        <v>851</v>
      </c>
      <c r="B173" s="48" t="s">
        <v>852</v>
      </c>
      <c r="C173" s="49" t="s">
        <v>2306</v>
      </c>
      <c r="D173" s="50">
        <v>1000</v>
      </c>
    </row>
    <row r="174" spans="1:4" x14ac:dyDescent="0.25">
      <c r="A174" s="47" t="s">
        <v>853</v>
      </c>
      <c r="B174" s="48" t="s">
        <v>854</v>
      </c>
      <c r="C174" s="49" t="s">
        <v>2307</v>
      </c>
      <c r="D174" s="50">
        <v>1500</v>
      </c>
    </row>
    <row r="175" spans="1:4" x14ac:dyDescent="0.25">
      <c r="A175" s="47" t="s">
        <v>855</v>
      </c>
      <c r="B175" s="48" t="s">
        <v>856</v>
      </c>
      <c r="C175" s="49" t="s">
        <v>2307</v>
      </c>
      <c r="D175" s="50">
        <v>1500</v>
      </c>
    </row>
    <row r="176" spans="1:4" x14ac:dyDescent="0.25">
      <c r="A176" s="47" t="s">
        <v>857</v>
      </c>
      <c r="B176" s="48" t="s">
        <v>2308</v>
      </c>
      <c r="C176" s="49" t="s">
        <v>2310</v>
      </c>
      <c r="D176" s="50">
        <v>2000</v>
      </c>
    </row>
    <row r="177" spans="1:4" x14ac:dyDescent="0.25">
      <c r="A177" s="47" t="s">
        <v>858</v>
      </c>
      <c r="B177" s="48" t="s">
        <v>859</v>
      </c>
      <c r="C177" s="49" t="s">
        <v>2310</v>
      </c>
      <c r="D177" s="50">
        <v>2000</v>
      </c>
    </row>
    <row r="178" spans="1:4" s="51" customFormat="1" ht="15.75" customHeight="1" x14ac:dyDescent="0.25">
      <c r="A178" s="47" t="s">
        <v>860</v>
      </c>
      <c r="B178" s="48" t="s">
        <v>2311</v>
      </c>
      <c r="C178" s="49" t="s">
        <v>2312</v>
      </c>
      <c r="D178" s="50">
        <v>3000</v>
      </c>
    </row>
    <row r="179" spans="1:4" x14ac:dyDescent="0.25">
      <c r="A179" s="47" t="s">
        <v>861</v>
      </c>
      <c r="B179" s="48" t="s">
        <v>2313</v>
      </c>
      <c r="C179" s="49" t="s">
        <v>2312</v>
      </c>
      <c r="D179" s="50">
        <v>3000</v>
      </c>
    </row>
    <row r="180" spans="1:4" s="51" customFormat="1" x14ac:dyDescent="0.25">
      <c r="A180" s="47" t="s">
        <v>3591</v>
      </c>
      <c r="B180" s="48" t="s">
        <v>3592</v>
      </c>
      <c r="C180" s="49" t="s">
        <v>2310</v>
      </c>
      <c r="D180" s="50">
        <v>2000</v>
      </c>
    </row>
    <row r="181" spans="1:4" x14ac:dyDescent="0.25">
      <c r="A181" s="47" t="s">
        <v>3595</v>
      </c>
      <c r="B181" s="48" t="s">
        <v>3596</v>
      </c>
      <c r="C181" s="49" t="s">
        <v>2310</v>
      </c>
      <c r="D181" s="50">
        <v>2000</v>
      </c>
    </row>
    <row r="182" spans="1:4" s="51" customFormat="1" x14ac:dyDescent="0.25">
      <c r="A182" s="47" t="s">
        <v>862</v>
      </c>
      <c r="B182" s="48" t="s">
        <v>2314</v>
      </c>
      <c r="C182" s="49" t="s">
        <v>2315</v>
      </c>
      <c r="D182" s="50">
        <v>1000</v>
      </c>
    </row>
    <row r="183" spans="1:4" x14ac:dyDescent="0.25">
      <c r="A183" s="47" t="s">
        <v>863</v>
      </c>
      <c r="B183" s="48" t="s">
        <v>864</v>
      </c>
      <c r="C183" s="49" t="s">
        <v>2315</v>
      </c>
      <c r="D183" s="50">
        <v>1000</v>
      </c>
    </row>
    <row r="184" spans="1:4" s="51" customFormat="1" x14ac:dyDescent="0.25">
      <c r="A184" s="47" t="s">
        <v>865</v>
      </c>
      <c r="B184" s="48" t="s">
        <v>2316</v>
      </c>
      <c r="C184" s="49" t="s">
        <v>2318</v>
      </c>
      <c r="D184" s="50">
        <v>9000</v>
      </c>
    </row>
    <row r="185" spans="1:4" x14ac:dyDescent="0.25">
      <c r="A185" s="47" t="s">
        <v>866</v>
      </c>
      <c r="B185" s="48" t="s">
        <v>867</v>
      </c>
      <c r="C185" s="49" t="s">
        <v>2318</v>
      </c>
      <c r="D185" s="50">
        <v>9000</v>
      </c>
    </row>
    <row r="186" spans="1:4" x14ac:dyDescent="0.25">
      <c r="A186" s="47" t="s">
        <v>868</v>
      </c>
      <c r="B186" s="48" t="s">
        <v>869</v>
      </c>
      <c r="C186" s="49" t="s">
        <v>2319</v>
      </c>
      <c r="D186" s="50">
        <v>12000</v>
      </c>
    </row>
    <row r="187" spans="1:4" x14ac:dyDescent="0.25">
      <c r="A187" s="47" t="s">
        <v>870</v>
      </c>
      <c r="B187" s="48" t="s">
        <v>871</v>
      </c>
      <c r="C187" s="49" t="s">
        <v>2319</v>
      </c>
      <c r="D187" s="50">
        <v>12000</v>
      </c>
    </row>
    <row r="188" spans="1:4" x14ac:dyDescent="0.25">
      <c r="A188" s="47" t="s">
        <v>872</v>
      </c>
      <c r="B188" s="48" t="s">
        <v>2196</v>
      </c>
      <c r="C188" s="49" t="s">
        <v>2320</v>
      </c>
      <c r="D188" s="50">
        <v>8000</v>
      </c>
    </row>
    <row r="189" spans="1:4" x14ac:dyDescent="0.25">
      <c r="A189" s="47" t="s">
        <v>873</v>
      </c>
      <c r="B189" s="48" t="s">
        <v>2199</v>
      </c>
      <c r="C189" s="49" t="s">
        <v>2320</v>
      </c>
      <c r="D189" s="50">
        <v>8000</v>
      </c>
    </row>
    <row r="190" spans="1:4" x14ac:dyDescent="0.25">
      <c r="A190" s="47" t="s">
        <v>3597</v>
      </c>
      <c r="B190" s="48" t="s">
        <v>854</v>
      </c>
      <c r="C190" s="49" t="s">
        <v>4013</v>
      </c>
      <c r="D190" s="50">
        <v>3000</v>
      </c>
    </row>
    <row r="191" spans="1:4" x14ac:dyDescent="0.25">
      <c r="A191" s="47" t="s">
        <v>3598</v>
      </c>
      <c r="B191" s="48" t="s">
        <v>856</v>
      </c>
      <c r="C191" s="49" t="s">
        <v>4013</v>
      </c>
      <c r="D191" s="50">
        <v>3000</v>
      </c>
    </row>
    <row r="192" spans="1:4" x14ac:dyDescent="0.25">
      <c r="A192" s="47" t="s">
        <v>875</v>
      </c>
      <c r="B192" s="48" t="s">
        <v>2200</v>
      </c>
      <c r="C192" s="49" t="s">
        <v>2321</v>
      </c>
      <c r="D192" s="50">
        <v>3000</v>
      </c>
    </row>
    <row r="193" spans="1:4" x14ac:dyDescent="0.25">
      <c r="A193" s="47" t="s">
        <v>876</v>
      </c>
      <c r="B193" s="48" t="s">
        <v>703</v>
      </c>
      <c r="C193" s="49" t="s">
        <v>2321</v>
      </c>
      <c r="D193" s="50">
        <v>3000</v>
      </c>
    </row>
    <row r="194" spans="1:4" x14ac:dyDescent="0.25">
      <c r="A194" s="47" t="s">
        <v>877</v>
      </c>
      <c r="B194" s="48" t="s">
        <v>878</v>
      </c>
      <c r="C194" s="49" t="s">
        <v>2322</v>
      </c>
      <c r="D194" s="50">
        <v>2000</v>
      </c>
    </row>
    <row r="195" spans="1:4" x14ac:dyDescent="0.25">
      <c r="A195" s="47" t="s">
        <v>879</v>
      </c>
      <c r="B195" s="48" t="s">
        <v>2323</v>
      </c>
      <c r="C195" s="49" t="s">
        <v>2322</v>
      </c>
      <c r="D195" s="50">
        <v>2000</v>
      </c>
    </row>
    <row r="196" spans="1:4" x14ac:dyDescent="0.25">
      <c r="A196" s="47" t="s">
        <v>880</v>
      </c>
      <c r="B196" s="48" t="s">
        <v>881</v>
      </c>
      <c r="C196" s="49" t="s">
        <v>2324</v>
      </c>
      <c r="D196" s="50">
        <v>20000</v>
      </c>
    </row>
    <row r="197" spans="1:4" x14ac:dyDescent="0.25">
      <c r="A197" s="47" t="s">
        <v>882</v>
      </c>
      <c r="B197" s="48" t="s">
        <v>883</v>
      </c>
      <c r="C197" s="49" t="s">
        <v>2324</v>
      </c>
      <c r="D197" s="50">
        <v>20000</v>
      </c>
    </row>
    <row r="198" spans="1:4" x14ac:dyDescent="0.25">
      <c r="A198" s="47" t="s">
        <v>884</v>
      </c>
      <c r="B198" s="48" t="s">
        <v>2325</v>
      </c>
      <c r="C198" s="49" t="s">
        <v>2327</v>
      </c>
      <c r="D198" s="50">
        <v>6000</v>
      </c>
    </row>
    <row r="199" spans="1:4" x14ac:dyDescent="0.25">
      <c r="A199" s="47" t="s">
        <v>885</v>
      </c>
      <c r="B199" s="48" t="s">
        <v>886</v>
      </c>
      <c r="C199" s="49" t="s">
        <v>2327</v>
      </c>
      <c r="D199" s="50">
        <v>6000</v>
      </c>
    </row>
    <row r="200" spans="1:4" x14ac:dyDescent="0.25">
      <c r="A200" s="47" t="s">
        <v>887</v>
      </c>
      <c r="B200" s="48" t="s">
        <v>2328</v>
      </c>
      <c r="C200" s="49" t="s">
        <v>2329</v>
      </c>
      <c r="D200" s="50">
        <v>3800</v>
      </c>
    </row>
    <row r="201" spans="1:4" x14ac:dyDescent="0.25">
      <c r="A201" s="47" t="s">
        <v>888</v>
      </c>
      <c r="B201" s="48" t="s">
        <v>889</v>
      </c>
      <c r="C201" s="49" t="s">
        <v>2329</v>
      </c>
      <c r="D201" s="50">
        <v>3800</v>
      </c>
    </row>
    <row r="202" spans="1:4" x14ac:dyDescent="0.25">
      <c r="A202" s="47" t="s">
        <v>890</v>
      </c>
      <c r="B202" s="48" t="s">
        <v>2330</v>
      </c>
      <c r="C202" s="49" t="s">
        <v>2331</v>
      </c>
      <c r="D202" s="50">
        <v>4300</v>
      </c>
    </row>
    <row r="203" spans="1:4" x14ac:dyDescent="0.25">
      <c r="A203" s="47" t="s">
        <v>891</v>
      </c>
      <c r="B203" s="48" t="s">
        <v>892</v>
      </c>
      <c r="C203" s="49" t="s">
        <v>2331</v>
      </c>
      <c r="D203" s="50">
        <v>4300</v>
      </c>
    </row>
    <row r="204" spans="1:4" x14ac:dyDescent="0.25">
      <c r="A204" s="47" t="s">
        <v>893</v>
      </c>
      <c r="B204" s="48" t="s">
        <v>2332</v>
      </c>
      <c r="C204" s="49" t="s">
        <v>2333</v>
      </c>
      <c r="D204" s="50">
        <v>1000</v>
      </c>
    </row>
    <row r="205" spans="1:4" x14ac:dyDescent="0.25">
      <c r="A205" s="47" t="s">
        <v>894</v>
      </c>
      <c r="B205" s="48" t="s">
        <v>895</v>
      </c>
      <c r="C205" s="49" t="s">
        <v>2333</v>
      </c>
      <c r="D205" s="50">
        <v>1000</v>
      </c>
    </row>
    <row r="206" spans="1:4" x14ac:dyDescent="0.25">
      <c r="A206" s="47" t="s">
        <v>896</v>
      </c>
      <c r="B206" s="48" t="s">
        <v>2334</v>
      </c>
      <c r="C206" s="49" t="s">
        <v>2336</v>
      </c>
      <c r="D206" s="50">
        <v>6000</v>
      </c>
    </row>
    <row r="207" spans="1:4" x14ac:dyDescent="0.25">
      <c r="A207" s="47" t="s">
        <v>897</v>
      </c>
      <c r="B207" s="48" t="s">
        <v>2337</v>
      </c>
      <c r="C207" s="49" t="s">
        <v>2336</v>
      </c>
      <c r="D207" s="50">
        <v>6000</v>
      </c>
    </row>
    <row r="208" spans="1:4" x14ac:dyDescent="0.25">
      <c r="A208" s="47" t="s">
        <v>898</v>
      </c>
      <c r="B208" s="48" t="s">
        <v>2338</v>
      </c>
      <c r="C208" s="49" t="s">
        <v>2339</v>
      </c>
      <c r="D208" s="50">
        <v>280</v>
      </c>
    </row>
    <row r="209" spans="1:4" x14ac:dyDescent="0.25">
      <c r="A209" s="47" t="s">
        <v>899</v>
      </c>
      <c r="B209" s="48" t="s">
        <v>900</v>
      </c>
      <c r="C209" s="49" t="s">
        <v>2339</v>
      </c>
      <c r="D209" s="50">
        <v>280</v>
      </c>
    </row>
    <row r="210" spans="1:4" x14ac:dyDescent="0.25">
      <c r="A210" s="47" t="s">
        <v>1464</v>
      </c>
      <c r="B210" s="48" t="s">
        <v>2340</v>
      </c>
      <c r="C210" s="49" t="s">
        <v>2342</v>
      </c>
      <c r="D210" s="50">
        <v>20</v>
      </c>
    </row>
    <row r="211" spans="1:4" x14ac:dyDescent="0.25">
      <c r="A211" s="47" t="s">
        <v>901</v>
      </c>
      <c r="B211" s="48" t="s">
        <v>902</v>
      </c>
      <c r="C211" s="49" t="s">
        <v>2344</v>
      </c>
      <c r="D211" s="50">
        <v>200</v>
      </c>
    </row>
    <row r="212" spans="1:4" x14ac:dyDescent="0.25">
      <c r="A212" s="47" t="s">
        <v>1465</v>
      </c>
      <c r="B212" s="48" t="s">
        <v>2345</v>
      </c>
      <c r="C212" s="49" t="s">
        <v>2342</v>
      </c>
      <c r="D212" s="50">
        <v>20</v>
      </c>
    </row>
    <row r="213" spans="1:4" x14ac:dyDescent="0.25">
      <c r="A213" s="47" t="s">
        <v>903</v>
      </c>
      <c r="B213" s="48" t="s">
        <v>904</v>
      </c>
      <c r="C213" s="49" t="s">
        <v>2346</v>
      </c>
      <c r="D213" s="50">
        <v>200</v>
      </c>
    </row>
    <row r="214" spans="1:4" s="51" customFormat="1" x14ac:dyDescent="0.25">
      <c r="A214" s="47" t="s">
        <v>905</v>
      </c>
      <c r="B214" s="48" t="s">
        <v>2347</v>
      </c>
      <c r="C214" s="49" t="s">
        <v>2349</v>
      </c>
      <c r="D214" s="50">
        <v>100</v>
      </c>
    </row>
    <row r="215" spans="1:4" s="51" customFormat="1" x14ac:dyDescent="0.25">
      <c r="A215" s="47" t="s">
        <v>906</v>
      </c>
      <c r="B215" s="48" t="s">
        <v>2350</v>
      </c>
      <c r="C215" s="49" t="s">
        <v>2352</v>
      </c>
      <c r="D215" s="50">
        <v>200</v>
      </c>
    </row>
    <row r="216" spans="1:4" x14ac:dyDescent="0.25">
      <c r="A216" s="47" t="s">
        <v>907</v>
      </c>
      <c r="B216" s="48" t="s">
        <v>2353</v>
      </c>
      <c r="C216" s="49" t="s">
        <v>2352</v>
      </c>
      <c r="D216" s="50">
        <v>100</v>
      </c>
    </row>
    <row r="217" spans="1:4" x14ac:dyDescent="0.25">
      <c r="A217" s="47" t="s">
        <v>908</v>
      </c>
      <c r="B217" s="48" t="s">
        <v>909</v>
      </c>
      <c r="C217" s="49" t="s">
        <v>2352</v>
      </c>
      <c r="D217" s="50">
        <v>200</v>
      </c>
    </row>
    <row r="218" spans="1:4" x14ac:dyDescent="0.25">
      <c r="A218" s="47" t="s">
        <v>910</v>
      </c>
      <c r="B218" s="48" t="s">
        <v>911</v>
      </c>
      <c r="C218" s="49" t="s">
        <v>2355</v>
      </c>
      <c r="D218" s="50">
        <v>1200</v>
      </c>
    </row>
    <row r="219" spans="1:4" x14ac:dyDescent="0.25">
      <c r="A219" s="47" t="s">
        <v>912</v>
      </c>
      <c r="B219" s="48" t="s">
        <v>913</v>
      </c>
      <c r="C219" s="49" t="s">
        <v>2355</v>
      </c>
      <c r="D219" s="50">
        <v>1200</v>
      </c>
    </row>
    <row r="220" spans="1:4" x14ac:dyDescent="0.25">
      <c r="A220" s="47" t="s">
        <v>914</v>
      </c>
      <c r="B220" s="48" t="s">
        <v>915</v>
      </c>
      <c r="C220" s="49" t="s">
        <v>2356</v>
      </c>
      <c r="D220" s="50">
        <v>2000</v>
      </c>
    </row>
    <row r="221" spans="1:4" x14ac:dyDescent="0.25">
      <c r="A221" s="47" t="s">
        <v>916</v>
      </c>
      <c r="B221" s="48" t="s">
        <v>917</v>
      </c>
      <c r="C221" s="49" t="s">
        <v>2356</v>
      </c>
      <c r="D221" s="50">
        <v>2000</v>
      </c>
    </row>
    <row r="222" spans="1:4" x14ac:dyDescent="0.25">
      <c r="A222" s="47" t="s">
        <v>918</v>
      </c>
      <c r="B222" s="48" t="s">
        <v>919</v>
      </c>
      <c r="C222" s="49" t="s">
        <v>2357</v>
      </c>
      <c r="D222" s="50">
        <v>200</v>
      </c>
    </row>
    <row r="223" spans="1:4" x14ac:dyDescent="0.25">
      <c r="A223" s="47" t="s">
        <v>920</v>
      </c>
      <c r="B223" s="48" t="s">
        <v>921</v>
      </c>
      <c r="C223" s="49" t="s">
        <v>2357</v>
      </c>
      <c r="D223" s="50">
        <v>200</v>
      </c>
    </row>
    <row r="224" spans="1:4" x14ac:dyDescent="0.25">
      <c r="A224" s="47" t="s">
        <v>922</v>
      </c>
      <c r="B224" s="48" t="s">
        <v>923</v>
      </c>
      <c r="C224" s="49" t="s">
        <v>2358</v>
      </c>
      <c r="D224" s="50">
        <v>3000</v>
      </c>
    </row>
    <row r="225" spans="1:4" x14ac:dyDescent="0.25">
      <c r="A225" s="47" t="s">
        <v>924</v>
      </c>
      <c r="B225" s="48" t="s">
        <v>789</v>
      </c>
      <c r="C225" s="49" t="s">
        <v>2358</v>
      </c>
      <c r="D225" s="50">
        <v>3000</v>
      </c>
    </row>
    <row r="226" spans="1:4" x14ac:dyDescent="0.25">
      <c r="A226" s="47" t="s">
        <v>3599</v>
      </c>
      <c r="B226" s="48" t="s">
        <v>2328</v>
      </c>
      <c r="C226" s="49" t="s">
        <v>2329</v>
      </c>
      <c r="D226" s="50">
        <v>2300</v>
      </c>
    </row>
    <row r="227" spans="1:4" x14ac:dyDescent="0.25">
      <c r="A227" s="47" t="s">
        <v>3600</v>
      </c>
      <c r="B227" s="48" t="s">
        <v>889</v>
      </c>
      <c r="C227" s="49" t="s">
        <v>2329</v>
      </c>
      <c r="D227" s="50">
        <v>2300</v>
      </c>
    </row>
    <row r="228" spans="1:4" x14ac:dyDescent="0.25">
      <c r="A228" s="47" t="s">
        <v>3601</v>
      </c>
      <c r="B228" s="48" t="s">
        <v>3602</v>
      </c>
      <c r="C228" s="49" t="s">
        <v>2331</v>
      </c>
      <c r="D228" s="50">
        <v>3000</v>
      </c>
    </row>
    <row r="229" spans="1:4" x14ac:dyDescent="0.25">
      <c r="A229" s="47" t="s">
        <v>3603</v>
      </c>
      <c r="B229" s="48" t="s">
        <v>3604</v>
      </c>
      <c r="C229" s="49" t="s">
        <v>2331</v>
      </c>
      <c r="D229" s="50">
        <v>3000</v>
      </c>
    </row>
    <row r="230" spans="1:4" x14ac:dyDescent="0.25">
      <c r="A230" s="47" t="s">
        <v>925</v>
      </c>
      <c r="B230" s="48" t="s">
        <v>926</v>
      </c>
      <c r="C230" s="49" t="s">
        <v>2360</v>
      </c>
      <c r="D230" s="50">
        <v>7000</v>
      </c>
    </row>
    <row r="231" spans="1:4" x14ac:dyDescent="0.25">
      <c r="A231" s="47" t="s">
        <v>927</v>
      </c>
      <c r="B231" s="48" t="s">
        <v>928</v>
      </c>
      <c r="C231" s="49" t="s">
        <v>2360</v>
      </c>
      <c r="D231" s="50">
        <v>7000</v>
      </c>
    </row>
    <row r="232" spans="1:4" x14ac:dyDescent="0.25">
      <c r="A232" s="47" t="s">
        <v>929</v>
      </c>
      <c r="B232" s="48" t="s">
        <v>2361</v>
      </c>
      <c r="C232" s="49" t="s">
        <v>2362</v>
      </c>
      <c r="D232" s="50">
        <v>10000</v>
      </c>
    </row>
    <row r="233" spans="1:4" x14ac:dyDescent="0.25">
      <c r="A233" s="47" t="s">
        <v>930</v>
      </c>
      <c r="B233" s="48" t="s">
        <v>931</v>
      </c>
      <c r="C233" s="49" t="s">
        <v>2362</v>
      </c>
      <c r="D233" s="50">
        <v>10000</v>
      </c>
    </row>
    <row r="234" spans="1:4" x14ac:dyDescent="0.25">
      <c r="A234" s="47" t="s">
        <v>932</v>
      </c>
      <c r="B234" s="48" t="s">
        <v>933</v>
      </c>
      <c r="C234" s="49" t="s">
        <v>2363</v>
      </c>
      <c r="D234" s="50">
        <v>900</v>
      </c>
    </row>
    <row r="235" spans="1:4" x14ac:dyDescent="0.25">
      <c r="A235" s="47" t="s">
        <v>934</v>
      </c>
      <c r="B235" s="48" t="s">
        <v>935</v>
      </c>
      <c r="C235" s="49" t="s">
        <v>2363</v>
      </c>
      <c r="D235" s="50">
        <v>900</v>
      </c>
    </row>
    <row r="236" spans="1:4" x14ac:dyDescent="0.25">
      <c r="A236" s="47" t="s">
        <v>936</v>
      </c>
      <c r="B236" s="48" t="s">
        <v>2364</v>
      </c>
      <c r="C236" s="49" t="s">
        <v>2365</v>
      </c>
      <c r="D236" s="50">
        <v>8000</v>
      </c>
    </row>
    <row r="237" spans="1:4" x14ac:dyDescent="0.25">
      <c r="A237" s="47" t="s">
        <v>937</v>
      </c>
      <c r="B237" s="48" t="s">
        <v>938</v>
      </c>
      <c r="C237" s="49" t="s">
        <v>2365</v>
      </c>
      <c r="D237" s="50">
        <v>8000</v>
      </c>
    </row>
    <row r="238" spans="1:4" x14ac:dyDescent="0.25">
      <c r="A238" s="47" t="s">
        <v>939</v>
      </c>
      <c r="B238" s="48" t="s">
        <v>2366</v>
      </c>
      <c r="C238" s="49" t="s">
        <v>2367</v>
      </c>
      <c r="D238" s="50">
        <v>560</v>
      </c>
    </row>
    <row r="239" spans="1:4" x14ac:dyDescent="0.25">
      <c r="A239" s="47" t="s">
        <v>940</v>
      </c>
      <c r="B239" s="48" t="s">
        <v>941</v>
      </c>
      <c r="C239" s="49" t="s">
        <v>2367</v>
      </c>
      <c r="D239" s="50">
        <v>560</v>
      </c>
    </row>
    <row r="240" spans="1:4" x14ac:dyDescent="0.25">
      <c r="A240" s="47" t="s">
        <v>942</v>
      </c>
      <c r="B240" s="48" t="s">
        <v>2368</v>
      </c>
      <c r="C240" s="49" t="s">
        <v>2370</v>
      </c>
      <c r="D240" s="50">
        <v>5000</v>
      </c>
    </row>
    <row r="241" spans="1:4" x14ac:dyDescent="0.25">
      <c r="A241" s="47" t="s">
        <v>943</v>
      </c>
      <c r="B241" s="48" t="s">
        <v>944</v>
      </c>
      <c r="C241" s="49" t="s">
        <v>2370</v>
      </c>
      <c r="D241" s="50">
        <v>5000</v>
      </c>
    </row>
    <row r="242" spans="1:4" s="51" customFormat="1" x14ac:dyDescent="0.25">
      <c r="A242" s="47" t="s">
        <v>945</v>
      </c>
      <c r="B242" s="48" t="s">
        <v>2371</v>
      </c>
      <c r="C242" s="49" t="s">
        <v>2372</v>
      </c>
      <c r="D242" s="50">
        <v>10000</v>
      </c>
    </row>
    <row r="243" spans="1:4" s="51" customFormat="1" x14ac:dyDescent="0.25">
      <c r="A243" s="47" t="s">
        <v>946</v>
      </c>
      <c r="B243" s="48" t="s">
        <v>2373</v>
      </c>
      <c r="C243" s="49" t="s">
        <v>2372</v>
      </c>
      <c r="D243" s="50">
        <v>10000</v>
      </c>
    </row>
    <row r="244" spans="1:4" x14ac:dyDescent="0.25">
      <c r="A244" s="47" t="s">
        <v>947</v>
      </c>
      <c r="B244" s="48" t="s">
        <v>2374</v>
      </c>
      <c r="C244" s="49" t="s">
        <v>2375</v>
      </c>
      <c r="D244" s="50">
        <v>16000</v>
      </c>
    </row>
    <row r="245" spans="1:4" x14ac:dyDescent="0.25">
      <c r="A245" s="47" t="s">
        <v>948</v>
      </c>
      <c r="B245" s="48" t="s">
        <v>949</v>
      </c>
      <c r="C245" s="49" t="s">
        <v>2375</v>
      </c>
      <c r="D245" s="50">
        <v>16000</v>
      </c>
    </row>
    <row r="246" spans="1:4" x14ac:dyDescent="0.25">
      <c r="A246" s="47" t="s">
        <v>3605</v>
      </c>
      <c r="B246" s="48" t="s">
        <v>3606</v>
      </c>
      <c r="C246" s="49" t="s">
        <v>2362</v>
      </c>
      <c r="D246" s="50">
        <v>10000</v>
      </c>
    </row>
    <row r="247" spans="1:4" x14ac:dyDescent="0.25">
      <c r="A247" s="47" t="s">
        <v>3607</v>
      </c>
      <c r="B247" s="48" t="s">
        <v>3608</v>
      </c>
      <c r="C247" s="49" t="s">
        <v>2362</v>
      </c>
      <c r="D247" s="50">
        <v>10000</v>
      </c>
    </row>
    <row r="248" spans="1:4" x14ac:dyDescent="0.25">
      <c r="A248" s="47" t="s">
        <v>3609</v>
      </c>
      <c r="B248" s="48" t="s">
        <v>2364</v>
      </c>
      <c r="C248" s="49" t="s">
        <v>2365</v>
      </c>
      <c r="D248" s="50">
        <v>4000</v>
      </c>
    </row>
    <row r="249" spans="1:4" x14ac:dyDescent="0.25">
      <c r="A249" s="47" t="s">
        <v>3610</v>
      </c>
      <c r="B249" s="48" t="s">
        <v>938</v>
      </c>
      <c r="C249" s="49" t="s">
        <v>2365</v>
      </c>
      <c r="D249" s="50">
        <v>4000</v>
      </c>
    </row>
    <row r="250" spans="1:4" x14ac:dyDescent="0.25">
      <c r="A250" s="47" t="s">
        <v>3611</v>
      </c>
      <c r="B250" s="48" t="s">
        <v>3612</v>
      </c>
      <c r="C250" s="49" t="s">
        <v>3614</v>
      </c>
      <c r="D250" s="50">
        <v>2000</v>
      </c>
    </row>
    <row r="251" spans="1:4" x14ac:dyDescent="0.25">
      <c r="A251" s="47" t="s">
        <v>3615</v>
      </c>
      <c r="B251" s="48" t="s">
        <v>3616</v>
      </c>
      <c r="C251" s="49" t="s">
        <v>3614</v>
      </c>
      <c r="D251" s="50">
        <v>2000</v>
      </c>
    </row>
    <row r="252" spans="1:4" x14ac:dyDescent="0.25">
      <c r="A252" s="47" t="s">
        <v>3617</v>
      </c>
      <c r="B252" s="48" t="s">
        <v>3618</v>
      </c>
      <c r="C252" s="49" t="s">
        <v>3620</v>
      </c>
      <c r="D252" s="50">
        <v>2000</v>
      </c>
    </row>
    <row r="253" spans="1:4" x14ac:dyDescent="0.25">
      <c r="A253" s="47" t="s">
        <v>3621</v>
      </c>
      <c r="B253" s="48" t="s">
        <v>3622</v>
      </c>
      <c r="C253" s="49" t="s">
        <v>3620</v>
      </c>
      <c r="D253" s="50">
        <v>2000</v>
      </c>
    </row>
    <row r="254" spans="1:4" x14ac:dyDescent="0.25">
      <c r="A254" s="47" t="s">
        <v>3623</v>
      </c>
      <c r="B254" s="48" t="s">
        <v>2374</v>
      </c>
      <c r="C254" s="49" t="s">
        <v>2375</v>
      </c>
      <c r="D254" s="50">
        <v>15000</v>
      </c>
    </row>
    <row r="255" spans="1:4" x14ac:dyDescent="0.25">
      <c r="A255" s="47" t="s">
        <v>3624</v>
      </c>
      <c r="B255" s="48" t="s">
        <v>949</v>
      </c>
      <c r="C255" s="49" t="s">
        <v>2375</v>
      </c>
      <c r="D255" s="50">
        <v>15000</v>
      </c>
    </row>
    <row r="256" spans="1:4" x14ac:dyDescent="0.25">
      <c r="A256" s="47" t="s">
        <v>950</v>
      </c>
      <c r="B256" s="48" t="s">
        <v>951</v>
      </c>
      <c r="C256" s="49" t="s">
        <v>2376</v>
      </c>
      <c r="D256" s="50">
        <v>22000</v>
      </c>
    </row>
    <row r="257" spans="1:4" x14ac:dyDescent="0.25">
      <c r="A257" s="47" t="s">
        <v>952</v>
      </c>
      <c r="B257" s="48" t="s">
        <v>953</v>
      </c>
      <c r="C257" s="49" t="s">
        <v>2376</v>
      </c>
      <c r="D257" s="50">
        <v>22000</v>
      </c>
    </row>
    <row r="258" spans="1:4" x14ac:dyDescent="0.25">
      <c r="A258" s="47" t="s">
        <v>954</v>
      </c>
      <c r="B258" s="48" t="s">
        <v>3436</v>
      </c>
      <c r="C258" s="49" t="s">
        <v>2377</v>
      </c>
      <c r="D258" s="50">
        <v>8200</v>
      </c>
    </row>
    <row r="259" spans="1:4" x14ac:dyDescent="0.25">
      <c r="A259" s="47" t="s">
        <v>955</v>
      </c>
      <c r="B259" s="48" t="s">
        <v>3437</v>
      </c>
      <c r="C259" s="49" t="s">
        <v>2377</v>
      </c>
      <c r="D259" s="50">
        <v>8200</v>
      </c>
    </row>
    <row r="260" spans="1:4" x14ac:dyDescent="0.25">
      <c r="A260" s="52" t="s">
        <v>2378</v>
      </c>
      <c r="B260" s="53" t="s">
        <v>2379</v>
      </c>
      <c r="C260" s="54" t="s">
        <v>2381</v>
      </c>
      <c r="D260" s="55">
        <v>116000</v>
      </c>
    </row>
    <row r="261" spans="1:4" x14ac:dyDescent="0.25">
      <c r="A261" s="52" t="s">
        <v>2382</v>
      </c>
      <c r="B261" s="53" t="s">
        <v>2383</v>
      </c>
      <c r="C261" s="54" t="s">
        <v>2381</v>
      </c>
      <c r="D261" s="55">
        <v>116000</v>
      </c>
    </row>
    <row r="262" spans="1:4" x14ac:dyDescent="0.25">
      <c r="A262" s="47" t="s">
        <v>956</v>
      </c>
      <c r="B262" s="48" t="s">
        <v>957</v>
      </c>
      <c r="C262" s="49" t="s">
        <v>2384</v>
      </c>
      <c r="D262" s="50">
        <v>1200</v>
      </c>
    </row>
    <row r="263" spans="1:4" x14ac:dyDescent="0.25">
      <c r="A263" s="47" t="s">
        <v>958</v>
      </c>
      <c r="B263" s="48" t="s">
        <v>959</v>
      </c>
      <c r="C263" s="49" t="s">
        <v>2384</v>
      </c>
      <c r="D263" s="50">
        <v>1200</v>
      </c>
    </row>
    <row r="264" spans="1:4" x14ac:dyDescent="0.25">
      <c r="A264" s="47" t="s">
        <v>960</v>
      </c>
      <c r="B264" s="48" t="s">
        <v>2385</v>
      </c>
      <c r="C264" s="49" t="s">
        <v>2386</v>
      </c>
      <c r="D264" s="50">
        <v>10000</v>
      </c>
    </row>
    <row r="265" spans="1:4" x14ac:dyDescent="0.25">
      <c r="A265" s="47" t="s">
        <v>961</v>
      </c>
      <c r="B265" s="48" t="s">
        <v>962</v>
      </c>
      <c r="C265" s="49" t="s">
        <v>2386</v>
      </c>
      <c r="D265" s="50">
        <v>10000</v>
      </c>
    </row>
    <row r="266" spans="1:4" x14ac:dyDescent="0.25">
      <c r="A266" s="47" t="s">
        <v>963</v>
      </c>
      <c r="B266" s="48" t="s">
        <v>2387</v>
      </c>
      <c r="C266" s="49" t="s">
        <v>2388</v>
      </c>
      <c r="D266" s="50">
        <v>11000</v>
      </c>
    </row>
    <row r="267" spans="1:4" x14ac:dyDescent="0.25">
      <c r="A267" s="47" t="s">
        <v>964</v>
      </c>
      <c r="B267" s="48" t="s">
        <v>2389</v>
      </c>
      <c r="C267" s="49" t="s">
        <v>2388</v>
      </c>
      <c r="D267" s="50">
        <v>11000</v>
      </c>
    </row>
    <row r="268" spans="1:4" x14ac:dyDescent="0.25">
      <c r="A268" s="47" t="s">
        <v>965</v>
      </c>
      <c r="B268" s="48" t="s">
        <v>2390</v>
      </c>
      <c r="C268" s="49" t="s">
        <v>2392</v>
      </c>
      <c r="D268" s="50">
        <v>5000</v>
      </c>
    </row>
    <row r="269" spans="1:4" x14ac:dyDescent="0.25">
      <c r="A269" s="47" t="s">
        <v>966</v>
      </c>
      <c r="B269" s="48" t="s">
        <v>967</v>
      </c>
      <c r="C269" s="49" t="s">
        <v>2392</v>
      </c>
      <c r="D269" s="50">
        <v>5000</v>
      </c>
    </row>
    <row r="270" spans="1:4" x14ac:dyDescent="0.25">
      <c r="A270" s="47" t="s">
        <v>968</v>
      </c>
      <c r="B270" s="48" t="s">
        <v>969</v>
      </c>
      <c r="C270" s="49" t="s">
        <v>2393</v>
      </c>
      <c r="D270" s="50">
        <v>5000</v>
      </c>
    </row>
    <row r="271" spans="1:4" x14ac:dyDescent="0.25">
      <c r="A271" s="47" t="s">
        <v>970</v>
      </c>
      <c r="B271" s="48" t="s">
        <v>808</v>
      </c>
      <c r="C271" s="49" t="s">
        <v>2393</v>
      </c>
      <c r="D271" s="50">
        <v>5000</v>
      </c>
    </row>
    <row r="272" spans="1:4" x14ac:dyDescent="0.25">
      <c r="A272" s="47" t="s">
        <v>971</v>
      </c>
      <c r="B272" s="48" t="s">
        <v>972</v>
      </c>
      <c r="C272" s="49" t="s">
        <v>2394</v>
      </c>
      <c r="D272" s="50">
        <v>5000</v>
      </c>
    </row>
    <row r="273" spans="1:4" x14ac:dyDescent="0.25">
      <c r="A273" s="47" t="s">
        <v>973</v>
      </c>
      <c r="B273" s="48" t="s">
        <v>974</v>
      </c>
      <c r="C273" s="49" t="s">
        <v>2394</v>
      </c>
      <c r="D273" s="50">
        <v>5000</v>
      </c>
    </row>
    <row r="274" spans="1:4" x14ac:dyDescent="0.25">
      <c r="A274" s="47" t="s">
        <v>975</v>
      </c>
      <c r="B274" s="48" t="s">
        <v>976</v>
      </c>
      <c r="C274" s="49" t="s">
        <v>2395</v>
      </c>
      <c r="D274" s="50">
        <v>11000</v>
      </c>
    </row>
    <row r="275" spans="1:4" x14ac:dyDescent="0.25">
      <c r="A275" s="47" t="s">
        <v>977</v>
      </c>
      <c r="B275" s="48" t="s">
        <v>725</v>
      </c>
      <c r="C275" s="49" t="s">
        <v>2395</v>
      </c>
      <c r="D275" s="50">
        <v>11000</v>
      </c>
    </row>
    <row r="276" spans="1:4" x14ac:dyDescent="0.25">
      <c r="A276" s="47" t="s">
        <v>978</v>
      </c>
      <c r="B276" s="48" t="s">
        <v>979</v>
      </c>
      <c r="C276" s="49" t="s">
        <v>2396</v>
      </c>
      <c r="D276" s="50">
        <v>40000</v>
      </c>
    </row>
    <row r="277" spans="1:4" x14ac:dyDescent="0.25">
      <c r="A277" s="47" t="s">
        <v>980</v>
      </c>
      <c r="B277" s="48" t="s">
        <v>981</v>
      </c>
      <c r="C277" s="49" t="s">
        <v>2396</v>
      </c>
      <c r="D277" s="50">
        <v>40000</v>
      </c>
    </row>
    <row r="278" spans="1:4" x14ac:dyDescent="0.25">
      <c r="A278" s="52" t="s">
        <v>3625</v>
      </c>
      <c r="B278" s="53" t="s">
        <v>3626</v>
      </c>
      <c r="C278" s="54" t="s">
        <v>2381</v>
      </c>
      <c r="D278" s="55">
        <v>116000</v>
      </c>
    </row>
    <row r="279" spans="1:4" x14ac:dyDescent="0.25">
      <c r="A279" s="52" t="s">
        <v>3627</v>
      </c>
      <c r="B279" s="53" t="s">
        <v>3628</v>
      </c>
      <c r="C279" s="54" t="s">
        <v>2381</v>
      </c>
      <c r="D279" s="55">
        <v>116000</v>
      </c>
    </row>
    <row r="280" spans="1:4" x14ac:dyDescent="0.25">
      <c r="A280" s="47" t="s">
        <v>3629</v>
      </c>
      <c r="B280" s="48" t="s">
        <v>3630</v>
      </c>
      <c r="C280" s="49" t="s">
        <v>2388</v>
      </c>
      <c r="D280" s="50">
        <v>11000</v>
      </c>
    </row>
    <row r="281" spans="1:4" x14ac:dyDescent="0.25">
      <c r="A281" s="47" t="s">
        <v>3632</v>
      </c>
      <c r="B281" s="48" t="s">
        <v>3633</v>
      </c>
      <c r="C281" s="49" t="s">
        <v>2388</v>
      </c>
      <c r="D281" s="50">
        <v>11000</v>
      </c>
    </row>
    <row r="282" spans="1:4" x14ac:dyDescent="0.25">
      <c r="A282" s="47" t="s">
        <v>3634</v>
      </c>
      <c r="B282" s="48" t="s">
        <v>3606</v>
      </c>
      <c r="C282" s="49" t="s">
        <v>3635</v>
      </c>
      <c r="D282" s="50">
        <v>30000</v>
      </c>
    </row>
    <row r="283" spans="1:4" x14ac:dyDescent="0.25">
      <c r="A283" s="47" t="s">
        <v>3636</v>
      </c>
      <c r="B283" s="48" t="s">
        <v>3608</v>
      </c>
      <c r="C283" s="49" t="s">
        <v>3635</v>
      </c>
      <c r="D283" s="50">
        <v>30000</v>
      </c>
    </row>
    <row r="284" spans="1:4" x14ac:dyDescent="0.25">
      <c r="A284" s="47" t="s">
        <v>3637</v>
      </c>
      <c r="B284" s="48" t="s">
        <v>3618</v>
      </c>
      <c r="C284" s="49" t="s">
        <v>3638</v>
      </c>
      <c r="D284" s="50">
        <v>4000</v>
      </c>
    </row>
    <row r="285" spans="1:4" x14ac:dyDescent="0.25">
      <c r="A285" s="47" t="s">
        <v>3639</v>
      </c>
      <c r="B285" s="48" t="s">
        <v>3622</v>
      </c>
      <c r="C285" s="49" t="s">
        <v>3638</v>
      </c>
      <c r="D285" s="50">
        <v>4000</v>
      </c>
    </row>
    <row r="286" spans="1:4" x14ac:dyDescent="0.25">
      <c r="A286" s="47" t="s">
        <v>982</v>
      </c>
      <c r="B286" s="48" t="s">
        <v>2397</v>
      </c>
      <c r="C286" s="49" t="s">
        <v>2399</v>
      </c>
      <c r="D286" s="50">
        <v>10000</v>
      </c>
    </row>
    <row r="287" spans="1:4" x14ac:dyDescent="0.25">
      <c r="A287" s="47" t="s">
        <v>983</v>
      </c>
      <c r="B287" s="48" t="s">
        <v>984</v>
      </c>
      <c r="C287" s="49" t="s">
        <v>2399</v>
      </c>
      <c r="D287" s="50">
        <v>10000</v>
      </c>
    </row>
    <row r="288" spans="1:4" x14ac:dyDescent="0.25">
      <c r="A288" s="47" t="s">
        <v>985</v>
      </c>
      <c r="B288" s="48" t="s">
        <v>986</v>
      </c>
      <c r="C288" s="49" t="s">
        <v>2400</v>
      </c>
      <c r="D288" s="50">
        <v>30000</v>
      </c>
    </row>
    <row r="289" spans="1:4" x14ac:dyDescent="0.25">
      <c r="A289" s="47" t="s">
        <v>987</v>
      </c>
      <c r="B289" s="48" t="s">
        <v>988</v>
      </c>
      <c r="C289" s="49" t="s">
        <v>2400</v>
      </c>
      <c r="D289" s="50">
        <v>30000</v>
      </c>
    </row>
    <row r="290" spans="1:4" x14ac:dyDescent="0.25">
      <c r="A290" s="47" t="s">
        <v>989</v>
      </c>
      <c r="B290" s="48" t="s">
        <v>990</v>
      </c>
      <c r="C290" s="49" t="s">
        <v>2401</v>
      </c>
      <c r="D290" s="50">
        <v>20000</v>
      </c>
    </row>
    <row r="291" spans="1:4" x14ac:dyDescent="0.25">
      <c r="A291" s="47" t="s">
        <v>991</v>
      </c>
      <c r="B291" s="48" t="s">
        <v>2402</v>
      </c>
      <c r="C291" s="49" t="s">
        <v>2401</v>
      </c>
      <c r="D291" s="50">
        <v>20000</v>
      </c>
    </row>
    <row r="292" spans="1:4" x14ac:dyDescent="0.25">
      <c r="A292" s="47" t="s">
        <v>992</v>
      </c>
      <c r="B292" s="48" t="s">
        <v>993</v>
      </c>
      <c r="C292" s="49" t="s">
        <v>2404</v>
      </c>
      <c r="D292" s="50">
        <v>10000</v>
      </c>
    </row>
    <row r="293" spans="1:4" x14ac:dyDescent="0.25">
      <c r="A293" s="47" t="s">
        <v>994</v>
      </c>
      <c r="B293" s="48" t="s">
        <v>995</v>
      </c>
      <c r="C293" s="49" t="s">
        <v>2404</v>
      </c>
      <c r="D293" s="50">
        <v>10000</v>
      </c>
    </row>
    <row r="294" spans="1:4" x14ac:dyDescent="0.25">
      <c r="A294" s="47" t="s">
        <v>996</v>
      </c>
      <c r="B294" s="48" t="s">
        <v>997</v>
      </c>
      <c r="C294" s="49" t="s">
        <v>2405</v>
      </c>
      <c r="D294" s="50">
        <v>6000</v>
      </c>
    </row>
    <row r="295" spans="1:4" x14ac:dyDescent="0.25">
      <c r="A295" s="47" t="s">
        <v>998</v>
      </c>
      <c r="B295" s="48" t="s">
        <v>999</v>
      </c>
      <c r="C295" s="49" t="s">
        <v>2405</v>
      </c>
      <c r="D295" s="50">
        <v>6000</v>
      </c>
    </row>
    <row r="296" spans="1:4" x14ac:dyDescent="0.25">
      <c r="A296" s="52" t="s">
        <v>2406</v>
      </c>
      <c r="B296" s="53" t="s">
        <v>2407</v>
      </c>
      <c r="C296" s="54" t="s">
        <v>2408</v>
      </c>
      <c r="D296" s="55">
        <v>50000</v>
      </c>
    </row>
    <row r="297" spans="1:4" x14ac:dyDescent="0.25">
      <c r="A297" s="52" t="s">
        <v>2409</v>
      </c>
      <c r="B297" s="53" t="s">
        <v>2410</v>
      </c>
      <c r="C297" s="54" t="s">
        <v>2408</v>
      </c>
      <c r="D297" s="55">
        <v>50000</v>
      </c>
    </row>
    <row r="298" spans="1:4" x14ac:dyDescent="0.25">
      <c r="A298" s="52" t="s">
        <v>3640</v>
      </c>
      <c r="B298" s="53" t="s">
        <v>3641</v>
      </c>
      <c r="C298" s="54" t="s">
        <v>3642</v>
      </c>
      <c r="D298" s="55">
        <v>50000</v>
      </c>
    </row>
    <row r="299" spans="1:4" x14ac:dyDescent="0.25">
      <c r="A299" s="52" t="s">
        <v>3643</v>
      </c>
      <c r="B299" s="53" t="s">
        <v>3644</v>
      </c>
      <c r="C299" s="54" t="s">
        <v>3642</v>
      </c>
      <c r="D299" s="55">
        <v>50000</v>
      </c>
    </row>
    <row r="300" spans="1:4" x14ac:dyDescent="0.25">
      <c r="A300" s="47" t="s">
        <v>3645</v>
      </c>
      <c r="B300" s="48" t="s">
        <v>3646</v>
      </c>
      <c r="C300" s="49" t="s">
        <v>2404</v>
      </c>
      <c r="D300" s="50">
        <v>8000</v>
      </c>
    </row>
    <row r="301" spans="1:4" x14ac:dyDescent="0.25">
      <c r="A301" s="47" t="s">
        <v>3648</v>
      </c>
      <c r="B301" s="48" t="s">
        <v>3649</v>
      </c>
      <c r="C301" s="49" t="s">
        <v>2404</v>
      </c>
      <c r="D301" s="50">
        <v>8000</v>
      </c>
    </row>
    <row r="302" spans="1:4" x14ac:dyDescent="0.25">
      <c r="A302" s="47" t="s">
        <v>1000</v>
      </c>
      <c r="B302" s="48" t="s">
        <v>1001</v>
      </c>
      <c r="C302" s="49" t="s">
        <v>2412</v>
      </c>
      <c r="D302" s="50">
        <v>4000</v>
      </c>
    </row>
    <row r="303" spans="1:4" x14ac:dyDescent="0.25">
      <c r="A303" s="47" t="s">
        <v>1002</v>
      </c>
      <c r="B303" s="48" t="s">
        <v>1003</v>
      </c>
      <c r="C303" s="49" t="s">
        <v>2412</v>
      </c>
      <c r="D303" s="50">
        <v>4000</v>
      </c>
    </row>
    <row r="304" spans="1:4" x14ac:dyDescent="0.25">
      <c r="A304" s="47" t="s">
        <v>1004</v>
      </c>
      <c r="B304" s="48" t="s">
        <v>2413</v>
      </c>
      <c r="C304" s="49" t="s">
        <v>2415</v>
      </c>
      <c r="D304" s="50">
        <v>2500</v>
      </c>
    </row>
    <row r="305" spans="1:4" x14ac:dyDescent="0.25">
      <c r="A305" s="47" t="s">
        <v>1005</v>
      </c>
      <c r="B305" s="48" t="s">
        <v>1006</v>
      </c>
      <c r="C305" s="49" t="s">
        <v>2415</v>
      </c>
      <c r="D305" s="50">
        <v>2500</v>
      </c>
    </row>
    <row r="306" spans="1:4" x14ac:dyDescent="0.25">
      <c r="A306" s="47" t="s">
        <v>1007</v>
      </c>
      <c r="B306" s="48" t="s">
        <v>2416</v>
      </c>
      <c r="C306" s="49" t="s">
        <v>2417</v>
      </c>
      <c r="D306" s="50">
        <v>500</v>
      </c>
    </row>
    <row r="307" spans="1:4" x14ac:dyDescent="0.25">
      <c r="A307" s="47" t="s">
        <v>1008</v>
      </c>
      <c r="B307" s="48" t="s">
        <v>1009</v>
      </c>
      <c r="C307" s="49" t="s">
        <v>2417</v>
      </c>
      <c r="D307" s="50">
        <v>500</v>
      </c>
    </row>
    <row r="308" spans="1:4" x14ac:dyDescent="0.25">
      <c r="A308" s="47" t="s">
        <v>1010</v>
      </c>
      <c r="B308" s="48" t="s">
        <v>2418</v>
      </c>
      <c r="C308" s="49" t="s">
        <v>2419</v>
      </c>
      <c r="D308" s="50">
        <v>3000</v>
      </c>
    </row>
    <row r="309" spans="1:4" x14ac:dyDescent="0.25">
      <c r="A309" s="47" t="s">
        <v>1011</v>
      </c>
      <c r="B309" s="48" t="s">
        <v>2420</v>
      </c>
      <c r="C309" s="49" t="s">
        <v>2419</v>
      </c>
      <c r="D309" s="50">
        <v>3000</v>
      </c>
    </row>
    <row r="310" spans="1:4" x14ac:dyDescent="0.25">
      <c r="A310" s="47" t="s">
        <v>1012</v>
      </c>
      <c r="B310" s="48" t="s">
        <v>923</v>
      </c>
      <c r="C310" s="49" t="s">
        <v>2421</v>
      </c>
      <c r="D310" s="50">
        <v>4000</v>
      </c>
    </row>
    <row r="311" spans="1:4" x14ac:dyDescent="0.25">
      <c r="A311" s="47" t="s">
        <v>1013</v>
      </c>
      <c r="B311" s="48" t="s">
        <v>789</v>
      </c>
      <c r="C311" s="49" t="s">
        <v>2421</v>
      </c>
      <c r="D311" s="50">
        <v>4000</v>
      </c>
    </row>
    <row r="312" spans="1:4" s="51" customFormat="1" x14ac:dyDescent="0.25">
      <c r="A312" s="47" t="s">
        <v>1014</v>
      </c>
      <c r="B312" s="48" t="s">
        <v>2422</v>
      </c>
      <c r="C312" s="49" t="s">
        <v>2423</v>
      </c>
      <c r="D312" s="50">
        <v>12000</v>
      </c>
    </row>
    <row r="313" spans="1:4" s="51" customFormat="1" x14ac:dyDescent="0.25">
      <c r="A313" s="47" t="s">
        <v>1015</v>
      </c>
      <c r="B313" s="48" t="s">
        <v>2424</v>
      </c>
      <c r="C313" s="49" t="s">
        <v>2423</v>
      </c>
      <c r="D313" s="50">
        <v>12000</v>
      </c>
    </row>
    <row r="314" spans="1:4" s="51" customFormat="1" x14ac:dyDescent="0.25">
      <c r="A314" s="47" t="s">
        <v>1016</v>
      </c>
      <c r="B314" s="48" t="s">
        <v>2425</v>
      </c>
      <c r="C314" s="49" t="s">
        <v>2427</v>
      </c>
      <c r="D314" s="50">
        <v>2500</v>
      </c>
    </row>
    <row r="315" spans="1:4" s="51" customFormat="1" x14ac:dyDescent="0.25">
      <c r="A315" s="47" t="s">
        <v>1017</v>
      </c>
      <c r="B315" s="48" t="s">
        <v>1018</v>
      </c>
      <c r="C315" s="49" t="s">
        <v>2427</v>
      </c>
      <c r="D315" s="50">
        <v>2500</v>
      </c>
    </row>
    <row r="316" spans="1:4" x14ac:dyDescent="0.25">
      <c r="A316" s="47" t="s">
        <v>1019</v>
      </c>
      <c r="B316" s="48" t="s">
        <v>2428</v>
      </c>
      <c r="C316" s="49" t="s">
        <v>2429</v>
      </c>
      <c r="D316" s="50">
        <v>2000</v>
      </c>
    </row>
    <row r="317" spans="1:4" x14ac:dyDescent="0.25">
      <c r="A317" s="47" t="s">
        <v>1020</v>
      </c>
      <c r="B317" s="48" t="s">
        <v>1021</v>
      </c>
      <c r="C317" s="49" t="s">
        <v>2429</v>
      </c>
      <c r="D317" s="50">
        <v>2000</v>
      </c>
    </row>
    <row r="318" spans="1:4" x14ac:dyDescent="0.25">
      <c r="A318" s="47" t="s">
        <v>1022</v>
      </c>
      <c r="B318" s="48" t="s">
        <v>2413</v>
      </c>
      <c r="C318" s="49" t="s">
        <v>2430</v>
      </c>
      <c r="D318" s="50">
        <v>5000</v>
      </c>
    </row>
    <row r="319" spans="1:4" x14ac:dyDescent="0.25">
      <c r="A319" s="47" t="s">
        <v>1023</v>
      </c>
      <c r="B319" s="48" t="s">
        <v>1006</v>
      </c>
      <c r="C319" s="49" t="s">
        <v>2430</v>
      </c>
      <c r="D319" s="50">
        <v>5000</v>
      </c>
    </row>
    <row r="320" spans="1:4" x14ac:dyDescent="0.25">
      <c r="A320" s="47" t="s">
        <v>1024</v>
      </c>
      <c r="B320" s="48" t="s">
        <v>2416</v>
      </c>
      <c r="C320" s="49" t="s">
        <v>2431</v>
      </c>
      <c r="D320" s="50">
        <v>500</v>
      </c>
    </row>
    <row r="321" spans="1:4" x14ac:dyDescent="0.25">
      <c r="A321" s="47" t="s">
        <v>1025</v>
      </c>
      <c r="B321" s="48" t="s">
        <v>1009</v>
      </c>
      <c r="C321" s="49" t="s">
        <v>2431</v>
      </c>
      <c r="D321" s="50">
        <v>500</v>
      </c>
    </row>
    <row r="322" spans="1:4" x14ac:dyDescent="0.25">
      <c r="A322" s="47" t="s">
        <v>1026</v>
      </c>
      <c r="B322" s="48" t="s">
        <v>2418</v>
      </c>
      <c r="C322" s="49" t="s">
        <v>2432</v>
      </c>
      <c r="D322" s="50">
        <v>3000</v>
      </c>
    </row>
    <row r="323" spans="1:4" x14ac:dyDescent="0.25">
      <c r="A323" s="47" t="s">
        <v>1027</v>
      </c>
      <c r="B323" s="48" t="s">
        <v>2420</v>
      </c>
      <c r="C323" s="49" t="s">
        <v>2432</v>
      </c>
      <c r="D323" s="50">
        <v>3000</v>
      </c>
    </row>
    <row r="324" spans="1:4" x14ac:dyDescent="0.25">
      <c r="A324" s="47" t="s">
        <v>1028</v>
      </c>
      <c r="B324" s="48" t="s">
        <v>2433</v>
      </c>
      <c r="C324" s="49" t="s">
        <v>2434</v>
      </c>
      <c r="D324" s="50">
        <v>8000</v>
      </c>
    </row>
    <row r="325" spans="1:4" x14ac:dyDescent="0.25">
      <c r="A325" s="47" t="s">
        <v>1029</v>
      </c>
      <c r="B325" s="48" t="s">
        <v>1030</v>
      </c>
      <c r="C325" s="49" t="s">
        <v>2434</v>
      </c>
      <c r="D325" s="50">
        <v>8000</v>
      </c>
    </row>
    <row r="326" spans="1:4" x14ac:dyDescent="0.25">
      <c r="A326" s="47" t="s">
        <v>1031</v>
      </c>
      <c r="B326" s="48" t="s">
        <v>2435</v>
      </c>
      <c r="C326" s="49" t="s">
        <v>2436</v>
      </c>
      <c r="D326" s="50">
        <v>8000</v>
      </c>
    </row>
    <row r="327" spans="1:4" x14ac:dyDescent="0.25">
      <c r="A327" s="47" t="s">
        <v>1032</v>
      </c>
      <c r="B327" s="48" t="s">
        <v>2437</v>
      </c>
      <c r="C327" s="49" t="s">
        <v>2436</v>
      </c>
      <c r="D327" s="50">
        <v>8000</v>
      </c>
    </row>
    <row r="328" spans="1:4" x14ac:dyDescent="0.25">
      <c r="A328" s="47" t="s">
        <v>1033</v>
      </c>
      <c r="B328" s="48" t="s">
        <v>2374</v>
      </c>
      <c r="C328" s="49" t="s">
        <v>2438</v>
      </c>
      <c r="D328" s="50">
        <v>16000</v>
      </c>
    </row>
    <row r="329" spans="1:4" x14ac:dyDescent="0.25">
      <c r="A329" s="47" t="s">
        <v>1034</v>
      </c>
      <c r="B329" s="48" t="s">
        <v>949</v>
      </c>
      <c r="C329" s="49" t="s">
        <v>2438</v>
      </c>
      <c r="D329" s="50">
        <v>16000</v>
      </c>
    </row>
    <row r="330" spans="1:4" x14ac:dyDescent="0.25">
      <c r="A330" s="47" t="s">
        <v>3650</v>
      </c>
      <c r="B330" s="48" t="s">
        <v>3651</v>
      </c>
      <c r="C330" s="49" t="s">
        <v>2423</v>
      </c>
      <c r="D330" s="50">
        <v>8000</v>
      </c>
    </row>
    <row r="331" spans="1:4" x14ac:dyDescent="0.25">
      <c r="A331" s="47" t="s">
        <v>3652</v>
      </c>
      <c r="B331" s="48" t="s">
        <v>3653</v>
      </c>
      <c r="C331" s="49" t="s">
        <v>2423</v>
      </c>
      <c r="D331" s="50">
        <v>8000</v>
      </c>
    </row>
    <row r="332" spans="1:4" x14ac:dyDescent="0.25">
      <c r="A332" s="47" t="s">
        <v>3654</v>
      </c>
      <c r="B332" s="48" t="s">
        <v>3655</v>
      </c>
      <c r="C332" s="49" t="s">
        <v>3656</v>
      </c>
      <c r="D332" s="50">
        <v>2500</v>
      </c>
    </row>
    <row r="333" spans="1:4" x14ac:dyDescent="0.25">
      <c r="A333" s="47" t="s">
        <v>3657</v>
      </c>
      <c r="B333" s="48" t="s">
        <v>3658</v>
      </c>
      <c r="C333" s="49" t="s">
        <v>3656</v>
      </c>
      <c r="D333" s="50">
        <v>2500</v>
      </c>
    </row>
    <row r="334" spans="1:4" x14ac:dyDescent="0.25">
      <c r="A334" s="47" t="s">
        <v>3659</v>
      </c>
      <c r="B334" s="48" t="s">
        <v>2374</v>
      </c>
      <c r="C334" s="49" t="s">
        <v>2438</v>
      </c>
      <c r="D334" s="50">
        <v>12000</v>
      </c>
    </row>
    <row r="335" spans="1:4" s="51" customFormat="1" x14ac:dyDescent="0.25">
      <c r="A335" s="47" t="s">
        <v>3660</v>
      </c>
      <c r="B335" s="48" t="s">
        <v>949</v>
      </c>
      <c r="C335" s="49" t="s">
        <v>2438</v>
      </c>
      <c r="D335" s="50">
        <v>12000</v>
      </c>
    </row>
    <row r="336" spans="1:4" x14ac:dyDescent="0.25">
      <c r="A336" s="47" t="s">
        <v>3661</v>
      </c>
      <c r="B336" s="48" t="s">
        <v>3630</v>
      </c>
      <c r="C336" s="49" t="s">
        <v>3662</v>
      </c>
      <c r="D336" s="50">
        <v>1500</v>
      </c>
    </row>
    <row r="337" spans="1:4" s="51" customFormat="1" x14ac:dyDescent="0.25">
      <c r="A337" s="47" t="s">
        <v>3663</v>
      </c>
      <c r="B337" s="48" t="s">
        <v>3633</v>
      </c>
      <c r="C337" s="49" t="s">
        <v>3662</v>
      </c>
      <c r="D337" s="50">
        <v>1500</v>
      </c>
    </row>
    <row r="338" spans="1:4" x14ac:dyDescent="0.25">
      <c r="A338" s="47" t="s">
        <v>1035</v>
      </c>
      <c r="B338" s="48" t="s">
        <v>2203</v>
      </c>
      <c r="C338" s="49" t="s">
        <v>2439</v>
      </c>
      <c r="D338" s="50">
        <v>5000</v>
      </c>
    </row>
    <row r="339" spans="1:4" x14ac:dyDescent="0.25">
      <c r="A339" s="47" t="s">
        <v>1036</v>
      </c>
      <c r="B339" s="48" t="s">
        <v>708</v>
      </c>
      <c r="C339" s="49" t="s">
        <v>2439</v>
      </c>
      <c r="D339" s="50">
        <v>5000</v>
      </c>
    </row>
    <row r="340" spans="1:4" x14ac:dyDescent="0.25">
      <c r="A340" s="47" t="s">
        <v>1037</v>
      </c>
      <c r="B340" s="48" t="s">
        <v>2440</v>
      </c>
      <c r="C340" s="49" t="s">
        <v>2441</v>
      </c>
      <c r="D340" s="50">
        <v>5000</v>
      </c>
    </row>
    <row r="341" spans="1:4" s="51" customFormat="1" x14ac:dyDescent="0.25">
      <c r="A341" s="47" t="s">
        <v>1038</v>
      </c>
      <c r="B341" s="48" t="s">
        <v>1039</v>
      </c>
      <c r="C341" s="49" t="s">
        <v>2441</v>
      </c>
      <c r="D341" s="50">
        <v>5000</v>
      </c>
    </row>
    <row r="342" spans="1:4" x14ac:dyDescent="0.25">
      <c r="A342" s="47" t="s">
        <v>1040</v>
      </c>
      <c r="B342" s="48" t="s">
        <v>2387</v>
      </c>
      <c r="C342" s="49" t="s">
        <v>2442</v>
      </c>
      <c r="D342" s="50">
        <v>10000</v>
      </c>
    </row>
    <row r="343" spans="1:4" s="51" customFormat="1" x14ac:dyDescent="0.25">
      <c r="A343" s="47" t="s">
        <v>1041</v>
      </c>
      <c r="B343" s="48" t="s">
        <v>2389</v>
      </c>
      <c r="C343" s="49" t="s">
        <v>2442</v>
      </c>
      <c r="D343" s="50">
        <v>10000</v>
      </c>
    </row>
    <row r="344" spans="1:4" x14ac:dyDescent="0.25">
      <c r="A344" s="47" t="s">
        <v>1042</v>
      </c>
      <c r="B344" s="48" t="s">
        <v>2443</v>
      </c>
      <c r="C344" s="49" t="s">
        <v>2445</v>
      </c>
      <c r="D344" s="50">
        <v>5000</v>
      </c>
    </row>
    <row r="345" spans="1:4" x14ac:dyDescent="0.25">
      <c r="A345" s="47" t="s">
        <v>1043</v>
      </c>
      <c r="B345" s="48" t="s">
        <v>2446</v>
      </c>
      <c r="C345" s="49" t="s">
        <v>2445</v>
      </c>
      <c r="D345" s="50">
        <v>5000</v>
      </c>
    </row>
    <row r="346" spans="1:4" x14ac:dyDescent="0.25">
      <c r="A346" s="47" t="s">
        <v>1044</v>
      </c>
      <c r="B346" s="48" t="s">
        <v>2447</v>
      </c>
      <c r="C346" s="49" t="s">
        <v>2449</v>
      </c>
      <c r="D346" s="50">
        <v>5000</v>
      </c>
    </row>
    <row r="347" spans="1:4" x14ac:dyDescent="0.25">
      <c r="A347" s="47" t="s">
        <v>1045</v>
      </c>
      <c r="B347" s="48" t="s">
        <v>1046</v>
      </c>
      <c r="C347" s="49" t="s">
        <v>2449</v>
      </c>
      <c r="D347" s="50">
        <v>5000</v>
      </c>
    </row>
    <row r="348" spans="1:4" x14ac:dyDescent="0.25">
      <c r="A348" s="47" t="s">
        <v>1047</v>
      </c>
      <c r="B348" s="48" t="s">
        <v>1048</v>
      </c>
      <c r="C348" s="49" t="s">
        <v>2450</v>
      </c>
      <c r="D348" s="50">
        <v>8000</v>
      </c>
    </row>
    <row r="349" spans="1:4" x14ac:dyDescent="0.25">
      <c r="A349" s="47" t="s">
        <v>1049</v>
      </c>
      <c r="B349" s="48" t="s">
        <v>2451</v>
      </c>
      <c r="C349" s="49" t="s">
        <v>2450</v>
      </c>
      <c r="D349" s="50">
        <v>8000</v>
      </c>
    </row>
    <row r="350" spans="1:4" x14ac:dyDescent="0.25">
      <c r="A350" s="47" t="s">
        <v>1050</v>
      </c>
      <c r="B350" s="48" t="s">
        <v>2196</v>
      </c>
      <c r="C350" s="49" t="s">
        <v>2452</v>
      </c>
      <c r="D350" s="50">
        <v>16000</v>
      </c>
    </row>
    <row r="351" spans="1:4" x14ac:dyDescent="0.25">
      <c r="A351" s="47" t="s">
        <v>1051</v>
      </c>
      <c r="B351" s="48" t="s">
        <v>2199</v>
      </c>
      <c r="C351" s="49" t="s">
        <v>2452</v>
      </c>
      <c r="D351" s="50">
        <v>16000</v>
      </c>
    </row>
    <row r="352" spans="1:4" x14ac:dyDescent="0.25">
      <c r="A352" s="47" t="s">
        <v>3664</v>
      </c>
      <c r="B352" s="48" t="s">
        <v>926</v>
      </c>
      <c r="C352" s="49" t="s">
        <v>2442</v>
      </c>
      <c r="D352" s="50">
        <v>8000</v>
      </c>
    </row>
    <row r="353" spans="1:4" x14ac:dyDescent="0.25">
      <c r="A353" s="47" t="s">
        <v>3665</v>
      </c>
      <c r="B353" s="48" t="s">
        <v>928</v>
      </c>
      <c r="C353" s="49" t="s">
        <v>2442</v>
      </c>
      <c r="D353" s="50">
        <v>8000</v>
      </c>
    </row>
    <row r="354" spans="1:4" x14ac:dyDescent="0.25">
      <c r="A354" s="47" t="s">
        <v>1052</v>
      </c>
      <c r="B354" s="48" t="s">
        <v>2453</v>
      </c>
      <c r="C354" s="49" t="s">
        <v>2454</v>
      </c>
      <c r="D354" s="50">
        <v>500</v>
      </c>
    </row>
    <row r="355" spans="1:4" x14ac:dyDescent="0.25">
      <c r="A355" s="47" t="s">
        <v>1053</v>
      </c>
      <c r="B355" s="48" t="s">
        <v>1054</v>
      </c>
      <c r="C355" s="49" t="s">
        <v>2454</v>
      </c>
      <c r="D355" s="50">
        <v>500</v>
      </c>
    </row>
    <row r="356" spans="1:4" x14ac:dyDescent="0.25">
      <c r="A356" s="47" t="s">
        <v>1055</v>
      </c>
      <c r="B356" s="48" t="s">
        <v>2455</v>
      </c>
      <c r="C356" s="49" t="s">
        <v>2456</v>
      </c>
      <c r="D356" s="50">
        <v>500</v>
      </c>
    </row>
    <row r="357" spans="1:4" x14ac:dyDescent="0.25">
      <c r="A357" s="47" t="s">
        <v>1056</v>
      </c>
      <c r="B357" s="48" t="s">
        <v>2457</v>
      </c>
      <c r="C357" s="49" t="s">
        <v>2456</v>
      </c>
      <c r="D357" s="50">
        <v>500</v>
      </c>
    </row>
    <row r="358" spans="1:4" x14ac:dyDescent="0.25">
      <c r="A358" s="47" t="s">
        <v>1057</v>
      </c>
      <c r="B358" s="48" t="s">
        <v>911</v>
      </c>
      <c r="C358" s="49" t="s">
        <v>2458</v>
      </c>
      <c r="D358" s="50">
        <v>1200</v>
      </c>
    </row>
    <row r="359" spans="1:4" x14ac:dyDescent="0.25">
      <c r="A359" s="47" t="s">
        <v>1058</v>
      </c>
      <c r="B359" s="48" t="s">
        <v>913</v>
      </c>
      <c r="C359" s="49" t="s">
        <v>2458</v>
      </c>
      <c r="D359" s="50">
        <v>1200</v>
      </c>
    </row>
    <row r="360" spans="1:4" x14ac:dyDescent="0.25">
      <c r="A360" s="47" t="s">
        <v>1059</v>
      </c>
      <c r="B360" s="48" t="s">
        <v>2459</v>
      </c>
      <c r="C360" s="49" t="s">
        <v>2460</v>
      </c>
      <c r="D360" s="50">
        <v>500</v>
      </c>
    </row>
    <row r="361" spans="1:4" x14ac:dyDescent="0.25">
      <c r="A361" s="47" t="s">
        <v>1060</v>
      </c>
      <c r="B361" s="48" t="s">
        <v>1061</v>
      </c>
      <c r="C361" s="49" t="s">
        <v>2460</v>
      </c>
      <c r="D361" s="50">
        <v>500</v>
      </c>
    </row>
    <row r="362" spans="1:4" x14ac:dyDescent="0.25">
      <c r="A362" s="47" t="s">
        <v>1062</v>
      </c>
      <c r="B362" s="48" t="s">
        <v>2461</v>
      </c>
      <c r="C362" s="49" t="s">
        <v>2462</v>
      </c>
      <c r="D362" s="50">
        <v>500</v>
      </c>
    </row>
    <row r="363" spans="1:4" x14ac:dyDescent="0.25">
      <c r="A363" s="47" t="s">
        <v>1063</v>
      </c>
      <c r="B363" s="48" t="s">
        <v>1064</v>
      </c>
      <c r="C363" s="49" t="s">
        <v>2462</v>
      </c>
      <c r="D363" s="50">
        <v>500</v>
      </c>
    </row>
    <row r="364" spans="1:4" x14ac:dyDescent="0.25">
      <c r="A364" s="47" t="s">
        <v>1065</v>
      </c>
      <c r="B364" s="48" t="s">
        <v>1066</v>
      </c>
      <c r="C364" s="49" t="s">
        <v>2464</v>
      </c>
      <c r="D364" s="50">
        <v>1000</v>
      </c>
    </row>
    <row r="365" spans="1:4" x14ac:dyDescent="0.25">
      <c r="A365" s="47" t="s">
        <v>1067</v>
      </c>
      <c r="B365" s="48" t="s">
        <v>2465</v>
      </c>
      <c r="C365" s="49" t="s">
        <v>2464</v>
      </c>
      <c r="D365" s="50">
        <v>1000</v>
      </c>
    </row>
    <row r="366" spans="1:4" x14ac:dyDescent="0.25">
      <c r="A366" s="47" t="s">
        <v>1068</v>
      </c>
      <c r="B366" s="48" t="s">
        <v>2466</v>
      </c>
      <c r="C366" s="49" t="s">
        <v>2468</v>
      </c>
      <c r="D366" s="50">
        <v>3500</v>
      </c>
    </row>
    <row r="367" spans="1:4" x14ac:dyDescent="0.25">
      <c r="A367" s="47" t="s">
        <v>1069</v>
      </c>
      <c r="B367" s="48" t="s">
        <v>1070</v>
      </c>
      <c r="C367" s="49" t="s">
        <v>2468</v>
      </c>
      <c r="D367" s="50">
        <v>3500</v>
      </c>
    </row>
    <row r="368" spans="1:4" x14ac:dyDescent="0.25">
      <c r="A368" s="47" t="s">
        <v>1071</v>
      </c>
      <c r="B368" s="48" t="s">
        <v>2469</v>
      </c>
      <c r="C368" s="49" t="s">
        <v>2470</v>
      </c>
      <c r="D368" s="50">
        <v>1500</v>
      </c>
    </row>
    <row r="369" spans="1:4" x14ac:dyDescent="0.25">
      <c r="A369" s="47" t="s">
        <v>1072</v>
      </c>
      <c r="B369" s="48" t="s">
        <v>1073</v>
      </c>
      <c r="C369" s="49" t="s">
        <v>2470</v>
      </c>
      <c r="D369" s="50">
        <v>1500</v>
      </c>
    </row>
    <row r="370" spans="1:4" x14ac:dyDescent="0.25">
      <c r="A370" s="47" t="s">
        <v>1074</v>
      </c>
      <c r="B370" s="48" t="s">
        <v>2471</v>
      </c>
      <c r="C370" s="49" t="s">
        <v>2472</v>
      </c>
      <c r="D370" s="50">
        <v>2000</v>
      </c>
    </row>
    <row r="371" spans="1:4" x14ac:dyDescent="0.25">
      <c r="A371" s="47" t="s">
        <v>1075</v>
      </c>
      <c r="B371" s="48" t="s">
        <v>1076</v>
      </c>
      <c r="C371" s="49" t="s">
        <v>2472</v>
      </c>
      <c r="D371" s="50">
        <v>2000</v>
      </c>
    </row>
    <row r="372" spans="1:4" x14ac:dyDescent="0.25">
      <c r="A372" s="47" t="s">
        <v>1077</v>
      </c>
      <c r="B372" s="48" t="s">
        <v>923</v>
      </c>
      <c r="C372" s="49" t="s">
        <v>2473</v>
      </c>
      <c r="D372" s="50">
        <v>5000</v>
      </c>
    </row>
    <row r="373" spans="1:4" x14ac:dyDescent="0.25">
      <c r="A373" s="47" t="s">
        <v>1078</v>
      </c>
      <c r="B373" s="48" t="s">
        <v>789</v>
      </c>
      <c r="C373" s="49" t="s">
        <v>2473</v>
      </c>
      <c r="D373" s="50">
        <v>5000</v>
      </c>
    </row>
    <row r="374" spans="1:4" x14ac:dyDescent="0.25">
      <c r="A374" s="47" t="s">
        <v>1079</v>
      </c>
      <c r="B374" s="48" t="s">
        <v>1185</v>
      </c>
      <c r="C374" s="49" t="s">
        <v>2474</v>
      </c>
      <c r="D374" s="50">
        <v>8000</v>
      </c>
    </row>
    <row r="375" spans="1:4" x14ac:dyDescent="0.25">
      <c r="A375" s="47" t="s">
        <v>1080</v>
      </c>
      <c r="B375" s="48" t="s">
        <v>874</v>
      </c>
      <c r="C375" s="49" t="s">
        <v>2474</v>
      </c>
      <c r="D375" s="50">
        <v>8000</v>
      </c>
    </row>
    <row r="376" spans="1:4" x14ac:dyDescent="0.25">
      <c r="A376" s="47" t="s">
        <v>1081</v>
      </c>
      <c r="B376" s="48" t="s">
        <v>1259</v>
      </c>
      <c r="C376" s="49" t="s">
        <v>2475</v>
      </c>
      <c r="D376" s="50">
        <v>15000</v>
      </c>
    </row>
    <row r="377" spans="1:4" x14ac:dyDescent="0.25">
      <c r="A377" s="47" t="s">
        <v>1082</v>
      </c>
      <c r="B377" s="48" t="s">
        <v>1083</v>
      </c>
      <c r="C377" s="49" t="s">
        <v>2475</v>
      </c>
      <c r="D377" s="50">
        <v>15000</v>
      </c>
    </row>
    <row r="378" spans="1:4" x14ac:dyDescent="0.25">
      <c r="A378" s="47" t="s">
        <v>3666</v>
      </c>
      <c r="B378" s="48" t="s">
        <v>3667</v>
      </c>
      <c r="C378" s="49" t="s">
        <v>2468</v>
      </c>
      <c r="D378" s="50">
        <v>2000</v>
      </c>
    </row>
    <row r="379" spans="1:4" x14ac:dyDescent="0.25">
      <c r="A379" s="47" t="s">
        <v>3668</v>
      </c>
      <c r="B379" s="48" t="s">
        <v>3669</v>
      </c>
      <c r="C379" s="49" t="s">
        <v>2468</v>
      </c>
      <c r="D379" s="50">
        <v>2000</v>
      </c>
    </row>
    <row r="380" spans="1:4" x14ac:dyDescent="0.25">
      <c r="A380" s="47" t="s">
        <v>3670</v>
      </c>
      <c r="B380" s="48" t="s">
        <v>3671</v>
      </c>
      <c r="C380" s="49" t="s">
        <v>2470</v>
      </c>
      <c r="D380" s="50">
        <v>1200</v>
      </c>
    </row>
    <row r="381" spans="1:4" x14ac:dyDescent="0.25">
      <c r="A381" s="47" t="s">
        <v>3672</v>
      </c>
      <c r="B381" s="48" t="s">
        <v>3673</v>
      </c>
      <c r="C381" s="49" t="s">
        <v>2470</v>
      </c>
      <c r="D381" s="50">
        <v>1200</v>
      </c>
    </row>
    <row r="382" spans="1:4" x14ac:dyDescent="0.25">
      <c r="A382" s="47" t="s">
        <v>3674</v>
      </c>
      <c r="B382" s="48" t="s">
        <v>923</v>
      </c>
      <c r="C382" s="49" t="s">
        <v>2473</v>
      </c>
      <c r="D382" s="50">
        <v>4000</v>
      </c>
    </row>
    <row r="383" spans="1:4" x14ac:dyDescent="0.25">
      <c r="A383" s="47" t="s">
        <v>3675</v>
      </c>
      <c r="B383" s="48" t="s">
        <v>789</v>
      </c>
      <c r="C383" s="49" t="s">
        <v>2473</v>
      </c>
      <c r="D383" s="50">
        <v>4000</v>
      </c>
    </row>
    <row r="384" spans="1:4" x14ac:dyDescent="0.25">
      <c r="A384" s="47" t="s">
        <v>1084</v>
      </c>
      <c r="B384" s="48" t="s">
        <v>2476</v>
      </c>
      <c r="C384" s="49" t="s">
        <v>2477</v>
      </c>
      <c r="D384" s="50">
        <v>500</v>
      </c>
    </row>
    <row r="385" spans="1:4" x14ac:dyDescent="0.25">
      <c r="A385" s="47" t="s">
        <v>1085</v>
      </c>
      <c r="B385" s="48" t="s">
        <v>1086</v>
      </c>
      <c r="C385" s="49" t="s">
        <v>2477</v>
      </c>
      <c r="D385" s="50">
        <v>500</v>
      </c>
    </row>
    <row r="386" spans="1:4" x14ac:dyDescent="0.25">
      <c r="A386" s="47" t="s">
        <v>1087</v>
      </c>
      <c r="B386" s="48" t="s">
        <v>1088</v>
      </c>
      <c r="C386" s="49" t="s">
        <v>2478</v>
      </c>
      <c r="D386" s="50">
        <v>150</v>
      </c>
    </row>
    <row r="387" spans="1:4" x14ac:dyDescent="0.25">
      <c r="A387" s="47" t="s">
        <v>1089</v>
      </c>
      <c r="B387" s="48" t="s">
        <v>1090</v>
      </c>
      <c r="C387" s="49" t="s">
        <v>2479</v>
      </c>
      <c r="D387" s="50">
        <v>300</v>
      </c>
    </row>
    <row r="388" spans="1:4" x14ac:dyDescent="0.25">
      <c r="A388" s="47" t="s">
        <v>1091</v>
      </c>
      <c r="B388" s="48" t="s">
        <v>1092</v>
      </c>
      <c r="C388" s="49" t="s">
        <v>2478</v>
      </c>
      <c r="D388" s="50">
        <v>150</v>
      </c>
    </row>
    <row r="389" spans="1:4" x14ac:dyDescent="0.25">
      <c r="A389" s="47" t="s">
        <v>1093</v>
      </c>
      <c r="B389" s="48" t="s">
        <v>1094</v>
      </c>
      <c r="C389" s="49" t="s">
        <v>2479</v>
      </c>
      <c r="D389" s="50">
        <v>300</v>
      </c>
    </row>
    <row r="390" spans="1:4" x14ac:dyDescent="0.25">
      <c r="A390" s="47" t="s">
        <v>1095</v>
      </c>
      <c r="B390" s="48" t="s">
        <v>2480</v>
      </c>
      <c r="C390" s="49" t="s">
        <v>2481</v>
      </c>
      <c r="D390" s="50">
        <v>300</v>
      </c>
    </row>
    <row r="391" spans="1:4" x14ac:dyDescent="0.25">
      <c r="A391" s="47" t="s">
        <v>1096</v>
      </c>
      <c r="B391" s="48" t="s">
        <v>1097</v>
      </c>
      <c r="C391" s="49" t="s">
        <v>2481</v>
      </c>
      <c r="D391" s="50">
        <v>300</v>
      </c>
    </row>
    <row r="392" spans="1:4" x14ac:dyDescent="0.25">
      <c r="A392" s="47" t="s">
        <v>1098</v>
      </c>
      <c r="B392" s="48" t="s">
        <v>1099</v>
      </c>
      <c r="C392" s="49" t="s">
        <v>2483</v>
      </c>
      <c r="D392" s="50">
        <v>50</v>
      </c>
    </row>
    <row r="393" spans="1:4" x14ac:dyDescent="0.25">
      <c r="A393" s="47" t="s">
        <v>1100</v>
      </c>
      <c r="B393" s="48" t="s">
        <v>1101</v>
      </c>
      <c r="C393" s="49" t="s">
        <v>2484</v>
      </c>
      <c r="D393" s="50">
        <v>250</v>
      </c>
    </row>
    <row r="394" spans="1:4" x14ac:dyDescent="0.25">
      <c r="A394" s="47" t="s">
        <v>1102</v>
      </c>
      <c r="B394" s="48" t="s">
        <v>1103</v>
      </c>
      <c r="C394" s="49" t="s">
        <v>2483</v>
      </c>
      <c r="D394" s="50">
        <v>50</v>
      </c>
    </row>
    <row r="395" spans="1:4" x14ac:dyDescent="0.25">
      <c r="A395" s="47" t="s">
        <v>1104</v>
      </c>
      <c r="B395" s="48" t="s">
        <v>1105</v>
      </c>
      <c r="C395" s="49" t="s">
        <v>2484</v>
      </c>
      <c r="D395" s="50">
        <v>250</v>
      </c>
    </row>
    <row r="396" spans="1:4" x14ac:dyDescent="0.25">
      <c r="A396" s="47" t="s">
        <v>1106</v>
      </c>
      <c r="B396" s="48" t="s">
        <v>2485</v>
      </c>
      <c r="C396" s="49" t="s">
        <v>2486</v>
      </c>
      <c r="D396" s="50">
        <v>500</v>
      </c>
    </row>
    <row r="397" spans="1:4" x14ac:dyDescent="0.25">
      <c r="A397" s="47" t="s">
        <v>1107</v>
      </c>
      <c r="B397" s="48" t="s">
        <v>1108</v>
      </c>
      <c r="C397" s="49" t="s">
        <v>2486</v>
      </c>
      <c r="D397" s="50">
        <v>500</v>
      </c>
    </row>
    <row r="398" spans="1:4" x14ac:dyDescent="0.25">
      <c r="A398" s="47" t="s">
        <v>1109</v>
      </c>
      <c r="B398" s="48" t="s">
        <v>2487</v>
      </c>
      <c r="C398" s="49" t="s">
        <v>2488</v>
      </c>
      <c r="D398" s="50">
        <v>500</v>
      </c>
    </row>
    <row r="399" spans="1:4" x14ac:dyDescent="0.25">
      <c r="A399" s="47" t="s">
        <v>1110</v>
      </c>
      <c r="B399" s="48" t="s">
        <v>1111</v>
      </c>
      <c r="C399" s="49" t="s">
        <v>2488</v>
      </c>
      <c r="D399" s="50">
        <v>500</v>
      </c>
    </row>
    <row r="400" spans="1:4" x14ac:dyDescent="0.25">
      <c r="A400" s="47" t="s">
        <v>1112</v>
      </c>
      <c r="B400" s="48" t="s">
        <v>2489</v>
      </c>
      <c r="C400" s="49" t="s">
        <v>2490</v>
      </c>
      <c r="D400" s="50">
        <v>500</v>
      </c>
    </row>
    <row r="401" spans="1:4" x14ac:dyDescent="0.25">
      <c r="A401" s="47" t="s">
        <v>1113</v>
      </c>
      <c r="B401" s="48" t="s">
        <v>1114</v>
      </c>
      <c r="C401" s="49" t="s">
        <v>2490</v>
      </c>
      <c r="D401" s="50">
        <v>500</v>
      </c>
    </row>
    <row r="402" spans="1:4" x14ac:dyDescent="0.25">
      <c r="A402" s="47" t="s">
        <v>1115</v>
      </c>
      <c r="B402" s="48" t="s">
        <v>2491</v>
      </c>
      <c r="C402" s="49" t="s">
        <v>2492</v>
      </c>
      <c r="D402" s="50">
        <v>500</v>
      </c>
    </row>
    <row r="403" spans="1:4" x14ac:dyDescent="0.25">
      <c r="A403" s="47" t="s">
        <v>1116</v>
      </c>
      <c r="B403" s="48" t="s">
        <v>1117</v>
      </c>
      <c r="C403" s="49" t="s">
        <v>2492</v>
      </c>
      <c r="D403" s="50">
        <v>500</v>
      </c>
    </row>
    <row r="404" spans="1:4" x14ac:dyDescent="0.25">
      <c r="A404" s="47" t="s">
        <v>1118</v>
      </c>
      <c r="B404" s="48" t="s">
        <v>923</v>
      </c>
      <c r="C404" s="49" t="s">
        <v>2493</v>
      </c>
      <c r="D404" s="50">
        <v>1500</v>
      </c>
    </row>
    <row r="405" spans="1:4" x14ac:dyDescent="0.25">
      <c r="A405" s="47" t="s">
        <v>1119</v>
      </c>
      <c r="B405" s="48" t="s">
        <v>789</v>
      </c>
      <c r="C405" s="49" t="s">
        <v>2493</v>
      </c>
      <c r="D405" s="50">
        <v>1500</v>
      </c>
    </row>
    <row r="406" spans="1:4" x14ac:dyDescent="0.25">
      <c r="A406" s="47" t="s">
        <v>1120</v>
      </c>
      <c r="B406" s="48" t="s">
        <v>2476</v>
      </c>
      <c r="C406" s="49" t="s">
        <v>2494</v>
      </c>
      <c r="D406" s="50">
        <v>2000</v>
      </c>
    </row>
    <row r="407" spans="1:4" x14ac:dyDescent="0.25">
      <c r="A407" s="47" t="s">
        <v>1121</v>
      </c>
      <c r="B407" s="48" t="s">
        <v>1086</v>
      </c>
      <c r="C407" s="49" t="s">
        <v>2494</v>
      </c>
      <c r="D407" s="50">
        <v>2000</v>
      </c>
    </row>
    <row r="408" spans="1:4" x14ac:dyDescent="0.25">
      <c r="A408" s="47" t="s">
        <v>1122</v>
      </c>
      <c r="B408" s="48" t="s">
        <v>1088</v>
      </c>
      <c r="C408" s="49" t="s">
        <v>2495</v>
      </c>
      <c r="D408" s="50">
        <v>150</v>
      </c>
    </row>
    <row r="409" spans="1:4" x14ac:dyDescent="0.25">
      <c r="A409" s="47" t="s">
        <v>1123</v>
      </c>
      <c r="B409" s="48" t="s">
        <v>1090</v>
      </c>
      <c r="C409" s="49" t="s">
        <v>2496</v>
      </c>
      <c r="D409" s="50">
        <v>300</v>
      </c>
    </row>
    <row r="410" spans="1:4" x14ac:dyDescent="0.25">
      <c r="A410" s="47" t="s">
        <v>1124</v>
      </c>
      <c r="B410" s="48" t="s">
        <v>1092</v>
      </c>
      <c r="C410" s="49" t="s">
        <v>2495</v>
      </c>
      <c r="D410" s="50">
        <v>150</v>
      </c>
    </row>
    <row r="411" spans="1:4" x14ac:dyDescent="0.25">
      <c r="A411" s="47" t="s">
        <v>1125</v>
      </c>
      <c r="B411" s="48" t="s">
        <v>1094</v>
      </c>
      <c r="C411" s="49" t="s">
        <v>2496</v>
      </c>
      <c r="D411" s="50">
        <v>300</v>
      </c>
    </row>
    <row r="412" spans="1:4" x14ac:dyDescent="0.25">
      <c r="A412" s="47" t="s">
        <v>1126</v>
      </c>
      <c r="B412" s="48" t="s">
        <v>2480</v>
      </c>
      <c r="C412" s="49" t="s">
        <v>2497</v>
      </c>
      <c r="D412" s="50">
        <v>700</v>
      </c>
    </row>
    <row r="413" spans="1:4" x14ac:dyDescent="0.25">
      <c r="A413" s="47" t="s">
        <v>1127</v>
      </c>
      <c r="B413" s="48" t="s">
        <v>1097</v>
      </c>
      <c r="C413" s="49" t="s">
        <v>2497</v>
      </c>
      <c r="D413" s="50">
        <v>700</v>
      </c>
    </row>
    <row r="414" spans="1:4" x14ac:dyDescent="0.25">
      <c r="A414" s="47" t="s">
        <v>1128</v>
      </c>
      <c r="B414" s="48" t="s">
        <v>1099</v>
      </c>
      <c r="C414" s="49" t="s">
        <v>2498</v>
      </c>
      <c r="D414" s="50">
        <v>50</v>
      </c>
    </row>
    <row r="415" spans="1:4" x14ac:dyDescent="0.25">
      <c r="A415" s="47" t="s">
        <v>1129</v>
      </c>
      <c r="B415" s="48" t="s">
        <v>1101</v>
      </c>
      <c r="C415" s="49" t="s">
        <v>2499</v>
      </c>
      <c r="D415" s="50">
        <v>250</v>
      </c>
    </row>
    <row r="416" spans="1:4" x14ac:dyDescent="0.25">
      <c r="A416" s="47" t="s">
        <v>1130</v>
      </c>
      <c r="B416" s="48" t="s">
        <v>1103</v>
      </c>
      <c r="C416" s="49" t="s">
        <v>2498</v>
      </c>
      <c r="D416" s="50">
        <v>50</v>
      </c>
    </row>
    <row r="417" spans="1:4" x14ac:dyDescent="0.25">
      <c r="A417" s="47" t="s">
        <v>1131</v>
      </c>
      <c r="B417" s="48" t="s">
        <v>1105</v>
      </c>
      <c r="C417" s="49" t="s">
        <v>2499</v>
      </c>
      <c r="D417" s="50">
        <v>250</v>
      </c>
    </row>
    <row r="418" spans="1:4" x14ac:dyDescent="0.25">
      <c r="A418" s="47" t="s">
        <v>1132</v>
      </c>
      <c r="B418" s="48" t="s">
        <v>2485</v>
      </c>
      <c r="C418" s="49" t="s">
        <v>2500</v>
      </c>
      <c r="D418" s="50">
        <v>500</v>
      </c>
    </row>
    <row r="419" spans="1:4" x14ac:dyDescent="0.25">
      <c r="A419" s="47" t="s">
        <v>1133</v>
      </c>
      <c r="B419" s="48" t="s">
        <v>1108</v>
      </c>
      <c r="C419" s="49" t="s">
        <v>2500</v>
      </c>
      <c r="D419" s="50">
        <v>500</v>
      </c>
    </row>
    <row r="420" spans="1:4" x14ac:dyDescent="0.25">
      <c r="A420" s="47" t="s">
        <v>1134</v>
      </c>
      <c r="B420" s="48" t="s">
        <v>2487</v>
      </c>
      <c r="C420" s="49" t="s">
        <v>2501</v>
      </c>
      <c r="D420" s="50">
        <v>300</v>
      </c>
    </row>
    <row r="421" spans="1:4" x14ac:dyDescent="0.25">
      <c r="A421" s="47" t="s">
        <v>1135</v>
      </c>
      <c r="B421" s="48" t="s">
        <v>1111</v>
      </c>
      <c r="C421" s="49" t="s">
        <v>2501</v>
      </c>
      <c r="D421" s="50">
        <v>300</v>
      </c>
    </row>
    <row r="422" spans="1:4" x14ac:dyDescent="0.25">
      <c r="A422" s="47" t="s">
        <v>1136</v>
      </c>
      <c r="B422" s="48" t="s">
        <v>2489</v>
      </c>
      <c r="C422" s="49" t="s">
        <v>2502</v>
      </c>
      <c r="D422" s="50">
        <v>300</v>
      </c>
    </row>
    <row r="423" spans="1:4" x14ac:dyDescent="0.25">
      <c r="A423" s="47" t="s">
        <v>1137</v>
      </c>
      <c r="B423" s="48" t="s">
        <v>1114</v>
      </c>
      <c r="C423" s="49" t="s">
        <v>2502</v>
      </c>
      <c r="D423" s="50">
        <v>300</v>
      </c>
    </row>
    <row r="424" spans="1:4" x14ac:dyDescent="0.25">
      <c r="A424" s="47" t="s">
        <v>1138</v>
      </c>
      <c r="B424" s="48" t="s">
        <v>923</v>
      </c>
      <c r="C424" s="49" t="s">
        <v>2503</v>
      </c>
      <c r="D424" s="50">
        <v>4000</v>
      </c>
    </row>
    <row r="425" spans="1:4" x14ac:dyDescent="0.25">
      <c r="A425" s="47" t="s">
        <v>1139</v>
      </c>
      <c r="B425" s="48" t="s">
        <v>789</v>
      </c>
      <c r="C425" s="49" t="s">
        <v>2503</v>
      </c>
      <c r="D425" s="50">
        <v>4000</v>
      </c>
    </row>
    <row r="426" spans="1:4" x14ac:dyDescent="0.25">
      <c r="A426" s="47" t="s">
        <v>1140</v>
      </c>
      <c r="B426" s="48" t="s">
        <v>1259</v>
      </c>
      <c r="C426" s="49" t="s">
        <v>2504</v>
      </c>
      <c r="D426" s="50">
        <v>15000</v>
      </c>
    </row>
    <row r="427" spans="1:4" x14ac:dyDescent="0.25">
      <c r="A427" s="47" t="s">
        <v>1141</v>
      </c>
      <c r="B427" s="48" t="s">
        <v>1083</v>
      </c>
      <c r="C427" s="49" t="s">
        <v>2504</v>
      </c>
      <c r="D427" s="50">
        <v>15000</v>
      </c>
    </row>
    <row r="428" spans="1:4" x14ac:dyDescent="0.25">
      <c r="A428" s="47" t="s">
        <v>1142</v>
      </c>
      <c r="B428" s="48" t="s">
        <v>2505</v>
      </c>
      <c r="C428" s="49" t="s">
        <v>2506</v>
      </c>
      <c r="D428" s="50">
        <v>1500</v>
      </c>
    </row>
    <row r="429" spans="1:4" x14ac:dyDescent="0.25">
      <c r="A429" s="47" t="s">
        <v>1143</v>
      </c>
      <c r="B429" s="48" t="s">
        <v>1144</v>
      </c>
      <c r="C429" s="49" t="s">
        <v>2506</v>
      </c>
      <c r="D429" s="50">
        <v>1500</v>
      </c>
    </row>
    <row r="430" spans="1:4" x14ac:dyDescent="0.25">
      <c r="A430" s="47" t="s">
        <v>1145</v>
      </c>
      <c r="B430" s="48" t="s">
        <v>2507</v>
      </c>
      <c r="C430" s="49" t="s">
        <v>2508</v>
      </c>
      <c r="D430" s="50">
        <v>500</v>
      </c>
    </row>
    <row r="431" spans="1:4" x14ac:dyDescent="0.25">
      <c r="A431" s="47" t="s">
        <v>1146</v>
      </c>
      <c r="B431" s="48" t="s">
        <v>1147</v>
      </c>
      <c r="C431" s="49" t="s">
        <v>2508</v>
      </c>
      <c r="D431" s="50">
        <v>500</v>
      </c>
    </row>
    <row r="432" spans="1:4" x14ac:dyDescent="0.25">
      <c r="A432" s="47" t="s">
        <v>1148</v>
      </c>
      <c r="B432" s="48" t="s">
        <v>2509</v>
      </c>
      <c r="C432" s="49" t="s">
        <v>2510</v>
      </c>
      <c r="D432" s="50">
        <v>800</v>
      </c>
    </row>
    <row r="433" spans="1:4" x14ac:dyDescent="0.25">
      <c r="A433" s="47" t="s">
        <v>1149</v>
      </c>
      <c r="B433" s="48" t="s">
        <v>1150</v>
      </c>
      <c r="C433" s="49" t="s">
        <v>2510</v>
      </c>
      <c r="D433" s="50">
        <v>800</v>
      </c>
    </row>
    <row r="434" spans="1:4" x14ac:dyDescent="0.25">
      <c r="A434" s="47" t="s">
        <v>1151</v>
      </c>
      <c r="B434" s="48" t="s">
        <v>2511</v>
      </c>
      <c r="C434" s="49" t="s">
        <v>2512</v>
      </c>
      <c r="D434" s="50">
        <v>700</v>
      </c>
    </row>
    <row r="435" spans="1:4" x14ac:dyDescent="0.25">
      <c r="A435" s="47" t="s">
        <v>1152</v>
      </c>
      <c r="B435" s="48" t="s">
        <v>1153</v>
      </c>
      <c r="C435" s="49" t="s">
        <v>2512</v>
      </c>
      <c r="D435" s="50">
        <v>700</v>
      </c>
    </row>
    <row r="436" spans="1:4" s="51" customFormat="1" x14ac:dyDescent="0.25">
      <c r="A436" s="47" t="s">
        <v>1154</v>
      </c>
      <c r="B436" s="48" t="s">
        <v>2513</v>
      </c>
      <c r="C436" s="49" t="s">
        <v>2514</v>
      </c>
      <c r="D436" s="50">
        <v>700</v>
      </c>
    </row>
    <row r="437" spans="1:4" s="51" customFormat="1" x14ac:dyDescent="0.25">
      <c r="A437" s="47" t="s">
        <v>1155</v>
      </c>
      <c r="B437" s="48" t="s">
        <v>1156</v>
      </c>
      <c r="C437" s="49" t="s">
        <v>2514</v>
      </c>
      <c r="D437" s="50">
        <v>700</v>
      </c>
    </row>
    <row r="438" spans="1:4" x14ac:dyDescent="0.25">
      <c r="A438" s="47" t="s">
        <v>1157</v>
      </c>
      <c r="B438" s="48" t="s">
        <v>2515</v>
      </c>
      <c r="C438" s="49" t="s">
        <v>2516</v>
      </c>
      <c r="D438" s="50">
        <v>500</v>
      </c>
    </row>
    <row r="439" spans="1:4" x14ac:dyDescent="0.25">
      <c r="A439" s="47" t="s">
        <v>1158</v>
      </c>
      <c r="B439" s="48" t="s">
        <v>1159</v>
      </c>
      <c r="C439" s="49" t="s">
        <v>2516</v>
      </c>
      <c r="D439" s="50">
        <v>500</v>
      </c>
    </row>
    <row r="440" spans="1:4" x14ac:dyDescent="0.25">
      <c r="A440" s="47" t="s">
        <v>1160</v>
      </c>
      <c r="B440" s="48" t="s">
        <v>2517</v>
      </c>
      <c r="C440" s="49" t="s">
        <v>2518</v>
      </c>
      <c r="D440" s="50">
        <v>700</v>
      </c>
    </row>
    <row r="441" spans="1:4" x14ac:dyDescent="0.25">
      <c r="A441" s="47" t="s">
        <v>1161</v>
      </c>
      <c r="B441" s="48" t="s">
        <v>1162</v>
      </c>
      <c r="C441" s="49" t="s">
        <v>2518</v>
      </c>
      <c r="D441" s="50">
        <v>700</v>
      </c>
    </row>
    <row r="442" spans="1:4" x14ac:dyDescent="0.25">
      <c r="A442" s="47" t="s">
        <v>3676</v>
      </c>
      <c r="B442" s="48" t="s">
        <v>3677</v>
      </c>
      <c r="C442" s="49" t="s">
        <v>2506</v>
      </c>
      <c r="D442" s="50">
        <v>750</v>
      </c>
    </row>
    <row r="443" spans="1:4" x14ac:dyDescent="0.25">
      <c r="A443" s="47" t="s">
        <v>3678</v>
      </c>
      <c r="B443" s="48" t="s">
        <v>3679</v>
      </c>
      <c r="C443" s="49" t="s">
        <v>2506</v>
      </c>
      <c r="D443" s="50">
        <v>750</v>
      </c>
    </row>
    <row r="444" spans="1:4" x14ac:dyDescent="0.25">
      <c r="A444" s="47" t="s">
        <v>1163</v>
      </c>
      <c r="B444" s="48" t="s">
        <v>2505</v>
      </c>
      <c r="C444" s="49" t="s">
        <v>2519</v>
      </c>
      <c r="D444" s="50">
        <v>1500</v>
      </c>
    </row>
    <row r="445" spans="1:4" x14ac:dyDescent="0.25">
      <c r="A445" s="47" t="s">
        <v>1164</v>
      </c>
      <c r="B445" s="48" t="s">
        <v>1144</v>
      </c>
      <c r="C445" s="49" t="s">
        <v>2519</v>
      </c>
      <c r="D445" s="50">
        <v>1500</v>
      </c>
    </row>
    <row r="446" spans="1:4" s="51" customFormat="1" x14ac:dyDescent="0.25">
      <c r="A446" s="47" t="s">
        <v>1165</v>
      </c>
      <c r="B446" s="48" t="s">
        <v>2507</v>
      </c>
      <c r="C446" s="49" t="s">
        <v>2520</v>
      </c>
      <c r="D446" s="50">
        <v>500</v>
      </c>
    </row>
    <row r="447" spans="1:4" s="51" customFormat="1" x14ac:dyDescent="0.25">
      <c r="A447" s="47" t="s">
        <v>1166</v>
      </c>
      <c r="B447" s="48" t="s">
        <v>1147</v>
      </c>
      <c r="C447" s="49" t="s">
        <v>2520</v>
      </c>
      <c r="D447" s="50">
        <v>500</v>
      </c>
    </row>
    <row r="448" spans="1:4" x14ac:dyDescent="0.25">
      <c r="A448" s="47" t="s">
        <v>1167</v>
      </c>
      <c r="B448" s="48" t="s">
        <v>2487</v>
      </c>
      <c r="C448" s="49" t="s">
        <v>2521</v>
      </c>
      <c r="D448" s="50">
        <v>500</v>
      </c>
    </row>
    <row r="449" spans="1:4" x14ac:dyDescent="0.25">
      <c r="A449" s="47" t="s">
        <v>1168</v>
      </c>
      <c r="B449" s="48" t="s">
        <v>1111</v>
      </c>
      <c r="C449" s="49" t="s">
        <v>2521</v>
      </c>
      <c r="D449" s="50">
        <v>500</v>
      </c>
    </row>
    <row r="450" spans="1:4" s="51" customFormat="1" x14ac:dyDescent="0.25">
      <c r="A450" s="47" t="s">
        <v>1169</v>
      </c>
      <c r="B450" s="48" t="s">
        <v>2522</v>
      </c>
      <c r="C450" s="49" t="s">
        <v>2523</v>
      </c>
      <c r="D450" s="50">
        <v>700</v>
      </c>
    </row>
    <row r="451" spans="1:4" s="51" customFormat="1" x14ac:dyDescent="0.25">
      <c r="A451" s="47" t="s">
        <v>1170</v>
      </c>
      <c r="B451" s="48" t="s">
        <v>1171</v>
      </c>
      <c r="C451" s="49" t="s">
        <v>2523</v>
      </c>
      <c r="D451" s="50">
        <v>700</v>
      </c>
    </row>
    <row r="452" spans="1:4" s="51" customFormat="1" x14ac:dyDescent="0.25">
      <c r="A452" s="47" t="s">
        <v>1172</v>
      </c>
      <c r="B452" s="48" t="s">
        <v>2524</v>
      </c>
      <c r="C452" s="49" t="s">
        <v>2525</v>
      </c>
      <c r="D452" s="50">
        <v>300</v>
      </c>
    </row>
    <row r="453" spans="1:4" s="51" customFormat="1" x14ac:dyDescent="0.25">
      <c r="A453" s="47" t="s">
        <v>1173</v>
      </c>
      <c r="B453" s="48" t="s">
        <v>1174</v>
      </c>
      <c r="C453" s="49" t="s">
        <v>2525</v>
      </c>
      <c r="D453" s="50">
        <v>300</v>
      </c>
    </row>
    <row r="454" spans="1:4" x14ac:dyDescent="0.25">
      <c r="A454" s="47" t="s">
        <v>1175</v>
      </c>
      <c r="B454" s="48" t="s">
        <v>2513</v>
      </c>
      <c r="C454" s="49" t="s">
        <v>2526</v>
      </c>
      <c r="D454" s="50">
        <v>500</v>
      </c>
    </row>
    <row r="455" spans="1:4" s="51" customFormat="1" x14ac:dyDescent="0.25">
      <c r="A455" s="47" t="s">
        <v>1176</v>
      </c>
      <c r="B455" s="48" t="s">
        <v>1156</v>
      </c>
      <c r="C455" s="49" t="s">
        <v>2526</v>
      </c>
      <c r="D455" s="50">
        <v>500</v>
      </c>
    </row>
    <row r="456" spans="1:4" s="51" customFormat="1" x14ac:dyDescent="0.25">
      <c r="A456" s="47" t="s">
        <v>1177</v>
      </c>
      <c r="B456" s="48" t="s">
        <v>2515</v>
      </c>
      <c r="C456" s="49" t="s">
        <v>2527</v>
      </c>
      <c r="D456" s="50">
        <v>500</v>
      </c>
    </row>
    <row r="457" spans="1:4" x14ac:dyDescent="0.25">
      <c r="A457" s="47" t="s">
        <v>1178</v>
      </c>
      <c r="B457" s="48" t="s">
        <v>1159</v>
      </c>
      <c r="C457" s="49" t="s">
        <v>2527</v>
      </c>
      <c r="D457" s="50">
        <v>500</v>
      </c>
    </row>
    <row r="458" spans="1:4" x14ac:dyDescent="0.25">
      <c r="A458" s="47" t="s">
        <v>1179</v>
      </c>
      <c r="B458" s="48" t="s">
        <v>1180</v>
      </c>
      <c r="C458" s="49" t="s">
        <v>2528</v>
      </c>
      <c r="D458" s="50">
        <v>500</v>
      </c>
    </row>
    <row r="459" spans="1:4" x14ac:dyDescent="0.25">
      <c r="A459" s="47" t="s">
        <v>1181</v>
      </c>
      <c r="B459" s="48" t="s">
        <v>2529</v>
      </c>
      <c r="C459" s="49" t="s">
        <v>2528</v>
      </c>
      <c r="D459" s="50">
        <v>500</v>
      </c>
    </row>
    <row r="460" spans="1:4" x14ac:dyDescent="0.25">
      <c r="A460" s="47" t="s">
        <v>1182</v>
      </c>
      <c r="B460" s="48" t="s">
        <v>923</v>
      </c>
      <c r="C460" s="49" t="s">
        <v>2530</v>
      </c>
      <c r="D460" s="50">
        <v>5000</v>
      </c>
    </row>
    <row r="461" spans="1:4" x14ac:dyDescent="0.25">
      <c r="A461" s="47" t="s">
        <v>1183</v>
      </c>
      <c r="B461" s="48" t="s">
        <v>789</v>
      </c>
      <c r="C461" s="49" t="s">
        <v>2530</v>
      </c>
      <c r="D461" s="50">
        <v>5000</v>
      </c>
    </row>
    <row r="462" spans="1:4" x14ac:dyDescent="0.25">
      <c r="A462" s="47" t="s">
        <v>1184</v>
      </c>
      <c r="B462" s="48" t="s">
        <v>2196</v>
      </c>
      <c r="C462" s="49" t="s">
        <v>2531</v>
      </c>
      <c r="D462" s="50">
        <v>8000</v>
      </c>
    </row>
    <row r="463" spans="1:4" x14ac:dyDescent="0.25">
      <c r="A463" s="47" t="s">
        <v>1186</v>
      </c>
      <c r="B463" s="48" t="s">
        <v>2199</v>
      </c>
      <c r="C463" s="49" t="s">
        <v>2531</v>
      </c>
      <c r="D463" s="50">
        <v>8000</v>
      </c>
    </row>
    <row r="464" spans="1:4" x14ac:dyDescent="0.25">
      <c r="A464" s="47" t="s">
        <v>3680</v>
      </c>
      <c r="B464" s="48" t="s">
        <v>2522</v>
      </c>
      <c r="C464" s="49" t="s">
        <v>2523</v>
      </c>
      <c r="D464" s="50">
        <v>1250</v>
      </c>
    </row>
    <row r="465" spans="1:4" x14ac:dyDescent="0.25">
      <c r="A465" s="47" t="s">
        <v>3681</v>
      </c>
      <c r="B465" s="48" t="s">
        <v>1171</v>
      </c>
      <c r="C465" s="49" t="s">
        <v>2523</v>
      </c>
      <c r="D465" s="50">
        <v>1250</v>
      </c>
    </row>
    <row r="466" spans="1:4" x14ac:dyDescent="0.25">
      <c r="A466" s="47" t="s">
        <v>1187</v>
      </c>
      <c r="B466" s="48" t="s">
        <v>2532</v>
      </c>
      <c r="C466" s="49" t="s">
        <v>2534</v>
      </c>
      <c r="D466" s="50">
        <v>2000</v>
      </c>
    </row>
    <row r="467" spans="1:4" x14ac:dyDescent="0.25">
      <c r="A467" s="47" t="s">
        <v>1188</v>
      </c>
      <c r="B467" s="48" t="s">
        <v>1189</v>
      </c>
      <c r="C467" s="49" t="s">
        <v>2534</v>
      </c>
      <c r="D467" s="50">
        <v>2000</v>
      </c>
    </row>
    <row r="468" spans="1:4" x14ac:dyDescent="0.25">
      <c r="A468" s="47" t="s">
        <v>1190</v>
      </c>
      <c r="B468" s="48" t="s">
        <v>2535</v>
      </c>
      <c r="C468" s="49" t="s">
        <v>2536</v>
      </c>
      <c r="D468" s="50">
        <v>2000</v>
      </c>
    </row>
    <row r="469" spans="1:4" x14ac:dyDescent="0.25">
      <c r="A469" s="47" t="s">
        <v>1191</v>
      </c>
      <c r="B469" s="48" t="s">
        <v>1192</v>
      </c>
      <c r="C469" s="49" t="s">
        <v>2536</v>
      </c>
      <c r="D469" s="50">
        <v>2000</v>
      </c>
    </row>
    <row r="470" spans="1:4" x14ac:dyDescent="0.25">
      <c r="A470" s="47" t="s">
        <v>1193</v>
      </c>
      <c r="B470" s="48" t="s">
        <v>2537</v>
      </c>
      <c r="C470" s="49" t="s">
        <v>2539</v>
      </c>
      <c r="D470" s="50">
        <v>2000</v>
      </c>
    </row>
    <row r="471" spans="1:4" x14ac:dyDescent="0.25">
      <c r="A471" s="47" t="s">
        <v>1194</v>
      </c>
      <c r="B471" s="48" t="s">
        <v>1195</v>
      </c>
      <c r="C471" s="49" t="s">
        <v>2539</v>
      </c>
      <c r="D471" s="50">
        <v>2000</v>
      </c>
    </row>
    <row r="472" spans="1:4" x14ac:dyDescent="0.25">
      <c r="A472" s="47" t="s">
        <v>1196</v>
      </c>
      <c r="B472" s="48" t="s">
        <v>2540</v>
      </c>
      <c r="C472" s="49" t="s">
        <v>2541</v>
      </c>
      <c r="D472" s="50">
        <v>2000</v>
      </c>
    </row>
    <row r="473" spans="1:4" x14ac:dyDescent="0.25">
      <c r="A473" s="47" t="s">
        <v>1197</v>
      </c>
      <c r="B473" s="48" t="s">
        <v>2542</v>
      </c>
      <c r="C473" s="49" t="s">
        <v>2541</v>
      </c>
      <c r="D473" s="50">
        <v>2000</v>
      </c>
    </row>
    <row r="474" spans="1:4" x14ac:dyDescent="0.25">
      <c r="A474" s="47" t="s">
        <v>1198</v>
      </c>
      <c r="B474" s="48" t="s">
        <v>1199</v>
      </c>
      <c r="C474" s="49" t="s">
        <v>2544</v>
      </c>
      <c r="D474" s="50">
        <v>3000</v>
      </c>
    </row>
    <row r="475" spans="1:4" x14ac:dyDescent="0.25">
      <c r="A475" s="47" t="s">
        <v>1200</v>
      </c>
      <c r="B475" s="48" t="s">
        <v>1201</v>
      </c>
      <c r="C475" s="49" t="s">
        <v>2544</v>
      </c>
      <c r="D475" s="50">
        <v>3000</v>
      </c>
    </row>
    <row r="476" spans="1:4" x14ac:dyDescent="0.25">
      <c r="A476" s="47" t="s">
        <v>1202</v>
      </c>
      <c r="B476" s="48" t="s">
        <v>1203</v>
      </c>
      <c r="C476" s="49" t="s">
        <v>2545</v>
      </c>
      <c r="D476" s="50">
        <v>2000</v>
      </c>
    </row>
    <row r="477" spans="1:4" x14ac:dyDescent="0.25">
      <c r="A477" s="47" t="s">
        <v>1204</v>
      </c>
      <c r="B477" s="48" t="s">
        <v>1205</v>
      </c>
      <c r="C477" s="49" t="s">
        <v>2545</v>
      </c>
      <c r="D477" s="50">
        <v>2000</v>
      </c>
    </row>
    <row r="478" spans="1:4" x14ac:dyDescent="0.25">
      <c r="A478" s="47" t="s">
        <v>1206</v>
      </c>
      <c r="B478" s="48" t="s">
        <v>1207</v>
      </c>
      <c r="C478" s="49" t="s">
        <v>2547</v>
      </c>
      <c r="D478" s="50">
        <v>3000</v>
      </c>
    </row>
    <row r="479" spans="1:4" x14ac:dyDescent="0.25">
      <c r="A479" s="47" t="s">
        <v>1208</v>
      </c>
      <c r="B479" s="48" t="s">
        <v>1209</v>
      </c>
      <c r="C479" s="49" t="s">
        <v>2547</v>
      </c>
      <c r="D479" s="50">
        <v>3000</v>
      </c>
    </row>
    <row r="480" spans="1:4" x14ac:dyDescent="0.25">
      <c r="A480" s="47" t="s">
        <v>1210</v>
      </c>
      <c r="B480" s="48" t="s">
        <v>2548</v>
      </c>
      <c r="C480" s="49" t="s">
        <v>2550</v>
      </c>
      <c r="D480" s="50">
        <v>2000</v>
      </c>
    </row>
    <row r="481" spans="1:4" x14ac:dyDescent="0.25">
      <c r="A481" s="47" t="s">
        <v>1211</v>
      </c>
      <c r="B481" s="48" t="s">
        <v>1212</v>
      </c>
      <c r="C481" s="49" t="s">
        <v>2550</v>
      </c>
      <c r="D481" s="50">
        <v>2000</v>
      </c>
    </row>
    <row r="482" spans="1:4" x14ac:dyDescent="0.25">
      <c r="A482" s="47" t="s">
        <v>1213</v>
      </c>
      <c r="B482" s="48" t="s">
        <v>2551</v>
      </c>
      <c r="C482" s="49" t="s">
        <v>2552</v>
      </c>
      <c r="D482" s="50">
        <v>3000</v>
      </c>
    </row>
    <row r="483" spans="1:4" x14ac:dyDescent="0.25">
      <c r="A483" s="47" t="s">
        <v>1214</v>
      </c>
      <c r="B483" s="48" t="s">
        <v>1215</v>
      </c>
      <c r="C483" s="49" t="s">
        <v>2552</v>
      </c>
      <c r="D483" s="50">
        <v>3000</v>
      </c>
    </row>
    <row r="484" spans="1:4" x14ac:dyDescent="0.25">
      <c r="A484" s="47" t="s">
        <v>1216</v>
      </c>
      <c r="B484" s="48" t="s">
        <v>3682</v>
      </c>
      <c r="C484" s="49" t="s">
        <v>2553</v>
      </c>
      <c r="D484" s="50">
        <v>1000</v>
      </c>
    </row>
    <row r="485" spans="1:4" x14ac:dyDescent="0.25">
      <c r="A485" s="47" t="s">
        <v>1217</v>
      </c>
      <c r="B485" s="48" t="s">
        <v>3683</v>
      </c>
      <c r="C485" s="49" t="s">
        <v>2553</v>
      </c>
      <c r="D485" s="50">
        <v>1000</v>
      </c>
    </row>
    <row r="486" spans="1:4" x14ac:dyDescent="0.25">
      <c r="A486" s="47" t="s">
        <v>3684</v>
      </c>
      <c r="B486" s="48" t="s">
        <v>2540</v>
      </c>
      <c r="C486" s="49" t="s">
        <v>2541</v>
      </c>
      <c r="D486" s="50">
        <v>500</v>
      </c>
    </row>
    <row r="487" spans="1:4" x14ac:dyDescent="0.25">
      <c r="A487" s="47" t="s">
        <v>3685</v>
      </c>
      <c r="B487" s="48" t="s">
        <v>2542</v>
      </c>
      <c r="C487" s="49" t="s">
        <v>2541</v>
      </c>
      <c r="D487" s="50">
        <v>500</v>
      </c>
    </row>
    <row r="488" spans="1:4" x14ac:dyDescent="0.25">
      <c r="A488" s="47" t="s">
        <v>1218</v>
      </c>
      <c r="B488" s="48" t="s">
        <v>1219</v>
      </c>
      <c r="C488" s="49" t="s">
        <v>2554</v>
      </c>
      <c r="D488" s="50">
        <v>30000</v>
      </c>
    </row>
    <row r="489" spans="1:4" x14ac:dyDescent="0.25">
      <c r="A489" s="47" t="s">
        <v>1220</v>
      </c>
      <c r="B489" s="48" t="s">
        <v>2555</v>
      </c>
      <c r="C489" s="49" t="s">
        <v>2554</v>
      </c>
      <c r="D489" s="50">
        <v>30000</v>
      </c>
    </row>
    <row r="490" spans="1:4" x14ac:dyDescent="0.25">
      <c r="A490" s="47" t="s">
        <v>1221</v>
      </c>
      <c r="B490" s="48" t="s">
        <v>2540</v>
      </c>
      <c r="C490" s="49" t="s">
        <v>2556</v>
      </c>
      <c r="D490" s="50">
        <v>2000</v>
      </c>
    </row>
    <row r="491" spans="1:4" x14ac:dyDescent="0.25">
      <c r="A491" s="47" t="s">
        <v>1222</v>
      </c>
      <c r="B491" s="48" t="s">
        <v>2542</v>
      </c>
      <c r="C491" s="49" t="s">
        <v>2556</v>
      </c>
      <c r="D491" s="50">
        <v>2000</v>
      </c>
    </row>
    <row r="492" spans="1:4" x14ac:dyDescent="0.25">
      <c r="A492" s="47" t="s">
        <v>1223</v>
      </c>
      <c r="B492" s="48" t="s">
        <v>2557</v>
      </c>
      <c r="C492" s="49" t="s">
        <v>2558</v>
      </c>
      <c r="D492" s="50">
        <v>12000</v>
      </c>
    </row>
    <row r="493" spans="1:4" x14ac:dyDescent="0.25">
      <c r="A493" s="47" t="s">
        <v>1224</v>
      </c>
      <c r="B493" s="48" t="s">
        <v>1225</v>
      </c>
      <c r="C493" s="49" t="s">
        <v>2558</v>
      </c>
      <c r="D493" s="50">
        <v>12000</v>
      </c>
    </row>
    <row r="494" spans="1:4" x14ac:dyDescent="0.25">
      <c r="A494" s="47" t="s">
        <v>1226</v>
      </c>
      <c r="B494" s="48" t="s">
        <v>1227</v>
      </c>
      <c r="C494" s="49" t="s">
        <v>2559</v>
      </c>
      <c r="D494" s="50">
        <v>500</v>
      </c>
    </row>
    <row r="495" spans="1:4" x14ac:dyDescent="0.25">
      <c r="A495" s="47" t="s">
        <v>1228</v>
      </c>
      <c r="B495" s="48" t="s">
        <v>1229</v>
      </c>
      <c r="C495" s="49" t="s">
        <v>2559</v>
      </c>
      <c r="D495" s="50">
        <v>500</v>
      </c>
    </row>
    <row r="496" spans="1:4" x14ac:dyDescent="0.25">
      <c r="A496" s="47" t="s">
        <v>1230</v>
      </c>
      <c r="B496" s="48" t="s">
        <v>2560</v>
      </c>
      <c r="C496" s="49" t="s">
        <v>2561</v>
      </c>
      <c r="D496" s="50">
        <v>4000</v>
      </c>
    </row>
    <row r="497" spans="1:4" x14ac:dyDescent="0.25">
      <c r="A497" s="47" t="s">
        <v>1231</v>
      </c>
      <c r="B497" s="48" t="s">
        <v>1232</v>
      </c>
      <c r="C497" s="49" t="s">
        <v>2561</v>
      </c>
      <c r="D497" s="50">
        <v>4000</v>
      </c>
    </row>
    <row r="498" spans="1:4" x14ac:dyDescent="0.25">
      <c r="A498" s="47" t="s">
        <v>1233</v>
      </c>
      <c r="B498" s="48" t="s">
        <v>2562</v>
      </c>
      <c r="C498" s="49" t="s">
        <v>2564</v>
      </c>
      <c r="D498" s="50">
        <v>4000</v>
      </c>
    </row>
    <row r="499" spans="1:4" x14ac:dyDescent="0.25">
      <c r="A499" s="47" t="s">
        <v>1234</v>
      </c>
      <c r="B499" s="48" t="s">
        <v>1235</v>
      </c>
      <c r="C499" s="49" t="s">
        <v>2564</v>
      </c>
      <c r="D499" s="50">
        <v>4000</v>
      </c>
    </row>
    <row r="500" spans="1:4" x14ac:dyDescent="0.25">
      <c r="A500" s="47" t="s">
        <v>1236</v>
      </c>
      <c r="B500" s="48" t="s">
        <v>2565</v>
      </c>
      <c r="C500" s="49" t="s">
        <v>2566</v>
      </c>
      <c r="D500" s="50">
        <v>4500</v>
      </c>
    </row>
    <row r="501" spans="1:4" x14ac:dyDescent="0.25">
      <c r="A501" s="47" t="s">
        <v>1237</v>
      </c>
      <c r="B501" s="48" t="s">
        <v>2567</v>
      </c>
      <c r="C501" s="49" t="s">
        <v>2566</v>
      </c>
      <c r="D501" s="50">
        <v>4500</v>
      </c>
    </row>
    <row r="502" spans="1:4" x14ac:dyDescent="0.25">
      <c r="A502" s="47" t="s">
        <v>1238</v>
      </c>
      <c r="B502" s="48" t="s">
        <v>2272</v>
      </c>
      <c r="C502" s="49" t="s">
        <v>2568</v>
      </c>
      <c r="D502" s="50">
        <v>15000</v>
      </c>
    </row>
    <row r="503" spans="1:4" x14ac:dyDescent="0.25">
      <c r="A503" s="47" t="s">
        <v>1239</v>
      </c>
      <c r="B503" s="48" t="s">
        <v>814</v>
      </c>
      <c r="C503" s="49" t="s">
        <v>2568</v>
      </c>
      <c r="D503" s="50">
        <v>15000</v>
      </c>
    </row>
    <row r="504" spans="1:4" x14ac:dyDescent="0.25">
      <c r="A504" s="47" t="s">
        <v>1240</v>
      </c>
      <c r="B504" s="48" t="s">
        <v>2569</v>
      </c>
      <c r="C504" s="49" t="s">
        <v>2571</v>
      </c>
      <c r="D504" s="50">
        <v>2000</v>
      </c>
    </row>
    <row r="505" spans="1:4" x14ac:dyDescent="0.25">
      <c r="A505" s="47" t="s">
        <v>1241</v>
      </c>
      <c r="B505" s="48" t="s">
        <v>2572</v>
      </c>
      <c r="C505" s="49" t="s">
        <v>2571</v>
      </c>
      <c r="D505" s="50">
        <v>2000</v>
      </c>
    </row>
    <row r="506" spans="1:4" x14ac:dyDescent="0.25">
      <c r="A506" s="47" t="s">
        <v>1242</v>
      </c>
      <c r="B506" s="48" t="s">
        <v>1243</v>
      </c>
      <c r="C506" s="49" t="s">
        <v>2573</v>
      </c>
      <c r="D506" s="50">
        <v>4000</v>
      </c>
    </row>
    <row r="507" spans="1:4" x14ac:dyDescent="0.25">
      <c r="A507" s="47" t="s">
        <v>1244</v>
      </c>
      <c r="B507" s="48" t="s">
        <v>1245</v>
      </c>
      <c r="C507" s="49" t="s">
        <v>2573</v>
      </c>
      <c r="D507" s="50">
        <v>4000</v>
      </c>
    </row>
    <row r="508" spans="1:4" x14ac:dyDescent="0.25">
      <c r="A508" s="47" t="s">
        <v>1246</v>
      </c>
      <c r="B508" s="48" t="s">
        <v>1247</v>
      </c>
      <c r="C508" s="49" t="s">
        <v>2575</v>
      </c>
      <c r="D508" s="50">
        <v>500</v>
      </c>
    </row>
    <row r="509" spans="1:4" x14ac:dyDescent="0.25">
      <c r="A509" s="47" t="s">
        <v>1248</v>
      </c>
      <c r="B509" s="48" t="s">
        <v>1249</v>
      </c>
      <c r="C509" s="49" t="s">
        <v>2575</v>
      </c>
      <c r="D509" s="50">
        <v>500</v>
      </c>
    </row>
    <row r="510" spans="1:4" x14ac:dyDescent="0.25">
      <c r="A510" s="47" t="s">
        <v>1250</v>
      </c>
      <c r="B510" s="48" t="s">
        <v>1251</v>
      </c>
      <c r="C510" s="49" t="s">
        <v>2577</v>
      </c>
      <c r="D510" s="50">
        <v>1500</v>
      </c>
    </row>
    <row r="511" spans="1:4" x14ac:dyDescent="0.25">
      <c r="A511" s="47" t="s">
        <v>1252</v>
      </c>
      <c r="B511" s="48" t="s">
        <v>1253</v>
      </c>
      <c r="C511" s="49" t="s">
        <v>2577</v>
      </c>
      <c r="D511" s="50">
        <v>1500</v>
      </c>
    </row>
    <row r="512" spans="1:4" x14ac:dyDescent="0.25">
      <c r="A512" s="47" t="s">
        <v>1254</v>
      </c>
      <c r="B512" s="48" t="s">
        <v>1255</v>
      </c>
      <c r="C512" s="49" t="s">
        <v>2578</v>
      </c>
      <c r="D512" s="50">
        <v>5500</v>
      </c>
    </row>
    <row r="513" spans="1:4" x14ac:dyDescent="0.25">
      <c r="A513" s="47" t="s">
        <v>1256</v>
      </c>
      <c r="B513" s="48" t="s">
        <v>1257</v>
      </c>
      <c r="C513" s="49" t="s">
        <v>2578</v>
      </c>
      <c r="D513" s="50">
        <v>5500</v>
      </c>
    </row>
    <row r="514" spans="1:4" x14ac:dyDescent="0.25">
      <c r="A514" s="47" t="s">
        <v>1258</v>
      </c>
      <c r="B514" s="48" t="s">
        <v>1259</v>
      </c>
      <c r="C514" s="49" t="s">
        <v>2579</v>
      </c>
      <c r="D514" s="50">
        <v>15000</v>
      </c>
    </row>
    <row r="515" spans="1:4" x14ac:dyDescent="0.25">
      <c r="A515" s="47" t="s">
        <v>1260</v>
      </c>
      <c r="B515" s="48" t="s">
        <v>1083</v>
      </c>
      <c r="C515" s="49" t="s">
        <v>2579</v>
      </c>
      <c r="D515" s="50">
        <v>15000</v>
      </c>
    </row>
    <row r="516" spans="1:4" x14ac:dyDescent="0.25">
      <c r="A516" s="47" t="s">
        <v>3686</v>
      </c>
      <c r="B516" s="48" t="s">
        <v>3687</v>
      </c>
      <c r="C516" s="49" t="s">
        <v>2571</v>
      </c>
      <c r="D516" s="50">
        <v>500</v>
      </c>
    </row>
    <row r="517" spans="1:4" x14ac:dyDescent="0.25">
      <c r="A517" s="47" t="s">
        <v>3688</v>
      </c>
      <c r="B517" s="48" t="s">
        <v>3689</v>
      </c>
      <c r="C517" s="49" t="s">
        <v>2571</v>
      </c>
      <c r="D517" s="50">
        <v>500</v>
      </c>
    </row>
    <row r="518" spans="1:4" x14ac:dyDescent="0.25">
      <c r="A518" s="52" t="s">
        <v>2580</v>
      </c>
      <c r="B518" s="53" t="s">
        <v>3690</v>
      </c>
      <c r="C518" s="54" t="s">
        <v>2582</v>
      </c>
      <c r="D518" s="55">
        <v>85000</v>
      </c>
    </row>
    <row r="519" spans="1:4" x14ac:dyDescent="0.25">
      <c r="A519" s="52" t="s">
        <v>2583</v>
      </c>
      <c r="B519" s="53" t="s">
        <v>3691</v>
      </c>
      <c r="C519" s="54" t="s">
        <v>2582</v>
      </c>
      <c r="D519" s="55">
        <v>85000</v>
      </c>
    </row>
    <row r="520" spans="1:4" x14ac:dyDescent="0.25">
      <c r="A520" s="47" t="s">
        <v>1261</v>
      </c>
      <c r="B520" s="48" t="s">
        <v>1262</v>
      </c>
      <c r="C520" s="49" t="s">
        <v>2584</v>
      </c>
      <c r="D520" s="50">
        <v>15000</v>
      </c>
    </row>
    <row r="521" spans="1:4" x14ac:dyDescent="0.25">
      <c r="A521" s="47" t="s">
        <v>1263</v>
      </c>
      <c r="B521" s="48" t="s">
        <v>1264</v>
      </c>
      <c r="C521" s="49" t="s">
        <v>2584</v>
      </c>
      <c r="D521" s="50">
        <v>15000</v>
      </c>
    </row>
    <row r="522" spans="1:4" x14ac:dyDescent="0.25">
      <c r="A522" s="47" t="s">
        <v>1265</v>
      </c>
      <c r="B522" s="48" t="s">
        <v>1266</v>
      </c>
      <c r="C522" s="49" t="s">
        <v>2585</v>
      </c>
      <c r="D522" s="50">
        <v>3000</v>
      </c>
    </row>
    <row r="523" spans="1:4" x14ac:dyDescent="0.25">
      <c r="A523" s="47" t="s">
        <v>1267</v>
      </c>
      <c r="B523" s="48" t="s">
        <v>722</v>
      </c>
      <c r="C523" s="49" t="s">
        <v>2585</v>
      </c>
      <c r="D523" s="50">
        <v>3000</v>
      </c>
    </row>
    <row r="524" spans="1:4" x14ac:dyDescent="0.25">
      <c r="A524" s="47" t="s">
        <v>1268</v>
      </c>
      <c r="B524" s="48" t="s">
        <v>1269</v>
      </c>
      <c r="C524" s="49" t="s">
        <v>2586</v>
      </c>
      <c r="D524" s="50">
        <v>7000</v>
      </c>
    </row>
    <row r="525" spans="1:4" x14ac:dyDescent="0.25">
      <c r="A525" s="47" t="s">
        <v>1270</v>
      </c>
      <c r="B525" s="48" t="s">
        <v>1271</v>
      </c>
      <c r="C525" s="49" t="s">
        <v>2586</v>
      </c>
      <c r="D525" s="50">
        <v>7000</v>
      </c>
    </row>
    <row r="526" spans="1:4" x14ac:dyDescent="0.25">
      <c r="A526" s="47" t="s">
        <v>1272</v>
      </c>
      <c r="B526" s="48" t="s">
        <v>2557</v>
      </c>
      <c r="C526" s="49" t="s">
        <v>2587</v>
      </c>
      <c r="D526" s="50">
        <v>8000</v>
      </c>
    </row>
    <row r="527" spans="1:4" x14ac:dyDescent="0.25">
      <c r="A527" s="47" t="s">
        <v>1273</v>
      </c>
      <c r="B527" s="48" t="s">
        <v>1225</v>
      </c>
      <c r="C527" s="49" t="s">
        <v>2587</v>
      </c>
      <c r="D527" s="50">
        <v>8000</v>
      </c>
    </row>
    <row r="528" spans="1:4" x14ac:dyDescent="0.25">
      <c r="A528" s="52" t="s">
        <v>2588</v>
      </c>
      <c r="B528" s="53" t="s">
        <v>2589</v>
      </c>
      <c r="C528" s="54" t="s">
        <v>2591</v>
      </c>
      <c r="D528" s="55">
        <v>90000</v>
      </c>
    </row>
    <row r="529" spans="1:4" x14ac:dyDescent="0.25">
      <c r="A529" s="52" t="s">
        <v>2592</v>
      </c>
      <c r="B529" s="53" t="s">
        <v>2593</v>
      </c>
      <c r="C529" s="54" t="s">
        <v>2591</v>
      </c>
      <c r="D529" s="55">
        <v>90000</v>
      </c>
    </row>
    <row r="530" spans="1:4" x14ac:dyDescent="0.25">
      <c r="A530" s="47" t="s">
        <v>1274</v>
      </c>
      <c r="B530" s="48" t="s">
        <v>1275</v>
      </c>
      <c r="C530" s="49" t="s">
        <v>2595</v>
      </c>
      <c r="D530" s="50">
        <v>4000</v>
      </c>
    </row>
    <row r="531" spans="1:4" x14ac:dyDescent="0.25">
      <c r="A531" s="47" t="s">
        <v>1276</v>
      </c>
      <c r="B531" s="48" t="s">
        <v>1277</v>
      </c>
      <c r="C531" s="49" t="s">
        <v>2595</v>
      </c>
      <c r="D531" s="50">
        <v>4000</v>
      </c>
    </row>
    <row r="532" spans="1:4" x14ac:dyDescent="0.25">
      <c r="A532" s="52" t="s">
        <v>2596</v>
      </c>
      <c r="B532" s="53" t="s">
        <v>2597</v>
      </c>
      <c r="C532" s="54" t="s">
        <v>2599</v>
      </c>
      <c r="D532" s="55">
        <v>100000</v>
      </c>
    </row>
    <row r="533" spans="1:4" x14ac:dyDescent="0.25">
      <c r="A533" s="52" t="s">
        <v>2600</v>
      </c>
      <c r="B533" s="53" t="s">
        <v>2601</v>
      </c>
      <c r="C533" s="54" t="s">
        <v>2599</v>
      </c>
      <c r="D533" s="55">
        <v>100000</v>
      </c>
    </row>
    <row r="534" spans="1:4" s="51" customFormat="1" x14ac:dyDescent="0.25">
      <c r="A534" s="47" t="s">
        <v>1457</v>
      </c>
      <c r="B534" s="48" t="s">
        <v>2602</v>
      </c>
      <c r="C534" s="49" t="s">
        <v>2604</v>
      </c>
      <c r="D534" s="50">
        <v>20000</v>
      </c>
    </row>
    <row r="535" spans="1:4" s="51" customFormat="1" x14ac:dyDescent="0.25">
      <c r="A535" s="47" t="s">
        <v>1458</v>
      </c>
      <c r="B535" s="48" t="s">
        <v>2605</v>
      </c>
      <c r="C535" s="49" t="s">
        <v>2607</v>
      </c>
      <c r="D535" s="50">
        <v>40000</v>
      </c>
    </row>
    <row r="536" spans="1:4" x14ac:dyDescent="0.25">
      <c r="A536" s="47" t="s">
        <v>1459</v>
      </c>
      <c r="B536" s="48" t="s">
        <v>2608</v>
      </c>
      <c r="C536" s="49" t="s">
        <v>2610</v>
      </c>
      <c r="D536" s="50">
        <v>10000</v>
      </c>
    </row>
    <row r="537" spans="1:4" x14ac:dyDescent="0.25">
      <c r="A537" s="47" t="s">
        <v>1460</v>
      </c>
      <c r="B537" s="48" t="s">
        <v>3692</v>
      </c>
      <c r="C537" s="49" t="s">
        <v>2604</v>
      </c>
      <c r="D537" s="50">
        <v>20000</v>
      </c>
    </row>
    <row r="538" spans="1:4" x14ac:dyDescent="0.25">
      <c r="A538" s="47" t="s">
        <v>1461</v>
      </c>
      <c r="B538" s="48" t="s">
        <v>3693</v>
      </c>
      <c r="C538" s="49" t="s">
        <v>2607</v>
      </c>
      <c r="D538" s="50">
        <v>40000</v>
      </c>
    </row>
    <row r="539" spans="1:4" x14ac:dyDescent="0.25">
      <c r="A539" s="47" t="s">
        <v>1462</v>
      </c>
      <c r="B539" s="48" t="s">
        <v>1463</v>
      </c>
      <c r="C539" s="49" t="s">
        <v>2610</v>
      </c>
      <c r="D539" s="50">
        <v>10000</v>
      </c>
    </row>
    <row r="540" spans="1:4" x14ac:dyDescent="0.25">
      <c r="A540" s="47" t="s">
        <v>1278</v>
      </c>
      <c r="B540" s="48" t="s">
        <v>1279</v>
      </c>
      <c r="C540" s="49" t="s">
        <v>2614</v>
      </c>
      <c r="D540" s="50">
        <v>800</v>
      </c>
    </row>
    <row r="541" spans="1:4" x14ac:dyDescent="0.25">
      <c r="A541" s="47" t="s">
        <v>1280</v>
      </c>
      <c r="B541" s="48" t="s">
        <v>1281</v>
      </c>
      <c r="C541" s="49" t="s">
        <v>2614</v>
      </c>
      <c r="D541" s="50">
        <v>800</v>
      </c>
    </row>
    <row r="542" spans="1:4" x14ac:dyDescent="0.25">
      <c r="A542" s="47" t="s">
        <v>1282</v>
      </c>
      <c r="B542" s="48" t="s">
        <v>3694</v>
      </c>
      <c r="C542" s="49" t="s">
        <v>2615</v>
      </c>
      <c r="D542" s="50">
        <v>40000</v>
      </c>
    </row>
    <row r="543" spans="1:4" x14ac:dyDescent="0.25">
      <c r="A543" s="47" t="s">
        <v>1283</v>
      </c>
      <c r="B543" s="48" t="s">
        <v>3695</v>
      </c>
      <c r="C543" s="49" t="s">
        <v>2615</v>
      </c>
      <c r="D543" s="50">
        <v>40000</v>
      </c>
    </row>
    <row r="544" spans="1:4" x14ac:dyDescent="0.25">
      <c r="A544" s="47" t="s">
        <v>1284</v>
      </c>
      <c r="B544" s="48" t="s">
        <v>2616</v>
      </c>
      <c r="C544" s="49" t="s">
        <v>2618</v>
      </c>
      <c r="D544" s="50">
        <v>3250</v>
      </c>
    </row>
    <row r="545" spans="1:4" x14ac:dyDescent="0.25">
      <c r="A545" s="47" t="s">
        <v>1285</v>
      </c>
      <c r="B545" s="48" t="s">
        <v>1286</v>
      </c>
      <c r="C545" s="49" t="s">
        <v>2618</v>
      </c>
      <c r="D545" s="50">
        <v>3250</v>
      </c>
    </row>
    <row r="546" spans="1:4" x14ac:dyDescent="0.25">
      <c r="A546" s="47" t="s">
        <v>1287</v>
      </c>
      <c r="B546" s="48" t="s">
        <v>1288</v>
      </c>
      <c r="C546" s="49" t="s">
        <v>2620</v>
      </c>
      <c r="D546" s="50">
        <v>20000</v>
      </c>
    </row>
    <row r="547" spans="1:4" x14ac:dyDescent="0.25">
      <c r="A547" s="47" t="s">
        <v>1289</v>
      </c>
      <c r="B547" s="48" t="s">
        <v>1290</v>
      </c>
      <c r="C547" s="49" t="s">
        <v>2620</v>
      </c>
      <c r="D547" s="50">
        <v>20000</v>
      </c>
    </row>
    <row r="548" spans="1:4" s="51" customFormat="1" x14ac:dyDescent="0.25">
      <c r="A548" s="47" t="s">
        <v>1291</v>
      </c>
      <c r="B548" s="48" t="s">
        <v>1292</v>
      </c>
      <c r="C548" s="49" t="s">
        <v>2622</v>
      </c>
      <c r="D548" s="50">
        <v>5000</v>
      </c>
    </row>
    <row r="549" spans="1:4" s="51" customFormat="1" x14ac:dyDescent="0.25">
      <c r="A549" s="47" t="s">
        <v>1293</v>
      </c>
      <c r="B549" s="48" t="s">
        <v>1294</v>
      </c>
      <c r="C549" s="49" t="s">
        <v>2622</v>
      </c>
      <c r="D549" s="50">
        <v>5000</v>
      </c>
    </row>
    <row r="550" spans="1:4" x14ac:dyDescent="0.25">
      <c r="A550" s="47" t="s">
        <v>1295</v>
      </c>
      <c r="B550" s="48" t="s">
        <v>1296</v>
      </c>
      <c r="C550" s="49" t="s">
        <v>2623</v>
      </c>
      <c r="D550" s="50">
        <v>2000</v>
      </c>
    </row>
    <row r="551" spans="1:4" x14ac:dyDescent="0.25">
      <c r="A551" s="47" t="s">
        <v>1297</v>
      </c>
      <c r="B551" s="48" t="s">
        <v>1298</v>
      </c>
      <c r="C551" s="49" t="s">
        <v>2623</v>
      </c>
      <c r="D551" s="50">
        <v>2000</v>
      </c>
    </row>
    <row r="552" spans="1:4" x14ac:dyDescent="0.25">
      <c r="A552" s="47" t="s">
        <v>1299</v>
      </c>
      <c r="B552" s="48" t="s">
        <v>2624</v>
      </c>
      <c r="C552" s="49" t="s">
        <v>2626</v>
      </c>
      <c r="D552" s="50">
        <v>40000</v>
      </c>
    </row>
    <row r="553" spans="1:4" x14ac:dyDescent="0.25">
      <c r="A553" s="47" t="s">
        <v>1300</v>
      </c>
      <c r="B553" s="48" t="s">
        <v>1301</v>
      </c>
      <c r="C553" s="49" t="s">
        <v>2626</v>
      </c>
      <c r="D553" s="50">
        <v>40000</v>
      </c>
    </row>
    <row r="554" spans="1:4" x14ac:dyDescent="0.25">
      <c r="A554" s="47" t="s">
        <v>3696</v>
      </c>
      <c r="B554" s="48" t="s">
        <v>1269</v>
      </c>
      <c r="C554" s="49" t="s">
        <v>2586</v>
      </c>
      <c r="D554" s="50">
        <v>2500</v>
      </c>
    </row>
    <row r="555" spans="1:4" x14ac:dyDescent="0.25">
      <c r="A555" s="47" t="s">
        <v>3697</v>
      </c>
      <c r="B555" s="48" t="s">
        <v>1271</v>
      </c>
      <c r="C555" s="49" t="s">
        <v>2586</v>
      </c>
      <c r="D555" s="50">
        <v>2500</v>
      </c>
    </row>
    <row r="556" spans="1:4" x14ac:dyDescent="0.25">
      <c r="A556" s="52" t="s">
        <v>3698</v>
      </c>
      <c r="B556" s="53" t="s">
        <v>2597</v>
      </c>
      <c r="C556" s="54" t="s">
        <v>2599</v>
      </c>
      <c r="D556" s="55">
        <v>130000</v>
      </c>
    </row>
    <row r="557" spans="1:4" x14ac:dyDescent="0.25">
      <c r="A557" s="52" t="s">
        <v>3699</v>
      </c>
      <c r="B557" s="53" t="s">
        <v>2601</v>
      </c>
      <c r="C557" s="54" t="s">
        <v>2599</v>
      </c>
      <c r="D557" s="55">
        <v>130000</v>
      </c>
    </row>
    <row r="558" spans="1:4" x14ac:dyDescent="0.25">
      <c r="A558" s="52" t="s">
        <v>3700</v>
      </c>
      <c r="B558" s="53" t="s">
        <v>3701</v>
      </c>
      <c r="C558" s="54" t="s">
        <v>3703</v>
      </c>
      <c r="D558" s="55">
        <v>90000</v>
      </c>
    </row>
    <row r="559" spans="1:4" x14ac:dyDescent="0.25">
      <c r="A559" s="52" t="s">
        <v>3704</v>
      </c>
      <c r="B559" s="53" t="s">
        <v>3705</v>
      </c>
      <c r="C559" s="54" t="s">
        <v>3703</v>
      </c>
      <c r="D559" s="55">
        <v>90000</v>
      </c>
    </row>
    <row r="560" spans="1:4" x14ac:dyDescent="0.25">
      <c r="A560" s="52" t="s">
        <v>3706</v>
      </c>
      <c r="B560" s="53" t="s">
        <v>3707</v>
      </c>
      <c r="C560" s="54" t="s">
        <v>3709</v>
      </c>
      <c r="D560" s="55">
        <v>60000</v>
      </c>
    </row>
    <row r="561" spans="1:4" x14ac:dyDescent="0.25">
      <c r="A561" s="52" t="s">
        <v>3710</v>
      </c>
      <c r="B561" s="53" t="s">
        <v>3711</v>
      </c>
      <c r="C561" s="54" t="s">
        <v>3709</v>
      </c>
      <c r="D561" s="55">
        <v>60000</v>
      </c>
    </row>
    <row r="562" spans="1:4" x14ac:dyDescent="0.25">
      <c r="A562" s="47" t="s">
        <v>3712</v>
      </c>
      <c r="B562" s="48" t="s">
        <v>2616</v>
      </c>
      <c r="C562" s="49" t="s">
        <v>2618</v>
      </c>
      <c r="D562" s="50">
        <v>7000</v>
      </c>
    </row>
    <row r="563" spans="1:4" x14ac:dyDescent="0.25">
      <c r="A563" s="47" t="s">
        <v>3713</v>
      </c>
      <c r="B563" s="48" t="s">
        <v>1286</v>
      </c>
      <c r="C563" s="49" t="s">
        <v>2618</v>
      </c>
      <c r="D563" s="50">
        <v>7000</v>
      </c>
    </row>
    <row r="564" spans="1:4" x14ac:dyDescent="0.25">
      <c r="A564" s="47" t="s">
        <v>1302</v>
      </c>
      <c r="B564" s="48" t="s">
        <v>1303</v>
      </c>
      <c r="C564" s="49" t="s">
        <v>2627</v>
      </c>
      <c r="D564" s="50">
        <v>3000</v>
      </c>
    </row>
    <row r="565" spans="1:4" x14ac:dyDescent="0.25">
      <c r="A565" s="47" t="s">
        <v>1304</v>
      </c>
      <c r="B565" s="48" t="s">
        <v>1305</v>
      </c>
      <c r="C565" s="49" t="s">
        <v>2627</v>
      </c>
      <c r="D565" s="50">
        <v>3000</v>
      </c>
    </row>
    <row r="566" spans="1:4" x14ac:dyDescent="0.25">
      <c r="A566" s="47" t="s">
        <v>1306</v>
      </c>
      <c r="B566" s="48" t="s">
        <v>1307</v>
      </c>
      <c r="C566" s="49" t="s">
        <v>2628</v>
      </c>
      <c r="D566" s="50">
        <v>3000</v>
      </c>
    </row>
    <row r="567" spans="1:4" x14ac:dyDescent="0.25">
      <c r="A567" s="47" t="s">
        <v>1308</v>
      </c>
      <c r="B567" s="48" t="s">
        <v>1309</v>
      </c>
      <c r="C567" s="49" t="s">
        <v>2628</v>
      </c>
      <c r="D567" s="50">
        <v>3000</v>
      </c>
    </row>
    <row r="568" spans="1:4" x14ac:dyDescent="0.25">
      <c r="A568" s="47" t="s">
        <v>1310</v>
      </c>
      <c r="B568" s="48" t="s">
        <v>1311</v>
      </c>
      <c r="C568" s="49" t="s">
        <v>2629</v>
      </c>
      <c r="D568" s="50">
        <v>500</v>
      </c>
    </row>
    <row r="569" spans="1:4" x14ac:dyDescent="0.25">
      <c r="A569" s="47" t="s">
        <v>1312</v>
      </c>
      <c r="B569" s="48" t="s">
        <v>1313</v>
      </c>
      <c r="C569" s="49" t="s">
        <v>2629</v>
      </c>
      <c r="D569" s="50">
        <v>500</v>
      </c>
    </row>
    <row r="570" spans="1:4" x14ac:dyDescent="0.25">
      <c r="A570" s="47" t="s">
        <v>1314</v>
      </c>
      <c r="B570" s="48" t="s">
        <v>1315</v>
      </c>
      <c r="C570" s="49" t="s">
        <v>2630</v>
      </c>
      <c r="D570" s="50">
        <v>4000</v>
      </c>
    </row>
    <row r="571" spans="1:4" x14ac:dyDescent="0.25">
      <c r="A571" s="47" t="s">
        <v>1316</v>
      </c>
      <c r="B571" s="48" t="s">
        <v>1317</v>
      </c>
      <c r="C571" s="49" t="s">
        <v>2630</v>
      </c>
      <c r="D571" s="50">
        <v>4000</v>
      </c>
    </row>
    <row r="572" spans="1:4" x14ac:dyDescent="0.25">
      <c r="A572" s="47" t="s">
        <v>1318</v>
      </c>
      <c r="B572" s="48" t="s">
        <v>1319</v>
      </c>
      <c r="C572" s="49" t="s">
        <v>2631</v>
      </c>
      <c r="D572" s="50">
        <v>500</v>
      </c>
    </row>
    <row r="573" spans="1:4" x14ac:dyDescent="0.25">
      <c r="A573" s="47" t="s">
        <v>1320</v>
      </c>
      <c r="B573" s="48" t="s">
        <v>1321</v>
      </c>
      <c r="C573" s="49" t="s">
        <v>2631</v>
      </c>
      <c r="D573" s="50">
        <v>500</v>
      </c>
    </row>
    <row r="574" spans="1:4" x14ac:dyDescent="0.25">
      <c r="A574" s="47" t="s">
        <v>1322</v>
      </c>
      <c r="B574" s="48" t="s">
        <v>1323</v>
      </c>
      <c r="C574" s="49" t="s">
        <v>2632</v>
      </c>
      <c r="D574" s="50">
        <v>1500</v>
      </c>
    </row>
    <row r="575" spans="1:4" x14ac:dyDescent="0.25">
      <c r="A575" s="47" t="s">
        <v>1324</v>
      </c>
      <c r="B575" s="48" t="s">
        <v>1325</v>
      </c>
      <c r="C575" s="49" t="s">
        <v>2632</v>
      </c>
      <c r="D575" s="50">
        <v>1500</v>
      </c>
    </row>
    <row r="576" spans="1:4" x14ac:dyDescent="0.25">
      <c r="A576" s="47" t="s">
        <v>1326</v>
      </c>
      <c r="B576" s="48" t="s">
        <v>1327</v>
      </c>
      <c r="C576" s="49" t="s">
        <v>2633</v>
      </c>
      <c r="D576" s="50">
        <v>2000</v>
      </c>
    </row>
    <row r="577" spans="1:4" x14ac:dyDescent="0.25">
      <c r="A577" s="47" t="s">
        <v>1328</v>
      </c>
      <c r="B577" s="48" t="s">
        <v>1329</v>
      </c>
      <c r="C577" s="49" t="s">
        <v>2633</v>
      </c>
      <c r="D577" s="50">
        <v>2000</v>
      </c>
    </row>
    <row r="578" spans="1:4" x14ac:dyDescent="0.25">
      <c r="A578" s="47" t="s">
        <v>1330</v>
      </c>
      <c r="B578" s="48" t="s">
        <v>1331</v>
      </c>
      <c r="C578" s="49" t="s">
        <v>2634</v>
      </c>
      <c r="D578" s="50">
        <v>2000</v>
      </c>
    </row>
    <row r="579" spans="1:4" x14ac:dyDescent="0.25">
      <c r="A579" s="47" t="s">
        <v>1332</v>
      </c>
      <c r="B579" s="48" t="s">
        <v>1333</v>
      </c>
      <c r="C579" s="49" t="s">
        <v>2634</v>
      </c>
      <c r="D579" s="50">
        <v>2000</v>
      </c>
    </row>
    <row r="580" spans="1:4" x14ac:dyDescent="0.25">
      <c r="A580" s="47" t="s">
        <v>1334</v>
      </c>
      <c r="B580" s="48" t="s">
        <v>1335</v>
      </c>
      <c r="C580" s="49" t="s">
        <v>2636</v>
      </c>
      <c r="D580" s="50">
        <v>5000</v>
      </c>
    </row>
    <row r="581" spans="1:4" x14ac:dyDescent="0.25">
      <c r="A581" s="47" t="s">
        <v>1336</v>
      </c>
      <c r="B581" s="48" t="s">
        <v>1337</v>
      </c>
      <c r="C581" s="49" t="s">
        <v>2636</v>
      </c>
      <c r="D581" s="50">
        <v>5000</v>
      </c>
    </row>
    <row r="582" spans="1:4" x14ac:dyDescent="0.25">
      <c r="A582" s="47" t="s">
        <v>1338</v>
      </c>
      <c r="B582" s="48" t="s">
        <v>1001</v>
      </c>
      <c r="C582" s="49" t="s">
        <v>2637</v>
      </c>
      <c r="D582" s="50">
        <v>4000</v>
      </c>
    </row>
    <row r="583" spans="1:4" x14ac:dyDescent="0.25">
      <c r="A583" s="47" t="s">
        <v>1339</v>
      </c>
      <c r="B583" s="48" t="s">
        <v>1003</v>
      </c>
      <c r="C583" s="49" t="s">
        <v>2637</v>
      </c>
      <c r="D583" s="50">
        <v>4000</v>
      </c>
    </row>
    <row r="584" spans="1:4" x14ac:dyDescent="0.25">
      <c r="A584" s="47" t="s">
        <v>1340</v>
      </c>
      <c r="B584" s="48" t="s">
        <v>3714</v>
      </c>
      <c r="C584" s="49" t="s">
        <v>2639</v>
      </c>
      <c r="D584" s="50">
        <v>1000</v>
      </c>
    </row>
    <row r="585" spans="1:4" x14ac:dyDescent="0.25">
      <c r="A585" s="47" t="s">
        <v>1341</v>
      </c>
      <c r="B585" s="48" t="s">
        <v>3715</v>
      </c>
      <c r="C585" s="49" t="s">
        <v>2639</v>
      </c>
      <c r="D585" s="50">
        <v>1000</v>
      </c>
    </row>
    <row r="586" spans="1:4" x14ac:dyDescent="0.25">
      <c r="A586" s="47" t="s">
        <v>1342</v>
      </c>
      <c r="B586" s="48" t="s">
        <v>1343</v>
      </c>
      <c r="C586" s="49" t="s">
        <v>2640</v>
      </c>
      <c r="D586" s="50">
        <v>3000</v>
      </c>
    </row>
    <row r="587" spans="1:4" x14ac:dyDescent="0.25">
      <c r="A587" s="47" t="s">
        <v>1344</v>
      </c>
      <c r="B587" s="48" t="s">
        <v>1345</v>
      </c>
      <c r="C587" s="49" t="s">
        <v>2640</v>
      </c>
      <c r="D587" s="50">
        <v>3000</v>
      </c>
    </row>
    <row r="588" spans="1:4" x14ac:dyDescent="0.25">
      <c r="A588" s="47" t="s">
        <v>1346</v>
      </c>
      <c r="B588" s="48" t="s">
        <v>1347</v>
      </c>
      <c r="C588" s="49" t="s">
        <v>2641</v>
      </c>
      <c r="D588" s="50">
        <v>600</v>
      </c>
    </row>
    <row r="589" spans="1:4" x14ac:dyDescent="0.25">
      <c r="A589" s="47" t="s">
        <v>1348</v>
      </c>
      <c r="B589" s="48" t="s">
        <v>1349</v>
      </c>
      <c r="C589" s="49" t="s">
        <v>2641</v>
      </c>
      <c r="D589" s="50">
        <v>600</v>
      </c>
    </row>
    <row r="590" spans="1:4" x14ac:dyDescent="0.25">
      <c r="A590" s="47" t="s">
        <v>1350</v>
      </c>
      <c r="B590" s="48" t="s">
        <v>2642</v>
      </c>
      <c r="C590" s="49" t="s">
        <v>2643</v>
      </c>
      <c r="D590" s="50">
        <v>1000</v>
      </c>
    </row>
    <row r="591" spans="1:4" x14ac:dyDescent="0.25">
      <c r="A591" s="47" t="s">
        <v>1352</v>
      </c>
      <c r="B591" s="48" t="s">
        <v>2644</v>
      </c>
      <c r="C591" s="49" t="s">
        <v>2643</v>
      </c>
      <c r="D591" s="50">
        <v>1000</v>
      </c>
    </row>
    <row r="592" spans="1:4" x14ac:dyDescent="0.25">
      <c r="A592" s="47" t="s">
        <v>1353</v>
      </c>
      <c r="B592" s="48" t="s">
        <v>1354</v>
      </c>
      <c r="C592" s="49" t="s">
        <v>2646</v>
      </c>
      <c r="D592" s="50">
        <v>2000</v>
      </c>
    </row>
    <row r="593" spans="1:4" x14ac:dyDescent="0.25">
      <c r="A593" s="47" t="s">
        <v>1355</v>
      </c>
      <c r="B593" s="48" t="s">
        <v>1356</v>
      </c>
      <c r="C593" s="49" t="s">
        <v>2646</v>
      </c>
      <c r="D593" s="50">
        <v>2000</v>
      </c>
    </row>
    <row r="594" spans="1:4" x14ac:dyDescent="0.25">
      <c r="A594" s="47" t="s">
        <v>1357</v>
      </c>
      <c r="B594" s="48" t="s">
        <v>1358</v>
      </c>
      <c r="C594" s="49" t="s">
        <v>2647</v>
      </c>
      <c r="D594" s="50">
        <v>400</v>
      </c>
    </row>
    <row r="595" spans="1:4" x14ac:dyDescent="0.25">
      <c r="A595" s="47" t="s">
        <v>1359</v>
      </c>
      <c r="B595" s="48" t="s">
        <v>1360</v>
      </c>
      <c r="C595" s="49" t="s">
        <v>2647</v>
      </c>
      <c r="D595" s="50">
        <v>400</v>
      </c>
    </row>
    <row r="596" spans="1:4" x14ac:dyDescent="0.25">
      <c r="A596" s="47" t="s">
        <v>1361</v>
      </c>
      <c r="B596" s="48" t="s">
        <v>923</v>
      </c>
      <c r="C596" s="49" t="s">
        <v>2648</v>
      </c>
      <c r="D596" s="50">
        <v>2000</v>
      </c>
    </row>
    <row r="597" spans="1:4" x14ac:dyDescent="0.25">
      <c r="A597" s="47" t="s">
        <v>1362</v>
      </c>
      <c r="B597" s="48" t="s">
        <v>789</v>
      </c>
      <c r="C597" s="49" t="s">
        <v>2648</v>
      </c>
      <c r="D597" s="50">
        <v>2000</v>
      </c>
    </row>
    <row r="598" spans="1:4" x14ac:dyDescent="0.25">
      <c r="A598" s="47" t="s">
        <v>1363</v>
      </c>
      <c r="B598" s="48" t="s">
        <v>1185</v>
      </c>
      <c r="C598" s="49" t="s">
        <v>2649</v>
      </c>
      <c r="D598" s="50">
        <v>8000</v>
      </c>
    </row>
    <row r="599" spans="1:4" x14ac:dyDescent="0.25">
      <c r="A599" s="47" t="s">
        <v>1364</v>
      </c>
      <c r="B599" s="48" t="s">
        <v>874</v>
      </c>
      <c r="C599" s="49" t="s">
        <v>2649</v>
      </c>
      <c r="D599" s="50">
        <v>8000</v>
      </c>
    </row>
    <row r="600" spans="1:4" x14ac:dyDescent="0.25">
      <c r="A600" s="47" t="s">
        <v>1365</v>
      </c>
      <c r="B600" s="48" t="s">
        <v>1366</v>
      </c>
      <c r="C600" s="49" t="s">
        <v>2650</v>
      </c>
      <c r="D600" s="50">
        <v>1000</v>
      </c>
    </row>
    <row r="601" spans="1:4" x14ac:dyDescent="0.25">
      <c r="A601" s="47" t="s">
        <v>1367</v>
      </c>
      <c r="B601" s="48" t="s">
        <v>1368</v>
      </c>
      <c r="C601" s="49" t="s">
        <v>2650</v>
      </c>
      <c r="D601" s="50">
        <v>1000</v>
      </c>
    </row>
    <row r="602" spans="1:4" x14ac:dyDescent="0.25">
      <c r="A602" s="47" t="s">
        <v>1369</v>
      </c>
      <c r="B602" s="48" t="s">
        <v>1370</v>
      </c>
      <c r="C602" s="49" t="s">
        <v>2651</v>
      </c>
      <c r="D602" s="50">
        <v>3000</v>
      </c>
    </row>
    <row r="603" spans="1:4" x14ac:dyDescent="0.25">
      <c r="A603" s="47" t="s">
        <v>1371</v>
      </c>
      <c r="B603" s="48" t="s">
        <v>1372</v>
      </c>
      <c r="C603" s="49" t="s">
        <v>2651</v>
      </c>
      <c r="D603" s="50">
        <v>3000</v>
      </c>
    </row>
    <row r="604" spans="1:4" x14ac:dyDescent="0.25">
      <c r="A604" s="47" t="s">
        <v>3716</v>
      </c>
      <c r="B604" s="48" t="s">
        <v>3717</v>
      </c>
      <c r="C604" s="49" t="s">
        <v>2627</v>
      </c>
      <c r="D604" s="50">
        <v>500</v>
      </c>
    </row>
    <row r="605" spans="1:4" x14ac:dyDescent="0.25">
      <c r="A605" s="47" t="s">
        <v>3719</v>
      </c>
      <c r="B605" s="48" t="s">
        <v>3720</v>
      </c>
      <c r="C605" s="49" t="s">
        <v>2627</v>
      </c>
      <c r="D605" s="50">
        <v>500</v>
      </c>
    </row>
    <row r="606" spans="1:4" x14ac:dyDescent="0.25">
      <c r="A606" s="47" t="s">
        <v>3722</v>
      </c>
      <c r="B606" s="48" t="s">
        <v>1307</v>
      </c>
      <c r="C606" s="49" t="s">
        <v>2628</v>
      </c>
      <c r="D606" s="50">
        <v>2000</v>
      </c>
    </row>
    <row r="607" spans="1:4" x14ac:dyDescent="0.25">
      <c r="A607" s="47" t="s">
        <v>3723</v>
      </c>
      <c r="B607" s="48" t="s">
        <v>1309</v>
      </c>
      <c r="C607" s="49" t="s">
        <v>2628</v>
      </c>
      <c r="D607" s="50">
        <v>2000</v>
      </c>
    </row>
    <row r="608" spans="1:4" x14ac:dyDescent="0.25">
      <c r="A608" s="47" t="s">
        <v>3724</v>
      </c>
      <c r="B608" s="48" t="s">
        <v>3725</v>
      </c>
      <c r="C608" s="49" t="s">
        <v>3727</v>
      </c>
      <c r="D608" s="50">
        <v>3000</v>
      </c>
    </row>
    <row r="609" spans="1:4" x14ac:dyDescent="0.25">
      <c r="A609" s="47" t="s">
        <v>3728</v>
      </c>
      <c r="B609" s="48" t="s">
        <v>3729</v>
      </c>
      <c r="C609" s="49" t="s">
        <v>3727</v>
      </c>
      <c r="D609" s="50">
        <v>3000</v>
      </c>
    </row>
    <row r="610" spans="1:4" x14ac:dyDescent="0.25">
      <c r="A610" s="47" t="s">
        <v>3730</v>
      </c>
      <c r="B610" s="48" t="s">
        <v>3731</v>
      </c>
      <c r="C610" s="49" t="s">
        <v>4012</v>
      </c>
      <c r="D610" s="50">
        <v>1000</v>
      </c>
    </row>
    <row r="611" spans="1:4" x14ac:dyDescent="0.25">
      <c r="A611" s="47" t="s">
        <v>3733</v>
      </c>
      <c r="B611" s="48" t="s">
        <v>3734</v>
      </c>
      <c r="C611" s="49" t="s">
        <v>4012</v>
      </c>
      <c r="D611" s="50">
        <v>1000</v>
      </c>
    </row>
    <row r="612" spans="1:4" x14ac:dyDescent="0.25">
      <c r="A612" s="47" t="s">
        <v>3735</v>
      </c>
      <c r="B612" s="48" t="s">
        <v>1185</v>
      </c>
      <c r="C612" s="49" t="s">
        <v>2649</v>
      </c>
      <c r="D612" s="50">
        <v>5000</v>
      </c>
    </row>
    <row r="613" spans="1:4" x14ac:dyDescent="0.25">
      <c r="A613" s="47" t="s">
        <v>3736</v>
      </c>
      <c r="B613" s="48" t="s">
        <v>874</v>
      </c>
      <c r="C613" s="49" t="s">
        <v>2649</v>
      </c>
      <c r="D613" s="50">
        <v>5000</v>
      </c>
    </row>
    <row r="614" spans="1:4" x14ac:dyDescent="0.25">
      <c r="A614" s="47" t="s">
        <v>1373</v>
      </c>
      <c r="B614" s="48" t="s">
        <v>1307</v>
      </c>
      <c r="C614" s="49" t="s">
        <v>2652</v>
      </c>
      <c r="D614" s="50">
        <v>20000</v>
      </c>
    </row>
    <row r="615" spans="1:4" x14ac:dyDescent="0.25">
      <c r="A615" s="47" t="s">
        <v>1374</v>
      </c>
      <c r="B615" s="48" t="s">
        <v>1309</v>
      </c>
      <c r="C615" s="49" t="s">
        <v>2652</v>
      </c>
      <c r="D615" s="50">
        <v>20000</v>
      </c>
    </row>
    <row r="616" spans="1:4" x14ac:dyDescent="0.25">
      <c r="A616" s="47" t="s">
        <v>1375</v>
      </c>
      <c r="B616" s="48" t="s">
        <v>1376</v>
      </c>
      <c r="C616" s="49" t="s">
        <v>2653</v>
      </c>
      <c r="D616" s="50">
        <v>10000</v>
      </c>
    </row>
    <row r="617" spans="1:4" x14ac:dyDescent="0.25">
      <c r="A617" s="47" t="s">
        <v>1377</v>
      </c>
      <c r="B617" s="48" t="s">
        <v>1378</v>
      </c>
      <c r="C617" s="49" t="s">
        <v>2653</v>
      </c>
      <c r="D617" s="50">
        <v>10000</v>
      </c>
    </row>
    <row r="618" spans="1:4" x14ac:dyDescent="0.25">
      <c r="A618" s="47" t="s">
        <v>1379</v>
      </c>
      <c r="B618" s="48" t="s">
        <v>1311</v>
      </c>
      <c r="C618" s="49" t="s">
        <v>2654</v>
      </c>
      <c r="D618" s="50">
        <v>1500</v>
      </c>
    </row>
    <row r="619" spans="1:4" x14ac:dyDescent="0.25">
      <c r="A619" s="47" t="s">
        <v>1380</v>
      </c>
      <c r="B619" s="48" t="s">
        <v>1313</v>
      </c>
      <c r="C619" s="49" t="s">
        <v>2654</v>
      </c>
      <c r="D619" s="50">
        <v>1500</v>
      </c>
    </row>
    <row r="620" spans="1:4" x14ac:dyDescent="0.25">
      <c r="A620" s="47" t="s">
        <v>1381</v>
      </c>
      <c r="B620" s="48" t="s">
        <v>1327</v>
      </c>
      <c r="C620" s="49" t="s">
        <v>2655</v>
      </c>
      <c r="D620" s="50">
        <v>10000</v>
      </c>
    </row>
    <row r="621" spans="1:4" x14ac:dyDescent="0.25">
      <c r="A621" s="47" t="s">
        <v>1382</v>
      </c>
      <c r="B621" s="48" t="s">
        <v>1329</v>
      </c>
      <c r="C621" s="49" t="s">
        <v>2655</v>
      </c>
      <c r="D621" s="50">
        <v>10000</v>
      </c>
    </row>
    <row r="622" spans="1:4" x14ac:dyDescent="0.25">
      <c r="A622" s="47" t="s">
        <v>1383</v>
      </c>
      <c r="B622" s="48" t="s">
        <v>1384</v>
      </c>
      <c r="C622" s="49" t="s">
        <v>2656</v>
      </c>
      <c r="D622" s="50">
        <v>20000</v>
      </c>
    </row>
    <row r="623" spans="1:4" x14ac:dyDescent="0.25">
      <c r="A623" s="47" t="s">
        <v>1385</v>
      </c>
      <c r="B623" s="48" t="s">
        <v>1386</v>
      </c>
      <c r="C623" s="49" t="s">
        <v>2656</v>
      </c>
      <c r="D623" s="50">
        <v>20000</v>
      </c>
    </row>
    <row r="624" spans="1:4" x14ac:dyDescent="0.25">
      <c r="A624" s="47" t="s">
        <v>1387</v>
      </c>
      <c r="B624" s="48" t="s">
        <v>1388</v>
      </c>
      <c r="C624" s="49" t="s">
        <v>2658</v>
      </c>
      <c r="D624" s="50">
        <v>10000</v>
      </c>
    </row>
    <row r="625" spans="1:4" x14ac:dyDescent="0.25">
      <c r="A625" s="47" t="s">
        <v>1389</v>
      </c>
      <c r="B625" s="48" t="s">
        <v>1390</v>
      </c>
      <c r="C625" s="49" t="s">
        <v>2658</v>
      </c>
      <c r="D625" s="50">
        <v>10000</v>
      </c>
    </row>
    <row r="626" spans="1:4" x14ac:dyDescent="0.25">
      <c r="A626" s="47" t="s">
        <v>1391</v>
      </c>
      <c r="B626" s="48" t="s">
        <v>1392</v>
      </c>
      <c r="C626" s="49" t="s">
        <v>2659</v>
      </c>
      <c r="D626" s="50">
        <v>3000</v>
      </c>
    </row>
    <row r="627" spans="1:4" x14ac:dyDescent="0.25">
      <c r="A627" s="47" t="s">
        <v>1393</v>
      </c>
      <c r="B627" s="48" t="s">
        <v>2660</v>
      </c>
      <c r="C627" s="49" t="s">
        <v>2659</v>
      </c>
      <c r="D627" s="50">
        <v>3000</v>
      </c>
    </row>
    <row r="628" spans="1:4" x14ac:dyDescent="0.25">
      <c r="A628" s="47" t="s">
        <v>1394</v>
      </c>
      <c r="B628" s="48" t="s">
        <v>1395</v>
      </c>
      <c r="C628" s="49" t="s">
        <v>2662</v>
      </c>
      <c r="D628" s="50">
        <v>2000</v>
      </c>
    </row>
    <row r="629" spans="1:4" x14ac:dyDescent="0.25">
      <c r="A629" s="47" t="s">
        <v>1396</v>
      </c>
      <c r="B629" s="48" t="s">
        <v>1397</v>
      </c>
      <c r="C629" s="49" t="s">
        <v>2662</v>
      </c>
      <c r="D629" s="50">
        <v>2000</v>
      </c>
    </row>
    <row r="630" spans="1:4" x14ac:dyDescent="0.25">
      <c r="A630" s="47" t="s">
        <v>1398</v>
      </c>
      <c r="B630" s="48" t="s">
        <v>1399</v>
      </c>
      <c r="C630" s="49" t="s">
        <v>2664</v>
      </c>
      <c r="D630" s="50">
        <v>10000</v>
      </c>
    </row>
    <row r="631" spans="1:4" x14ac:dyDescent="0.25">
      <c r="A631" s="47" t="s">
        <v>1400</v>
      </c>
      <c r="B631" s="48" t="s">
        <v>1401</v>
      </c>
      <c r="C631" s="49" t="s">
        <v>2664</v>
      </c>
      <c r="D631" s="50">
        <v>10000</v>
      </c>
    </row>
    <row r="632" spans="1:4" x14ac:dyDescent="0.25">
      <c r="A632" s="47" t="s">
        <v>1402</v>
      </c>
      <c r="B632" s="48" t="s">
        <v>923</v>
      </c>
      <c r="C632" s="49" t="s">
        <v>2665</v>
      </c>
      <c r="D632" s="50">
        <v>3000</v>
      </c>
    </row>
    <row r="633" spans="1:4" x14ac:dyDescent="0.25">
      <c r="A633" s="47" t="s">
        <v>1403</v>
      </c>
      <c r="B633" s="48" t="s">
        <v>789</v>
      </c>
      <c r="C633" s="49" t="s">
        <v>2665</v>
      </c>
      <c r="D633" s="50">
        <v>3000</v>
      </c>
    </row>
    <row r="634" spans="1:4" x14ac:dyDescent="0.25">
      <c r="A634" s="47" t="s">
        <v>1404</v>
      </c>
      <c r="B634" s="48" t="s">
        <v>1405</v>
      </c>
      <c r="C634" s="49" t="s">
        <v>2666</v>
      </c>
      <c r="D634" s="50">
        <v>20000</v>
      </c>
    </row>
    <row r="635" spans="1:4" x14ac:dyDescent="0.25">
      <c r="A635" s="47" t="s">
        <v>1406</v>
      </c>
      <c r="B635" s="48" t="s">
        <v>1407</v>
      </c>
      <c r="C635" s="49" t="s">
        <v>2666</v>
      </c>
      <c r="D635" s="50">
        <v>20000</v>
      </c>
    </row>
    <row r="636" spans="1:4" x14ac:dyDescent="0.25">
      <c r="A636" s="47" t="s">
        <v>1444</v>
      </c>
      <c r="B636" s="48" t="s">
        <v>1447</v>
      </c>
      <c r="C636" s="49" t="s">
        <v>2668</v>
      </c>
      <c r="D636" s="50">
        <v>50000</v>
      </c>
    </row>
    <row r="637" spans="1:4" x14ac:dyDescent="0.25">
      <c r="A637" s="47" t="s">
        <v>1445</v>
      </c>
      <c r="B637" s="48" t="s">
        <v>2669</v>
      </c>
      <c r="C637" s="49" t="s">
        <v>2668</v>
      </c>
      <c r="D637" s="50">
        <v>50000</v>
      </c>
    </row>
    <row r="638" spans="1:4" x14ac:dyDescent="0.25">
      <c r="A638" s="47" t="s">
        <v>1408</v>
      </c>
      <c r="B638" s="48" t="s">
        <v>1409</v>
      </c>
      <c r="C638" s="49" t="s">
        <v>2670</v>
      </c>
      <c r="D638" s="50">
        <v>15000</v>
      </c>
    </row>
    <row r="639" spans="1:4" x14ac:dyDescent="0.25">
      <c r="A639" s="47" t="s">
        <v>1410</v>
      </c>
      <c r="B639" s="48" t="s">
        <v>1411</v>
      </c>
      <c r="C639" s="49" t="s">
        <v>2670</v>
      </c>
      <c r="D639" s="50">
        <v>15000</v>
      </c>
    </row>
    <row r="640" spans="1:4" x14ac:dyDescent="0.25">
      <c r="A640" s="47" t="s">
        <v>1412</v>
      </c>
      <c r="B640" s="48" t="s">
        <v>1259</v>
      </c>
      <c r="C640" s="49" t="s">
        <v>2671</v>
      </c>
      <c r="D640" s="50">
        <v>15000</v>
      </c>
    </row>
    <row r="641" spans="1:4" x14ac:dyDescent="0.25">
      <c r="A641" s="47" t="s">
        <v>1413</v>
      </c>
      <c r="B641" s="48" t="s">
        <v>1083</v>
      </c>
      <c r="C641" s="49" t="s">
        <v>2671</v>
      </c>
      <c r="D641" s="50">
        <v>15000</v>
      </c>
    </row>
    <row r="642" spans="1:4" x14ac:dyDescent="0.25">
      <c r="A642" s="47" t="s">
        <v>1414</v>
      </c>
      <c r="B642" s="48" t="s">
        <v>1415</v>
      </c>
      <c r="C642" s="49" t="s">
        <v>2672</v>
      </c>
      <c r="D642" s="50">
        <v>4000</v>
      </c>
    </row>
    <row r="643" spans="1:4" x14ac:dyDescent="0.25">
      <c r="A643" s="47" t="s">
        <v>1416</v>
      </c>
      <c r="B643" s="48" t="s">
        <v>1417</v>
      </c>
      <c r="C643" s="49" t="s">
        <v>2672</v>
      </c>
      <c r="D643" s="50">
        <v>4000</v>
      </c>
    </row>
    <row r="644" spans="1:4" x14ac:dyDescent="0.25">
      <c r="A644" s="47" t="s">
        <v>1418</v>
      </c>
      <c r="B644" s="48" t="s">
        <v>1419</v>
      </c>
      <c r="C644" s="49" t="s">
        <v>2674</v>
      </c>
      <c r="D644" s="50">
        <v>7000</v>
      </c>
    </row>
    <row r="645" spans="1:4" x14ac:dyDescent="0.25">
      <c r="A645" s="47" t="s">
        <v>1420</v>
      </c>
      <c r="B645" s="48" t="s">
        <v>1421</v>
      </c>
      <c r="C645" s="49" t="s">
        <v>2674</v>
      </c>
      <c r="D645" s="50">
        <v>7000</v>
      </c>
    </row>
    <row r="646" spans="1:4" x14ac:dyDescent="0.25">
      <c r="A646" s="47" t="s">
        <v>1422</v>
      </c>
      <c r="B646" s="48" t="s">
        <v>1315</v>
      </c>
      <c r="C646" s="49" t="s">
        <v>2675</v>
      </c>
      <c r="D646" s="50">
        <v>5000</v>
      </c>
    </row>
    <row r="647" spans="1:4" x14ac:dyDescent="0.25">
      <c r="A647" s="47" t="s">
        <v>1423</v>
      </c>
      <c r="B647" s="48" t="s">
        <v>1317</v>
      </c>
      <c r="C647" s="49" t="s">
        <v>2675</v>
      </c>
      <c r="D647" s="50">
        <v>5000</v>
      </c>
    </row>
    <row r="648" spans="1:4" x14ac:dyDescent="0.25">
      <c r="A648" s="47" t="s">
        <v>1424</v>
      </c>
      <c r="B648" s="48" t="s">
        <v>1425</v>
      </c>
      <c r="C648" s="49" t="s">
        <v>2676</v>
      </c>
      <c r="D648" s="50">
        <v>4000</v>
      </c>
    </row>
    <row r="649" spans="1:4" x14ac:dyDescent="0.25">
      <c r="A649" s="47" t="s">
        <v>1426</v>
      </c>
      <c r="B649" s="48" t="s">
        <v>1427</v>
      </c>
      <c r="C649" s="49" t="s">
        <v>2676</v>
      </c>
      <c r="D649" s="50">
        <v>4000</v>
      </c>
    </row>
    <row r="650" spans="1:4" x14ac:dyDescent="0.25">
      <c r="A650" s="52" t="s">
        <v>2677</v>
      </c>
      <c r="B650" s="53" t="s">
        <v>1447</v>
      </c>
      <c r="C650" s="54" t="s">
        <v>3434</v>
      </c>
      <c r="D650" s="55">
        <v>50000</v>
      </c>
    </row>
    <row r="651" spans="1:4" x14ac:dyDescent="0.25">
      <c r="A651" s="52" t="s">
        <v>2678</v>
      </c>
      <c r="B651" s="53" t="s">
        <v>2669</v>
      </c>
      <c r="C651" s="54" t="s">
        <v>3434</v>
      </c>
      <c r="D651" s="55">
        <v>50000</v>
      </c>
    </row>
    <row r="652" spans="1:4" x14ac:dyDescent="0.25">
      <c r="A652" s="47" t="s">
        <v>3737</v>
      </c>
      <c r="B652" s="48" t="s">
        <v>1307</v>
      </c>
      <c r="C652" s="49" t="s">
        <v>2652</v>
      </c>
      <c r="D652" s="50">
        <v>10000</v>
      </c>
    </row>
    <row r="653" spans="1:4" x14ac:dyDescent="0.25">
      <c r="A653" s="47" t="s">
        <v>3738</v>
      </c>
      <c r="B653" s="48" t="s">
        <v>1309</v>
      </c>
      <c r="C653" s="49" t="s">
        <v>2652</v>
      </c>
      <c r="D653" s="50">
        <v>10000</v>
      </c>
    </row>
    <row r="654" spans="1:4" x14ac:dyDescent="0.25">
      <c r="A654" s="47" t="s">
        <v>3739</v>
      </c>
      <c r="B654" s="48" t="s">
        <v>1399</v>
      </c>
      <c r="C654" s="49" t="s">
        <v>2664</v>
      </c>
      <c r="D654" s="50">
        <v>50000</v>
      </c>
    </row>
    <row r="655" spans="1:4" x14ac:dyDescent="0.25">
      <c r="A655" s="47" t="s">
        <v>3740</v>
      </c>
      <c r="B655" s="48" t="s">
        <v>1401</v>
      </c>
      <c r="C655" s="49" t="s">
        <v>2664</v>
      </c>
      <c r="D655" s="50">
        <v>50000</v>
      </c>
    </row>
    <row r="656" spans="1:4" x14ac:dyDescent="0.25">
      <c r="A656" s="47" t="s">
        <v>3741</v>
      </c>
      <c r="B656" s="48" t="s">
        <v>3725</v>
      </c>
      <c r="C656" s="49" t="s">
        <v>3742</v>
      </c>
      <c r="D656" s="50">
        <v>6000</v>
      </c>
    </row>
    <row r="657" spans="1:4" x14ac:dyDescent="0.25">
      <c r="A657" s="47" t="s">
        <v>3743</v>
      </c>
      <c r="B657" s="48" t="s">
        <v>3729</v>
      </c>
      <c r="C657" s="49" t="s">
        <v>3742</v>
      </c>
      <c r="D657" s="50">
        <v>6000</v>
      </c>
    </row>
    <row r="658" spans="1:4" x14ac:dyDescent="0.25">
      <c r="A658" s="47" t="s">
        <v>3744</v>
      </c>
      <c r="B658" s="48" t="s">
        <v>3745</v>
      </c>
      <c r="C658" s="49" t="s">
        <v>3746</v>
      </c>
      <c r="D658" s="50">
        <v>3000</v>
      </c>
    </row>
    <row r="659" spans="1:4" x14ac:dyDescent="0.25">
      <c r="A659" s="47" t="s">
        <v>3747</v>
      </c>
      <c r="B659" s="48" t="s">
        <v>3748</v>
      </c>
      <c r="C659" s="49" t="s">
        <v>3746</v>
      </c>
      <c r="D659" s="50">
        <v>3000</v>
      </c>
    </row>
    <row r="660" spans="1:4" x14ac:dyDescent="0.25">
      <c r="A660" s="47" t="s">
        <v>3749</v>
      </c>
      <c r="B660" s="48" t="s">
        <v>923</v>
      </c>
      <c r="C660" s="49" t="s">
        <v>2665</v>
      </c>
      <c r="D660" s="50">
        <v>4000</v>
      </c>
    </row>
    <row r="661" spans="1:4" x14ac:dyDescent="0.25">
      <c r="A661" s="47" t="s">
        <v>3750</v>
      </c>
      <c r="B661" s="48" t="s">
        <v>789</v>
      </c>
      <c r="C661" s="49" t="s">
        <v>2665</v>
      </c>
      <c r="D661" s="50">
        <v>4000</v>
      </c>
    </row>
    <row r="662" spans="1:4" x14ac:dyDescent="0.25">
      <c r="A662" s="47" t="s">
        <v>3751</v>
      </c>
      <c r="B662" s="48" t="s">
        <v>3752</v>
      </c>
      <c r="C662" s="49" t="s">
        <v>2670</v>
      </c>
      <c r="D662" s="50">
        <v>12000</v>
      </c>
    </row>
    <row r="663" spans="1:4" x14ac:dyDescent="0.25">
      <c r="A663" s="47" t="s">
        <v>3754</v>
      </c>
      <c r="B663" s="48" t="s">
        <v>3755</v>
      </c>
      <c r="C663" s="49" t="s">
        <v>2670</v>
      </c>
      <c r="D663" s="50">
        <v>12000</v>
      </c>
    </row>
    <row r="664" spans="1:4" x14ac:dyDescent="0.25">
      <c r="A664" s="47" t="s">
        <v>1428</v>
      </c>
      <c r="B664" s="48" t="s">
        <v>1384</v>
      </c>
      <c r="C664" s="49" t="s">
        <v>2679</v>
      </c>
      <c r="D664" s="50">
        <v>30000</v>
      </c>
    </row>
    <row r="665" spans="1:4" x14ac:dyDescent="0.25">
      <c r="A665" s="47" t="s">
        <v>1429</v>
      </c>
      <c r="B665" s="48" t="s">
        <v>1386</v>
      </c>
      <c r="C665" s="49" t="s">
        <v>2679</v>
      </c>
      <c r="D665" s="50">
        <v>30000</v>
      </c>
    </row>
    <row r="666" spans="1:4" x14ac:dyDescent="0.25">
      <c r="A666" s="47" t="s">
        <v>1430</v>
      </c>
      <c r="B666" s="48" t="s">
        <v>1388</v>
      </c>
      <c r="C666" s="49" t="s">
        <v>2680</v>
      </c>
      <c r="D666" s="50">
        <v>30000</v>
      </c>
    </row>
    <row r="667" spans="1:4" x14ac:dyDescent="0.25">
      <c r="A667" s="47" t="s">
        <v>1431</v>
      </c>
      <c r="B667" s="48" t="s">
        <v>1390</v>
      </c>
      <c r="C667" s="49" t="s">
        <v>2680</v>
      </c>
      <c r="D667" s="50">
        <v>30000</v>
      </c>
    </row>
    <row r="668" spans="1:4" x14ac:dyDescent="0.25">
      <c r="A668" s="47" t="s">
        <v>1432</v>
      </c>
      <c r="B668" s="48" t="s">
        <v>1433</v>
      </c>
      <c r="C668" s="49" t="s">
        <v>2682</v>
      </c>
      <c r="D668" s="50">
        <v>10000</v>
      </c>
    </row>
    <row r="669" spans="1:4" x14ac:dyDescent="0.25">
      <c r="A669" s="47" t="s">
        <v>1434</v>
      </c>
      <c r="B669" s="48" t="s">
        <v>2683</v>
      </c>
      <c r="C669" s="49" t="s">
        <v>2682</v>
      </c>
      <c r="D669" s="50">
        <v>10000</v>
      </c>
    </row>
    <row r="670" spans="1:4" x14ac:dyDescent="0.25">
      <c r="A670" s="47" t="s">
        <v>1435</v>
      </c>
      <c r="B670" s="48" t="s">
        <v>1405</v>
      </c>
      <c r="C670" s="49" t="s">
        <v>2684</v>
      </c>
      <c r="D670" s="50">
        <v>50000</v>
      </c>
    </row>
    <row r="671" spans="1:4" x14ac:dyDescent="0.25">
      <c r="A671" s="47" t="s">
        <v>1436</v>
      </c>
      <c r="B671" s="48" t="s">
        <v>1407</v>
      </c>
      <c r="C671" s="49" t="s">
        <v>2684</v>
      </c>
      <c r="D671" s="50">
        <v>50000</v>
      </c>
    </row>
    <row r="672" spans="1:4" x14ac:dyDescent="0.25">
      <c r="A672" s="47" t="s">
        <v>1437</v>
      </c>
      <c r="B672" s="48" t="s">
        <v>1438</v>
      </c>
      <c r="C672" s="49" t="s">
        <v>2686</v>
      </c>
      <c r="D672" s="50">
        <v>50000</v>
      </c>
    </row>
    <row r="673" spans="1:4" x14ac:dyDescent="0.25">
      <c r="A673" s="47" t="s">
        <v>1439</v>
      </c>
      <c r="B673" s="48" t="s">
        <v>1440</v>
      </c>
      <c r="C673" s="49" t="s">
        <v>2686</v>
      </c>
      <c r="D673" s="50">
        <v>50000</v>
      </c>
    </row>
    <row r="674" spans="1:4" x14ac:dyDescent="0.25">
      <c r="A674" s="56" t="s">
        <v>3756</v>
      </c>
      <c r="B674" s="57" t="s">
        <v>3757</v>
      </c>
      <c r="C674" s="58" t="s">
        <v>3758</v>
      </c>
      <c r="D674" s="50">
        <v>500</v>
      </c>
    </row>
    <row r="675" spans="1:4" x14ac:dyDescent="0.25">
      <c r="A675" s="56" t="s">
        <v>3759</v>
      </c>
      <c r="B675" s="57" t="s">
        <v>3760</v>
      </c>
      <c r="C675" s="58" t="s">
        <v>3758</v>
      </c>
      <c r="D675" s="50">
        <v>500</v>
      </c>
    </row>
    <row r="676" spans="1:4" x14ac:dyDescent="0.25">
      <c r="A676" s="56" t="s">
        <v>3761</v>
      </c>
      <c r="B676" s="57" t="s">
        <v>3762</v>
      </c>
      <c r="C676" s="58" t="s">
        <v>3764</v>
      </c>
      <c r="D676" s="50">
        <v>500</v>
      </c>
    </row>
    <row r="677" spans="1:4" x14ac:dyDescent="0.25">
      <c r="A677" s="56" t="s">
        <v>3765</v>
      </c>
      <c r="B677" s="57" t="s">
        <v>3766</v>
      </c>
      <c r="C677" s="58" t="s">
        <v>3764</v>
      </c>
      <c r="D677" s="50">
        <v>500</v>
      </c>
    </row>
    <row r="678" spans="1:4" x14ac:dyDescent="0.25">
      <c r="A678" s="56" t="s">
        <v>3768</v>
      </c>
      <c r="B678" s="57" t="s">
        <v>3769</v>
      </c>
      <c r="C678" s="58" t="s">
        <v>3771</v>
      </c>
      <c r="D678" s="50">
        <v>500</v>
      </c>
    </row>
    <row r="679" spans="1:4" x14ac:dyDescent="0.25">
      <c r="A679" s="56" t="s">
        <v>3772</v>
      </c>
      <c r="B679" s="57" t="s">
        <v>3773</v>
      </c>
      <c r="C679" s="58" t="s">
        <v>3771</v>
      </c>
      <c r="D679" s="50">
        <v>500</v>
      </c>
    </row>
    <row r="680" spans="1:4" x14ac:dyDescent="0.25">
      <c r="A680" s="56" t="s">
        <v>3774</v>
      </c>
      <c r="B680" s="57" t="s">
        <v>3775</v>
      </c>
      <c r="C680" s="58" t="s">
        <v>3777</v>
      </c>
      <c r="D680" s="50">
        <v>500</v>
      </c>
    </row>
    <row r="681" spans="1:4" x14ac:dyDescent="0.25">
      <c r="A681" s="56" t="s">
        <v>3778</v>
      </c>
      <c r="B681" s="57" t="s">
        <v>3779</v>
      </c>
      <c r="C681" s="58" t="s">
        <v>3777</v>
      </c>
      <c r="D681" s="50">
        <v>500</v>
      </c>
    </row>
    <row r="682" spans="1:4" x14ac:dyDescent="0.25">
      <c r="A682" s="56" t="s">
        <v>3780</v>
      </c>
      <c r="B682" s="57" t="s">
        <v>3781</v>
      </c>
      <c r="C682" s="58" t="s">
        <v>3783</v>
      </c>
      <c r="D682" s="50">
        <v>500</v>
      </c>
    </row>
    <row r="683" spans="1:4" x14ac:dyDescent="0.25">
      <c r="A683" s="56" t="s">
        <v>3784</v>
      </c>
      <c r="B683" s="57" t="s">
        <v>3785</v>
      </c>
      <c r="C683" s="58" t="s">
        <v>3783</v>
      </c>
      <c r="D683" s="50">
        <v>500</v>
      </c>
    </row>
    <row r="684" spans="1:4" x14ac:dyDescent="0.25">
      <c r="A684" s="56" t="s">
        <v>3786</v>
      </c>
      <c r="B684" s="57" t="s">
        <v>3787</v>
      </c>
      <c r="C684" s="58" t="s">
        <v>3789</v>
      </c>
      <c r="D684" s="50">
        <v>500</v>
      </c>
    </row>
    <row r="685" spans="1:4" x14ac:dyDescent="0.25">
      <c r="A685" s="56" t="s">
        <v>3790</v>
      </c>
      <c r="B685" s="57" t="s">
        <v>3791</v>
      </c>
      <c r="C685" s="58" t="s">
        <v>3789</v>
      </c>
      <c r="D685" s="50">
        <v>500</v>
      </c>
    </row>
    <row r="686" spans="1:4" x14ac:dyDescent="0.25">
      <c r="A686" s="56" t="s">
        <v>3792</v>
      </c>
      <c r="B686" s="57" t="s">
        <v>3793</v>
      </c>
      <c r="C686" s="58" t="s">
        <v>3795</v>
      </c>
      <c r="D686" s="50">
        <v>500</v>
      </c>
    </row>
    <row r="687" spans="1:4" x14ac:dyDescent="0.25">
      <c r="A687" s="56" t="s">
        <v>3796</v>
      </c>
      <c r="B687" s="57" t="s">
        <v>3797</v>
      </c>
      <c r="C687" s="58" t="s">
        <v>3795</v>
      </c>
      <c r="D687" s="50">
        <v>500</v>
      </c>
    </row>
    <row r="688" spans="1:4" x14ac:dyDescent="0.25">
      <c r="A688" s="56" t="s">
        <v>3798</v>
      </c>
      <c r="B688" s="57" t="s">
        <v>3799</v>
      </c>
      <c r="C688" s="58" t="s">
        <v>3801</v>
      </c>
      <c r="D688" s="50">
        <v>500</v>
      </c>
    </row>
    <row r="689" spans="1:4" x14ac:dyDescent="0.25">
      <c r="A689" s="56" t="s">
        <v>3802</v>
      </c>
      <c r="B689" s="57" t="s">
        <v>3803</v>
      </c>
      <c r="C689" s="58" t="s">
        <v>3801</v>
      </c>
      <c r="D689" s="50">
        <v>500</v>
      </c>
    </row>
    <row r="690" spans="1:4" x14ac:dyDescent="0.25">
      <c r="A690" s="56" t="s">
        <v>3805</v>
      </c>
      <c r="B690" s="57" t="s">
        <v>3806</v>
      </c>
      <c r="C690" s="58" t="s">
        <v>3808</v>
      </c>
      <c r="D690" s="50">
        <v>500</v>
      </c>
    </row>
    <row r="691" spans="1:4" x14ac:dyDescent="0.25">
      <c r="A691" s="56" t="s">
        <v>3809</v>
      </c>
      <c r="B691" s="57" t="s">
        <v>3810</v>
      </c>
      <c r="C691" s="58" t="s">
        <v>3808</v>
      </c>
      <c r="D691" s="50">
        <v>500</v>
      </c>
    </row>
    <row r="692" spans="1:4" x14ac:dyDescent="0.25">
      <c r="A692" s="56" t="s">
        <v>3811</v>
      </c>
      <c r="B692" s="57" t="s">
        <v>3812</v>
      </c>
      <c r="C692" s="58" t="s">
        <v>3814</v>
      </c>
      <c r="D692" s="50">
        <v>500</v>
      </c>
    </row>
    <row r="693" spans="1:4" x14ac:dyDescent="0.25">
      <c r="A693" s="56" t="s">
        <v>3815</v>
      </c>
      <c r="B693" s="57" t="s">
        <v>3816</v>
      </c>
      <c r="C693" s="58" t="s">
        <v>3814</v>
      </c>
      <c r="D693" s="50">
        <v>500</v>
      </c>
    </row>
    <row r="694" spans="1:4" x14ac:dyDescent="0.25">
      <c r="A694" s="56" t="s">
        <v>3817</v>
      </c>
      <c r="B694" s="57" t="s">
        <v>3818</v>
      </c>
      <c r="C694" s="58" t="s">
        <v>3820</v>
      </c>
      <c r="D694" s="50">
        <v>500</v>
      </c>
    </row>
    <row r="695" spans="1:4" x14ac:dyDescent="0.25">
      <c r="A695" s="56" t="s">
        <v>3821</v>
      </c>
      <c r="B695" s="57" t="s">
        <v>3822</v>
      </c>
      <c r="C695" s="58" t="s">
        <v>3820</v>
      </c>
      <c r="D695" s="50">
        <v>500</v>
      </c>
    </row>
    <row r="696" spans="1:4" x14ac:dyDescent="0.25">
      <c r="A696" s="56" t="s">
        <v>3823</v>
      </c>
      <c r="B696" s="57" t="s">
        <v>3824</v>
      </c>
      <c r="C696" s="58" t="s">
        <v>3826</v>
      </c>
      <c r="D696" s="50">
        <v>2000</v>
      </c>
    </row>
    <row r="697" spans="1:4" x14ac:dyDescent="0.25">
      <c r="A697" s="56" t="s">
        <v>3827</v>
      </c>
      <c r="B697" s="57" t="s">
        <v>3828</v>
      </c>
      <c r="C697" s="58" t="s">
        <v>3826</v>
      </c>
      <c r="D697" s="50">
        <v>2000</v>
      </c>
    </row>
    <row r="698" spans="1:4" x14ac:dyDescent="0.25">
      <c r="A698" s="56" t="s">
        <v>3829</v>
      </c>
      <c r="B698" s="57" t="s">
        <v>3830</v>
      </c>
      <c r="C698" s="58" t="s">
        <v>3832</v>
      </c>
      <c r="D698" s="50">
        <v>500</v>
      </c>
    </row>
    <row r="699" spans="1:4" x14ac:dyDescent="0.25">
      <c r="A699" s="56" t="s">
        <v>3833</v>
      </c>
      <c r="B699" s="57" t="s">
        <v>3834</v>
      </c>
      <c r="C699" s="58" t="s">
        <v>3832</v>
      </c>
      <c r="D699" s="50">
        <v>500</v>
      </c>
    </row>
    <row r="700" spans="1:4" x14ac:dyDescent="0.25">
      <c r="A700" s="56" t="s">
        <v>3835</v>
      </c>
      <c r="B700" s="57" t="s">
        <v>3836</v>
      </c>
      <c r="C700" s="58" t="s">
        <v>3838</v>
      </c>
      <c r="D700" s="50">
        <v>500</v>
      </c>
    </row>
    <row r="701" spans="1:4" x14ac:dyDescent="0.25">
      <c r="A701" s="56" t="s">
        <v>3839</v>
      </c>
      <c r="B701" s="57" t="s">
        <v>3840</v>
      </c>
      <c r="C701" s="58" t="s">
        <v>3838</v>
      </c>
      <c r="D701" s="50">
        <v>500</v>
      </c>
    </row>
    <row r="702" spans="1:4" x14ac:dyDescent="0.25">
      <c r="A702" s="56" t="s">
        <v>3841</v>
      </c>
      <c r="B702" s="57" t="s">
        <v>3842</v>
      </c>
      <c r="C702" s="58" t="s">
        <v>3844</v>
      </c>
      <c r="D702" s="50">
        <v>500</v>
      </c>
    </row>
    <row r="703" spans="1:4" x14ac:dyDescent="0.25">
      <c r="A703" s="56" t="s">
        <v>3845</v>
      </c>
      <c r="B703" s="57" t="s">
        <v>3846</v>
      </c>
      <c r="C703" s="58" t="s">
        <v>3844</v>
      </c>
      <c r="D703" s="50">
        <v>500</v>
      </c>
    </row>
    <row r="704" spans="1:4" x14ac:dyDescent="0.25">
      <c r="A704" s="56" t="s">
        <v>3847</v>
      </c>
      <c r="B704" s="57" t="s">
        <v>3848</v>
      </c>
      <c r="C704" s="58" t="s">
        <v>3850</v>
      </c>
      <c r="D704" s="50">
        <v>500</v>
      </c>
    </row>
    <row r="705" spans="1:4" x14ac:dyDescent="0.25">
      <c r="A705" s="56" t="s">
        <v>3851</v>
      </c>
      <c r="B705" s="57" t="s">
        <v>3852</v>
      </c>
      <c r="C705" s="58" t="s">
        <v>3850</v>
      </c>
      <c r="D705" s="50">
        <v>500</v>
      </c>
    </row>
    <row r="706" spans="1:4" x14ac:dyDescent="0.25">
      <c r="A706" s="56" t="s">
        <v>3853</v>
      </c>
      <c r="B706" s="57" t="s">
        <v>3854</v>
      </c>
      <c r="C706" s="58" t="s">
        <v>3856</v>
      </c>
      <c r="D706" s="50">
        <v>500</v>
      </c>
    </row>
    <row r="707" spans="1:4" x14ac:dyDescent="0.25">
      <c r="A707" s="56" t="s">
        <v>3857</v>
      </c>
      <c r="B707" s="57" t="s">
        <v>3858</v>
      </c>
      <c r="C707" s="58" t="s">
        <v>3856</v>
      </c>
      <c r="D707" s="50">
        <v>500</v>
      </c>
    </row>
    <row r="708" spans="1:4" x14ac:dyDescent="0.25">
      <c r="A708" s="56" t="s">
        <v>3859</v>
      </c>
      <c r="B708" s="57" t="s">
        <v>3860</v>
      </c>
      <c r="C708" s="58" t="s">
        <v>3862</v>
      </c>
      <c r="D708" s="50">
        <v>500</v>
      </c>
    </row>
    <row r="709" spans="1:4" x14ac:dyDescent="0.25">
      <c r="A709" s="56" t="s">
        <v>3863</v>
      </c>
      <c r="B709" s="57" t="s">
        <v>3864</v>
      </c>
      <c r="C709" s="58" t="s">
        <v>3862</v>
      </c>
      <c r="D709" s="50">
        <v>500</v>
      </c>
    </row>
    <row r="710" spans="1:4" x14ac:dyDescent="0.25">
      <c r="A710" s="56" t="s">
        <v>3865</v>
      </c>
      <c r="B710" s="57" t="s">
        <v>3866</v>
      </c>
      <c r="C710" s="58" t="s">
        <v>3867</v>
      </c>
      <c r="D710" s="50">
        <v>2000</v>
      </c>
    </row>
    <row r="711" spans="1:4" x14ac:dyDescent="0.25">
      <c r="A711" s="56" t="s">
        <v>3868</v>
      </c>
      <c r="B711" s="57" t="s">
        <v>3869</v>
      </c>
      <c r="C711" s="58" t="s">
        <v>3867</v>
      </c>
      <c r="D711" s="50">
        <v>2000</v>
      </c>
    </row>
    <row r="712" spans="1:4" x14ac:dyDescent="0.25">
      <c r="A712" s="56" t="s">
        <v>3870</v>
      </c>
      <c r="B712" s="57" t="s">
        <v>3871</v>
      </c>
      <c r="C712" s="58" t="s">
        <v>3872</v>
      </c>
      <c r="D712" s="50">
        <v>5000</v>
      </c>
    </row>
    <row r="713" spans="1:4" x14ac:dyDescent="0.25">
      <c r="A713" s="56" t="s">
        <v>3873</v>
      </c>
      <c r="B713" s="57" t="s">
        <v>3874</v>
      </c>
      <c r="C713" s="58" t="s">
        <v>3872</v>
      </c>
      <c r="D713" s="50">
        <v>5000</v>
      </c>
    </row>
    <row r="714" spans="1:4" x14ac:dyDescent="0.25">
      <c r="A714" s="56" t="s">
        <v>3875</v>
      </c>
      <c r="B714" s="57" t="s">
        <v>3876</v>
      </c>
      <c r="C714" s="58" t="s">
        <v>3877</v>
      </c>
      <c r="D714" s="50">
        <v>1250</v>
      </c>
    </row>
    <row r="715" spans="1:4" x14ac:dyDescent="0.25">
      <c r="A715" s="56" t="s">
        <v>3878</v>
      </c>
      <c r="B715" s="57" t="s">
        <v>3760</v>
      </c>
      <c r="C715" s="58" t="s">
        <v>3877</v>
      </c>
      <c r="D715" s="50">
        <v>1250</v>
      </c>
    </row>
    <row r="716" spans="1:4" x14ac:dyDescent="0.25">
      <c r="A716" s="56" t="s">
        <v>3879</v>
      </c>
      <c r="B716" s="57" t="s">
        <v>3762</v>
      </c>
      <c r="C716" s="58" t="s">
        <v>3880</v>
      </c>
      <c r="D716" s="50">
        <v>1250</v>
      </c>
    </row>
    <row r="717" spans="1:4" x14ac:dyDescent="0.25">
      <c r="A717" s="56" t="s">
        <v>3881</v>
      </c>
      <c r="B717" s="57" t="s">
        <v>3766</v>
      </c>
      <c r="C717" s="58" t="s">
        <v>3880</v>
      </c>
      <c r="D717" s="50">
        <v>1250</v>
      </c>
    </row>
    <row r="718" spans="1:4" x14ac:dyDescent="0.25">
      <c r="A718" s="56" t="s">
        <v>3882</v>
      </c>
      <c r="B718" s="57" t="s">
        <v>3769</v>
      </c>
      <c r="C718" s="58" t="s">
        <v>3883</v>
      </c>
      <c r="D718" s="50">
        <v>1250</v>
      </c>
    </row>
    <row r="719" spans="1:4" x14ac:dyDescent="0.25">
      <c r="A719" s="56" t="s">
        <v>3884</v>
      </c>
      <c r="B719" s="57" t="s">
        <v>3773</v>
      </c>
      <c r="C719" s="58" t="s">
        <v>3883</v>
      </c>
      <c r="D719" s="50">
        <v>1250</v>
      </c>
    </row>
    <row r="720" spans="1:4" x14ac:dyDescent="0.25">
      <c r="A720" s="56" t="s">
        <v>3885</v>
      </c>
      <c r="B720" s="57" t="s">
        <v>3775</v>
      </c>
      <c r="C720" s="58" t="s">
        <v>3886</v>
      </c>
      <c r="D720" s="50">
        <v>1500</v>
      </c>
    </row>
    <row r="721" spans="1:4" x14ac:dyDescent="0.25">
      <c r="A721" s="56" t="s">
        <v>3887</v>
      </c>
      <c r="B721" s="57" t="s">
        <v>3779</v>
      </c>
      <c r="C721" s="58" t="s">
        <v>3886</v>
      </c>
      <c r="D721" s="50">
        <v>1500</v>
      </c>
    </row>
    <row r="722" spans="1:4" x14ac:dyDescent="0.25">
      <c r="A722" s="56" t="s">
        <v>3888</v>
      </c>
      <c r="B722" s="57" t="s">
        <v>3889</v>
      </c>
      <c r="C722" s="58" t="s">
        <v>3890</v>
      </c>
      <c r="D722" s="50">
        <v>1500</v>
      </c>
    </row>
    <row r="723" spans="1:4" x14ac:dyDescent="0.25">
      <c r="A723" s="56" t="s">
        <v>3891</v>
      </c>
      <c r="B723" s="57" t="s">
        <v>3892</v>
      </c>
      <c r="C723" s="58" t="s">
        <v>3890</v>
      </c>
      <c r="D723" s="50">
        <v>1500</v>
      </c>
    </row>
    <row r="724" spans="1:4" x14ac:dyDescent="0.25">
      <c r="A724" s="56" t="s">
        <v>3893</v>
      </c>
      <c r="B724" s="57" t="s">
        <v>3894</v>
      </c>
      <c r="C724" s="58" t="s">
        <v>3895</v>
      </c>
      <c r="D724" s="50">
        <v>1500</v>
      </c>
    </row>
    <row r="725" spans="1:4" x14ac:dyDescent="0.25">
      <c r="A725" s="56" t="s">
        <v>3896</v>
      </c>
      <c r="B725" s="57" t="s">
        <v>3897</v>
      </c>
      <c r="C725" s="58" t="s">
        <v>3895</v>
      </c>
      <c r="D725" s="50">
        <v>1500</v>
      </c>
    </row>
    <row r="726" spans="1:4" x14ac:dyDescent="0.25">
      <c r="A726" s="56" t="s">
        <v>3898</v>
      </c>
      <c r="B726" s="57" t="s">
        <v>3793</v>
      </c>
      <c r="C726" s="58" t="s">
        <v>3899</v>
      </c>
      <c r="D726" s="50">
        <v>1500</v>
      </c>
    </row>
    <row r="727" spans="1:4" x14ac:dyDescent="0.25">
      <c r="A727" s="56" t="s">
        <v>3900</v>
      </c>
      <c r="B727" s="57" t="s">
        <v>3797</v>
      </c>
      <c r="C727" s="58" t="s">
        <v>3899</v>
      </c>
      <c r="D727" s="50">
        <v>1500</v>
      </c>
    </row>
    <row r="728" spans="1:4" x14ac:dyDescent="0.25">
      <c r="A728" s="56" t="s">
        <v>3901</v>
      </c>
      <c r="B728" s="57" t="s">
        <v>3799</v>
      </c>
      <c r="C728" s="58" t="s">
        <v>3902</v>
      </c>
      <c r="D728" s="50">
        <v>1500</v>
      </c>
    </row>
    <row r="729" spans="1:4" x14ac:dyDescent="0.25">
      <c r="A729" s="56" t="s">
        <v>3903</v>
      </c>
      <c r="B729" s="57" t="s">
        <v>3803</v>
      </c>
      <c r="C729" s="58" t="s">
        <v>3902</v>
      </c>
      <c r="D729" s="50">
        <v>1500</v>
      </c>
    </row>
    <row r="730" spans="1:4" x14ac:dyDescent="0.25">
      <c r="A730" s="56" t="s">
        <v>3904</v>
      </c>
      <c r="B730" s="57" t="s">
        <v>3806</v>
      </c>
      <c r="C730" s="58" t="s">
        <v>3905</v>
      </c>
      <c r="D730" s="50">
        <v>1250</v>
      </c>
    </row>
    <row r="731" spans="1:4" x14ac:dyDescent="0.25">
      <c r="A731" s="56" t="s">
        <v>3906</v>
      </c>
      <c r="B731" s="57" t="s">
        <v>3810</v>
      </c>
      <c r="C731" s="58" t="s">
        <v>3905</v>
      </c>
      <c r="D731" s="50">
        <v>1250</v>
      </c>
    </row>
    <row r="732" spans="1:4" x14ac:dyDescent="0.25">
      <c r="A732" s="56" t="s">
        <v>3907</v>
      </c>
      <c r="B732" s="57" t="s">
        <v>3812</v>
      </c>
      <c r="C732" s="58" t="s">
        <v>3908</v>
      </c>
      <c r="D732" s="50">
        <v>1250</v>
      </c>
    </row>
    <row r="733" spans="1:4" x14ac:dyDescent="0.25">
      <c r="A733" s="56" t="s">
        <v>3909</v>
      </c>
      <c r="B733" s="57" t="s">
        <v>3816</v>
      </c>
      <c r="C733" s="58" t="s">
        <v>3908</v>
      </c>
      <c r="D733" s="50">
        <v>1250</v>
      </c>
    </row>
    <row r="734" spans="1:4" x14ac:dyDescent="0.25">
      <c r="A734" s="56" t="s">
        <v>3910</v>
      </c>
      <c r="B734" s="57" t="s">
        <v>3818</v>
      </c>
      <c r="C734" s="58" t="s">
        <v>3911</v>
      </c>
      <c r="D734" s="50">
        <v>1250</v>
      </c>
    </row>
    <row r="735" spans="1:4" x14ac:dyDescent="0.25">
      <c r="A735" s="56" t="s">
        <v>3912</v>
      </c>
      <c r="B735" s="57" t="s">
        <v>3822</v>
      </c>
      <c r="C735" s="58" t="s">
        <v>3911</v>
      </c>
      <c r="D735" s="50">
        <v>1250</v>
      </c>
    </row>
    <row r="736" spans="1:4" x14ac:dyDescent="0.25">
      <c r="A736" s="56" t="s">
        <v>3913</v>
      </c>
      <c r="B736" s="57" t="s">
        <v>3824</v>
      </c>
      <c r="C736" s="58" t="s">
        <v>3914</v>
      </c>
      <c r="D736" s="50">
        <v>4000</v>
      </c>
    </row>
    <row r="737" spans="1:4" x14ac:dyDescent="0.25">
      <c r="A737" s="56" t="s">
        <v>3915</v>
      </c>
      <c r="B737" s="57" t="s">
        <v>3828</v>
      </c>
      <c r="C737" s="58" t="s">
        <v>3914</v>
      </c>
      <c r="D737" s="50">
        <v>4000</v>
      </c>
    </row>
    <row r="738" spans="1:4" x14ac:dyDescent="0.25">
      <c r="A738" s="56" t="s">
        <v>3916</v>
      </c>
      <c r="B738" s="57" t="s">
        <v>3836</v>
      </c>
      <c r="C738" s="58" t="s">
        <v>3917</v>
      </c>
      <c r="D738" s="50">
        <v>1500</v>
      </c>
    </row>
    <row r="739" spans="1:4" x14ac:dyDescent="0.25">
      <c r="A739" s="56" t="s">
        <v>3918</v>
      </c>
      <c r="B739" s="57" t="s">
        <v>3840</v>
      </c>
      <c r="C739" s="58" t="s">
        <v>3917</v>
      </c>
      <c r="D739" s="50">
        <v>1500</v>
      </c>
    </row>
    <row r="740" spans="1:4" x14ac:dyDescent="0.25">
      <c r="A740" s="56" t="s">
        <v>3919</v>
      </c>
      <c r="B740" s="57" t="s">
        <v>3830</v>
      </c>
      <c r="C740" s="58" t="s">
        <v>3920</v>
      </c>
      <c r="D740" s="50">
        <v>1000</v>
      </c>
    </row>
    <row r="741" spans="1:4" x14ac:dyDescent="0.25">
      <c r="A741" s="56" t="s">
        <v>3921</v>
      </c>
      <c r="B741" s="57" t="s">
        <v>3834</v>
      </c>
      <c r="C741" s="58" t="s">
        <v>3920</v>
      </c>
      <c r="D741" s="50">
        <v>1000</v>
      </c>
    </row>
    <row r="742" spans="1:4" x14ac:dyDescent="0.25">
      <c r="A742" s="56" t="s">
        <v>3922</v>
      </c>
      <c r="B742" s="57" t="s">
        <v>3854</v>
      </c>
      <c r="C742" s="58" t="s">
        <v>3923</v>
      </c>
      <c r="D742" s="50">
        <v>1500</v>
      </c>
    </row>
    <row r="743" spans="1:4" x14ac:dyDescent="0.25">
      <c r="A743" s="56" t="s">
        <v>3924</v>
      </c>
      <c r="B743" s="57" t="s">
        <v>3858</v>
      </c>
      <c r="C743" s="58" t="s">
        <v>3923</v>
      </c>
      <c r="D743" s="50">
        <v>1500</v>
      </c>
    </row>
    <row r="744" spans="1:4" x14ac:dyDescent="0.25">
      <c r="A744" s="56" t="s">
        <v>3925</v>
      </c>
      <c r="B744" s="57" t="s">
        <v>3860</v>
      </c>
      <c r="C744" s="58" t="s">
        <v>3926</v>
      </c>
      <c r="D744" s="50">
        <v>1000</v>
      </c>
    </row>
    <row r="745" spans="1:4" x14ac:dyDescent="0.25">
      <c r="A745" s="56" t="s">
        <v>3927</v>
      </c>
      <c r="B745" s="57" t="s">
        <v>3864</v>
      </c>
      <c r="C745" s="58" t="s">
        <v>3926</v>
      </c>
      <c r="D745" s="50">
        <v>1000</v>
      </c>
    </row>
    <row r="746" spans="1:4" x14ac:dyDescent="0.25">
      <c r="A746" s="56" t="s">
        <v>3928</v>
      </c>
      <c r="B746" s="57" t="s">
        <v>3929</v>
      </c>
      <c r="C746" s="58" t="s">
        <v>3931</v>
      </c>
      <c r="D746" s="50">
        <v>4000</v>
      </c>
    </row>
    <row r="747" spans="1:4" x14ac:dyDescent="0.25">
      <c r="A747" s="56" t="s">
        <v>3932</v>
      </c>
      <c r="B747" s="57" t="s">
        <v>3933</v>
      </c>
      <c r="C747" s="58" t="s">
        <v>3931</v>
      </c>
      <c r="D747" s="50">
        <v>4000</v>
      </c>
    </row>
    <row r="748" spans="1:4" x14ac:dyDescent="0.25">
      <c r="A748" s="56" t="s">
        <v>3934</v>
      </c>
      <c r="B748" s="57" t="s">
        <v>3935</v>
      </c>
      <c r="C748" s="58" t="s">
        <v>3937</v>
      </c>
      <c r="D748" s="50">
        <v>5000</v>
      </c>
    </row>
    <row r="749" spans="1:4" x14ac:dyDescent="0.25">
      <c r="A749" s="56" t="s">
        <v>3938</v>
      </c>
      <c r="B749" s="57" t="s">
        <v>3939</v>
      </c>
      <c r="C749" s="58" t="s">
        <v>3937</v>
      </c>
      <c r="D749" s="50">
        <v>5000</v>
      </c>
    </row>
    <row r="750" spans="1:4" x14ac:dyDescent="0.25">
      <c r="A750" s="56" t="s">
        <v>3940</v>
      </c>
      <c r="B750" s="57" t="s">
        <v>3941</v>
      </c>
      <c r="C750" s="58" t="s">
        <v>3942</v>
      </c>
      <c r="D750" s="50">
        <v>8000</v>
      </c>
    </row>
    <row r="751" spans="1:4" x14ac:dyDescent="0.25">
      <c r="A751" s="56" t="s">
        <v>3943</v>
      </c>
      <c r="B751" s="57" t="s">
        <v>3944</v>
      </c>
      <c r="C751" s="58" t="s">
        <v>3942</v>
      </c>
      <c r="D751" s="50">
        <v>8000</v>
      </c>
    </row>
    <row r="752" spans="1:4" x14ac:dyDescent="0.25">
      <c r="A752" s="56" t="s">
        <v>3945</v>
      </c>
      <c r="B752" s="57" t="s">
        <v>1269</v>
      </c>
      <c r="C752" s="58" t="s">
        <v>3946</v>
      </c>
      <c r="D752" s="50">
        <v>1500</v>
      </c>
    </row>
    <row r="753" spans="1:4" x14ac:dyDescent="0.25">
      <c r="A753" s="56" t="s">
        <v>3947</v>
      </c>
      <c r="B753" s="57" t="s">
        <v>1271</v>
      </c>
      <c r="C753" s="58" t="s">
        <v>3946</v>
      </c>
      <c r="D753" s="50">
        <v>1500</v>
      </c>
    </row>
    <row r="754" spans="1:4" x14ac:dyDescent="0.25">
      <c r="A754" s="56" t="s">
        <v>3948</v>
      </c>
      <c r="B754" s="57" t="s">
        <v>3876</v>
      </c>
      <c r="C754" s="58" t="s">
        <v>3949</v>
      </c>
      <c r="D754" s="50">
        <v>2000</v>
      </c>
    </row>
    <row r="755" spans="1:4" x14ac:dyDescent="0.25">
      <c r="A755" s="56" t="s">
        <v>3950</v>
      </c>
      <c r="B755" s="57" t="s">
        <v>3760</v>
      </c>
      <c r="C755" s="58" t="s">
        <v>3949</v>
      </c>
      <c r="D755" s="50">
        <v>2000</v>
      </c>
    </row>
    <row r="756" spans="1:4" x14ac:dyDescent="0.25">
      <c r="A756" s="56" t="s">
        <v>3951</v>
      </c>
      <c r="B756" s="57" t="s">
        <v>3762</v>
      </c>
      <c r="C756" s="58" t="s">
        <v>3952</v>
      </c>
      <c r="D756" s="50">
        <v>2000</v>
      </c>
    </row>
    <row r="757" spans="1:4" x14ac:dyDescent="0.25">
      <c r="A757" s="56" t="s">
        <v>3953</v>
      </c>
      <c r="B757" s="57" t="s">
        <v>3766</v>
      </c>
      <c r="C757" s="58" t="s">
        <v>3952</v>
      </c>
      <c r="D757" s="50">
        <v>2000</v>
      </c>
    </row>
    <row r="758" spans="1:4" x14ac:dyDescent="0.25">
      <c r="A758" s="56" t="s">
        <v>3954</v>
      </c>
      <c r="B758" s="57" t="s">
        <v>3769</v>
      </c>
      <c r="C758" s="58" t="s">
        <v>3955</v>
      </c>
      <c r="D758" s="50">
        <v>2000</v>
      </c>
    </row>
    <row r="759" spans="1:4" x14ac:dyDescent="0.25">
      <c r="A759" s="56" t="s">
        <v>3956</v>
      </c>
      <c r="B759" s="57" t="s">
        <v>3773</v>
      </c>
      <c r="C759" s="58" t="s">
        <v>3955</v>
      </c>
      <c r="D759" s="50">
        <v>2000</v>
      </c>
    </row>
    <row r="760" spans="1:4" x14ac:dyDescent="0.25">
      <c r="A760" s="56" t="s">
        <v>3957</v>
      </c>
      <c r="B760" s="57" t="s">
        <v>3775</v>
      </c>
      <c r="C760" s="58" t="s">
        <v>3958</v>
      </c>
      <c r="D760" s="50">
        <v>1500</v>
      </c>
    </row>
    <row r="761" spans="1:4" x14ac:dyDescent="0.25">
      <c r="A761" s="56" t="s">
        <v>3959</v>
      </c>
      <c r="B761" s="57" t="s">
        <v>3779</v>
      </c>
      <c r="C761" s="58" t="s">
        <v>3958</v>
      </c>
      <c r="D761" s="50">
        <v>1500</v>
      </c>
    </row>
    <row r="762" spans="1:4" x14ac:dyDescent="0.25">
      <c r="A762" s="56" t="s">
        <v>3960</v>
      </c>
      <c r="B762" s="57" t="s">
        <v>3889</v>
      </c>
      <c r="C762" s="58" t="s">
        <v>3961</v>
      </c>
      <c r="D762" s="50">
        <v>3000</v>
      </c>
    </row>
    <row r="763" spans="1:4" x14ac:dyDescent="0.25">
      <c r="A763" s="56" t="s">
        <v>3962</v>
      </c>
      <c r="B763" s="57" t="s">
        <v>3892</v>
      </c>
      <c r="C763" s="58" t="s">
        <v>3961</v>
      </c>
      <c r="D763" s="50">
        <v>3000</v>
      </c>
    </row>
    <row r="764" spans="1:4" x14ac:dyDescent="0.25">
      <c r="A764" s="56" t="s">
        <v>3963</v>
      </c>
      <c r="B764" s="57" t="s">
        <v>3894</v>
      </c>
      <c r="C764" s="58" t="s">
        <v>3964</v>
      </c>
      <c r="D764" s="50">
        <v>2250</v>
      </c>
    </row>
    <row r="765" spans="1:4" x14ac:dyDescent="0.25">
      <c r="A765" s="56" t="s">
        <v>3965</v>
      </c>
      <c r="B765" s="57" t="s">
        <v>3897</v>
      </c>
      <c r="C765" s="58" t="s">
        <v>3964</v>
      </c>
      <c r="D765" s="50">
        <v>2250</v>
      </c>
    </row>
    <row r="766" spans="1:4" x14ac:dyDescent="0.25">
      <c r="A766" s="56" t="s">
        <v>3966</v>
      </c>
      <c r="B766" s="57" t="s">
        <v>3793</v>
      </c>
      <c r="C766" s="58" t="s">
        <v>3967</v>
      </c>
      <c r="D766" s="50">
        <v>2250</v>
      </c>
    </row>
    <row r="767" spans="1:4" x14ac:dyDescent="0.25">
      <c r="A767" s="56" t="s">
        <v>3968</v>
      </c>
      <c r="B767" s="57" t="s">
        <v>3797</v>
      </c>
      <c r="C767" s="58" t="s">
        <v>3967</v>
      </c>
      <c r="D767" s="50">
        <v>2250</v>
      </c>
    </row>
    <row r="768" spans="1:4" x14ac:dyDescent="0.25">
      <c r="A768" s="56" t="s">
        <v>3969</v>
      </c>
      <c r="B768" s="57" t="s">
        <v>3799</v>
      </c>
      <c r="C768" s="58" t="s">
        <v>3970</v>
      </c>
      <c r="D768" s="50">
        <v>3000</v>
      </c>
    </row>
    <row r="769" spans="1:4" x14ac:dyDescent="0.25">
      <c r="A769" s="56" t="s">
        <v>3971</v>
      </c>
      <c r="B769" s="57" t="s">
        <v>3803</v>
      </c>
      <c r="C769" s="58" t="s">
        <v>3970</v>
      </c>
      <c r="D769" s="50">
        <v>3000</v>
      </c>
    </row>
    <row r="770" spans="1:4" x14ac:dyDescent="0.25">
      <c r="A770" s="56" t="s">
        <v>3973</v>
      </c>
      <c r="B770" s="57" t="s">
        <v>3812</v>
      </c>
      <c r="C770" s="58" t="s">
        <v>3974</v>
      </c>
      <c r="D770" s="50">
        <v>2000</v>
      </c>
    </row>
    <row r="771" spans="1:4" x14ac:dyDescent="0.25">
      <c r="A771" s="56" t="s">
        <v>3975</v>
      </c>
      <c r="B771" s="57" t="s">
        <v>3816</v>
      </c>
      <c r="C771" s="58" t="s">
        <v>3974</v>
      </c>
      <c r="D771" s="50">
        <v>2000</v>
      </c>
    </row>
    <row r="772" spans="1:4" x14ac:dyDescent="0.25">
      <c r="A772" s="56" t="s">
        <v>3976</v>
      </c>
      <c r="B772" s="57" t="s">
        <v>3818</v>
      </c>
      <c r="C772" s="58" t="s">
        <v>3977</v>
      </c>
      <c r="D772" s="50">
        <v>3000</v>
      </c>
    </row>
    <row r="773" spans="1:4" x14ac:dyDescent="0.25">
      <c r="A773" s="56" t="s">
        <v>3978</v>
      </c>
      <c r="B773" s="57" t="s">
        <v>3822</v>
      </c>
      <c r="C773" s="58" t="s">
        <v>3977</v>
      </c>
      <c r="D773" s="50">
        <v>3000</v>
      </c>
    </row>
    <row r="774" spans="1:4" x14ac:dyDescent="0.25">
      <c r="A774" s="56" t="s">
        <v>3979</v>
      </c>
      <c r="B774" s="57" t="s">
        <v>3980</v>
      </c>
      <c r="C774" s="58" t="s">
        <v>3982</v>
      </c>
      <c r="D774" s="50">
        <v>3000</v>
      </c>
    </row>
    <row r="775" spans="1:4" x14ac:dyDescent="0.25">
      <c r="A775" s="56" t="s">
        <v>3983</v>
      </c>
      <c r="B775" s="57" t="s">
        <v>3984</v>
      </c>
      <c r="C775" s="58" t="s">
        <v>3982</v>
      </c>
      <c r="D775" s="50">
        <v>3000</v>
      </c>
    </row>
    <row r="776" spans="1:4" x14ac:dyDescent="0.25">
      <c r="A776" s="56" t="s">
        <v>3985</v>
      </c>
      <c r="B776" s="57" t="s">
        <v>3824</v>
      </c>
      <c r="C776" s="58" t="s">
        <v>3986</v>
      </c>
      <c r="D776" s="50">
        <v>6000</v>
      </c>
    </row>
    <row r="777" spans="1:4" x14ac:dyDescent="0.25">
      <c r="A777" s="56" t="s">
        <v>3987</v>
      </c>
      <c r="B777" s="57" t="s">
        <v>3828</v>
      </c>
      <c r="C777" s="58" t="s">
        <v>3986</v>
      </c>
      <c r="D777" s="50">
        <v>6000</v>
      </c>
    </row>
    <row r="778" spans="1:4" x14ac:dyDescent="0.25">
      <c r="A778" s="56" t="s">
        <v>3988</v>
      </c>
      <c r="B778" s="57" t="s">
        <v>3929</v>
      </c>
      <c r="C778" s="58" t="s">
        <v>3989</v>
      </c>
      <c r="D778" s="50">
        <v>6000</v>
      </c>
    </row>
    <row r="779" spans="1:4" x14ac:dyDescent="0.25">
      <c r="A779" s="56" t="s">
        <v>3990</v>
      </c>
      <c r="B779" s="57" t="s">
        <v>3933</v>
      </c>
      <c r="C779" s="58" t="s">
        <v>3989</v>
      </c>
      <c r="D779" s="50">
        <v>6000</v>
      </c>
    </row>
    <row r="780" spans="1:4" x14ac:dyDescent="0.25">
      <c r="A780" s="56" t="s">
        <v>3991</v>
      </c>
      <c r="B780" s="57" t="s">
        <v>3935</v>
      </c>
      <c r="C780" s="58" t="s">
        <v>3992</v>
      </c>
      <c r="D780" s="50">
        <v>8000</v>
      </c>
    </row>
    <row r="781" spans="1:4" x14ac:dyDescent="0.25">
      <c r="A781" s="56" t="s">
        <v>3993</v>
      </c>
      <c r="B781" s="57" t="s">
        <v>3939</v>
      </c>
      <c r="C781" s="58" t="s">
        <v>3992</v>
      </c>
      <c r="D781" s="50">
        <v>8000</v>
      </c>
    </row>
    <row r="782" spans="1:4" x14ac:dyDescent="0.25">
      <c r="A782" s="56" t="s">
        <v>3994</v>
      </c>
      <c r="B782" s="57" t="s">
        <v>3876</v>
      </c>
      <c r="C782" s="58" t="s">
        <v>3995</v>
      </c>
      <c r="D782" s="50">
        <v>4000</v>
      </c>
    </row>
    <row r="783" spans="1:4" x14ac:dyDescent="0.25">
      <c r="A783" s="56" t="s">
        <v>3996</v>
      </c>
      <c r="B783" s="57" t="s">
        <v>3760</v>
      </c>
      <c r="C783" s="58" t="s">
        <v>3995</v>
      </c>
      <c r="D783" s="50">
        <v>4000</v>
      </c>
    </row>
    <row r="784" spans="1:4" x14ac:dyDescent="0.25">
      <c r="A784" s="56" t="s">
        <v>3997</v>
      </c>
      <c r="B784" s="57" t="s">
        <v>3998</v>
      </c>
      <c r="C784" s="58" t="s">
        <v>3999</v>
      </c>
      <c r="D784" s="50">
        <v>5000</v>
      </c>
    </row>
    <row r="785" spans="1:4" x14ac:dyDescent="0.25">
      <c r="A785" s="56" t="s">
        <v>4000</v>
      </c>
      <c r="B785" s="57" t="s">
        <v>4001</v>
      </c>
      <c r="C785" s="58" t="s">
        <v>3999</v>
      </c>
      <c r="D785" s="50">
        <v>5000</v>
      </c>
    </row>
    <row r="786" spans="1:4" x14ac:dyDescent="0.25">
      <c r="A786" s="56" t="s">
        <v>4002</v>
      </c>
      <c r="B786" s="57" t="s">
        <v>3799</v>
      </c>
      <c r="C786" s="58" t="s">
        <v>4003</v>
      </c>
      <c r="D786" s="50">
        <v>4500</v>
      </c>
    </row>
    <row r="787" spans="1:4" x14ac:dyDescent="0.25">
      <c r="A787" s="56" t="s">
        <v>4004</v>
      </c>
      <c r="B787" s="57" t="s">
        <v>3803</v>
      </c>
      <c r="C787" s="58" t="s">
        <v>4003</v>
      </c>
      <c r="D787" s="50">
        <v>4500</v>
      </c>
    </row>
    <row r="788" spans="1:4" x14ac:dyDescent="0.25">
      <c r="A788" s="56" t="s">
        <v>4005</v>
      </c>
      <c r="B788" s="57" t="s">
        <v>3935</v>
      </c>
      <c r="C788" s="58" t="s">
        <v>4006</v>
      </c>
      <c r="D788" s="50">
        <v>18400</v>
      </c>
    </row>
    <row r="789" spans="1:4" x14ac:dyDescent="0.25">
      <c r="A789" s="56" t="s">
        <v>4007</v>
      </c>
      <c r="B789" s="57" t="s">
        <v>3939</v>
      </c>
      <c r="C789" s="58" t="s">
        <v>4006</v>
      </c>
      <c r="D789" s="50">
        <v>18400</v>
      </c>
    </row>
    <row r="790" spans="1:4" x14ac:dyDescent="0.25">
      <c r="A790" s="56" t="s">
        <v>4008</v>
      </c>
      <c r="B790" s="57" t="s">
        <v>3871</v>
      </c>
      <c r="C790" s="58" t="s">
        <v>4009</v>
      </c>
      <c r="D790" s="50">
        <v>12000</v>
      </c>
    </row>
    <row r="791" spans="1:4" x14ac:dyDescent="0.25">
      <c r="A791" s="56" t="s">
        <v>4010</v>
      </c>
      <c r="B791" s="57" t="s">
        <v>3874</v>
      </c>
      <c r="C791" s="58" t="s">
        <v>4009</v>
      </c>
      <c r="D791" s="50">
        <v>12000</v>
      </c>
    </row>
    <row r="792" spans="1:4" ht="15" thickBot="1" x14ac:dyDescent="0.3">
      <c r="A792" s="59"/>
      <c r="B792" s="60"/>
      <c r="C792" s="61"/>
      <c r="D792" s="62"/>
    </row>
    <row r="794" spans="1:4" x14ac:dyDescent="0.25">
      <c r="D794" s="64"/>
    </row>
    <row r="795" spans="1:4" x14ac:dyDescent="0.25">
      <c r="C795" s="65"/>
      <c r="D795" s="66"/>
    </row>
    <row r="796" spans="1:4" x14ac:dyDescent="0.25">
      <c r="C796" s="65"/>
      <c r="D796" s="66"/>
    </row>
    <row r="797" spans="1:4" x14ac:dyDescent="0.25">
      <c r="C797" s="66"/>
      <c r="D797" s="66"/>
    </row>
  </sheetData>
  <autoFilter ref="A1:D791" xr:uid="{00000000-0009-0000-0000-000002000000}"/>
  <pageMargins left="0.11811023622047245" right="0.11811023622047245" top="0" bottom="0" header="0.31496062992125984" footer="0.31496062992125984"/>
  <pageSetup paperSize="9" fitToHeight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zoomScaleNormal="100" workbookViewId="0">
      <selection activeCell="A30" sqref="A30"/>
    </sheetView>
  </sheetViews>
  <sheetFormatPr defaultRowHeight="15" x14ac:dyDescent="0.25"/>
  <cols>
    <col min="1" max="1" width="2.7109375" customWidth="1"/>
    <col min="2" max="2" width="9.42578125" customWidth="1"/>
    <col min="3" max="3" width="11.5703125" customWidth="1"/>
    <col min="4" max="4" width="11.85546875" bestFit="1" customWidth="1"/>
    <col min="5" max="5" width="9.140625" customWidth="1"/>
    <col min="6" max="6" width="7.5703125" customWidth="1"/>
    <col min="7" max="7" width="12.28515625" customWidth="1"/>
    <col min="9" max="9" width="9.140625" customWidth="1"/>
  </cols>
  <sheetData>
    <row r="1" spans="1:15" x14ac:dyDescent="0.25">
      <c r="A1" t="s">
        <v>1455</v>
      </c>
    </row>
    <row r="3" spans="1:15" ht="29.25" customHeight="1" x14ac:dyDescent="0.25">
      <c r="A3" s="103" t="s">
        <v>3450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25">
      <c r="B4" t="s">
        <v>2687</v>
      </c>
    </row>
    <row r="6" spans="1:15" x14ac:dyDescent="0.25">
      <c r="A6" s="25" t="s">
        <v>4014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x14ac:dyDescent="0.25">
      <c r="B7" t="s">
        <v>4020</v>
      </c>
    </row>
    <row r="9" spans="1:15" x14ac:dyDescent="0.25">
      <c r="A9" t="s">
        <v>4015</v>
      </c>
    </row>
    <row r="10" spans="1:15" x14ac:dyDescent="0.25">
      <c r="B10" t="s">
        <v>2688</v>
      </c>
    </row>
    <row r="12" spans="1:15" x14ac:dyDescent="0.25">
      <c r="A12" t="s">
        <v>4016</v>
      </c>
    </row>
    <row r="13" spans="1:15" x14ac:dyDescent="0.25">
      <c r="B13" t="s">
        <v>3451</v>
      </c>
    </row>
    <row r="15" spans="1:15" x14ac:dyDescent="0.25">
      <c r="A15" t="s">
        <v>4017</v>
      </c>
    </row>
    <row r="16" spans="1:15" x14ac:dyDescent="0.25">
      <c r="B16" t="s">
        <v>2689</v>
      </c>
    </row>
    <row r="18" spans="1:7" x14ac:dyDescent="0.25">
      <c r="A18" t="s">
        <v>1</v>
      </c>
    </row>
    <row r="19" spans="1:7" x14ac:dyDescent="0.25">
      <c r="B19" t="s">
        <v>2690</v>
      </c>
    </row>
    <row r="20" spans="1:7" ht="15.75" thickBot="1" x14ac:dyDescent="0.3"/>
    <row r="21" spans="1:7" ht="18.75" x14ac:dyDescent="0.3">
      <c r="B21" s="5" t="s">
        <v>1446</v>
      </c>
      <c r="C21" s="6"/>
      <c r="F21" s="17" t="s">
        <v>1443</v>
      </c>
      <c r="G21" s="6"/>
    </row>
    <row r="22" spans="1:7" ht="18.75" x14ac:dyDescent="0.3">
      <c r="B22" s="7" t="s">
        <v>2</v>
      </c>
      <c r="C22" s="27">
        <v>38560</v>
      </c>
      <c r="F22" s="7" t="s">
        <v>7</v>
      </c>
      <c r="G22" s="8">
        <f>CEILING(C22*12*$E$29,10)</f>
        <v>628380</v>
      </c>
    </row>
    <row r="23" spans="1:7" ht="18.75" x14ac:dyDescent="0.3">
      <c r="B23" s="7" t="s">
        <v>3433</v>
      </c>
      <c r="C23" s="27">
        <v>28870</v>
      </c>
      <c r="F23" s="7" t="s">
        <v>8</v>
      </c>
      <c r="G23" s="8">
        <f>CEILING(C23*12*$E$29,10)</f>
        <v>470470</v>
      </c>
    </row>
    <row r="24" spans="1:7" ht="18.75" x14ac:dyDescent="0.3">
      <c r="B24" s="7" t="s">
        <v>3</v>
      </c>
      <c r="C24" s="27">
        <v>41700</v>
      </c>
      <c r="F24" s="7" t="s">
        <v>9</v>
      </c>
      <c r="G24" s="8">
        <f>CEILING(C24*12*$E$29,10)</f>
        <v>679550</v>
      </c>
    </row>
    <row r="25" spans="1:7" ht="18.75" x14ac:dyDescent="0.3">
      <c r="B25" s="7" t="s">
        <v>3432</v>
      </c>
      <c r="C25" s="27">
        <v>21170</v>
      </c>
      <c r="F25" s="7" t="s">
        <v>3431</v>
      </c>
      <c r="G25" s="8">
        <f>CEILING(C25*12*$E$29,10)</f>
        <v>344990</v>
      </c>
    </row>
    <row r="26" spans="1:7" ht="18.75" x14ac:dyDescent="0.3">
      <c r="B26" s="7" t="s">
        <v>4019</v>
      </c>
      <c r="C26" s="27">
        <v>33600</v>
      </c>
      <c r="F26" s="7" t="s">
        <v>4018</v>
      </c>
      <c r="G26" s="8">
        <f>CEILING(C26*12*$E$29,10)</f>
        <v>547550</v>
      </c>
    </row>
    <row r="27" spans="1:7" ht="19.5" thickBot="1" x14ac:dyDescent="0.35">
      <c r="B27" s="9" t="s">
        <v>4</v>
      </c>
      <c r="C27" s="26">
        <v>28340</v>
      </c>
      <c r="F27" s="9" t="s">
        <v>10</v>
      </c>
      <c r="G27" s="10">
        <f>CEILING(C27*$E$29/160,1)</f>
        <v>241</v>
      </c>
    </row>
    <row r="28" spans="1:7" ht="19.5" thickBot="1" x14ac:dyDescent="0.35">
      <c r="B28" s="11"/>
      <c r="C28" s="12"/>
      <c r="F28" s="1"/>
      <c r="G28" s="2"/>
    </row>
    <row r="29" spans="1:7" ht="19.5" thickBot="1" x14ac:dyDescent="0.35">
      <c r="B29" s="13" t="s">
        <v>5</v>
      </c>
      <c r="C29" s="14">
        <v>35.799999999999997</v>
      </c>
      <c r="D29" s="15" t="s">
        <v>6</v>
      </c>
      <c r="E29" s="16">
        <f>1+(C29/100)</f>
        <v>1.3580000000000001</v>
      </c>
    </row>
    <row r="34" spans="1:1" x14ac:dyDescent="0.25">
      <c r="A34" s="4"/>
    </row>
  </sheetData>
  <mergeCells count="1">
    <mergeCell ref="A3:O3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10"/>
  <sheetViews>
    <sheetView workbookViewId="0"/>
  </sheetViews>
  <sheetFormatPr defaultRowHeight="15" x14ac:dyDescent="0.25"/>
  <cols>
    <col min="1" max="1" width="5.7109375" style="3" bestFit="1" customWidth="1"/>
    <col min="2" max="2" width="10.85546875" style="3" bestFit="1" customWidth="1"/>
    <col min="3" max="3" width="79.140625" style="3" bestFit="1" customWidth="1"/>
    <col min="4" max="4" width="26.5703125" style="3" bestFit="1" customWidth="1"/>
    <col min="5" max="5" width="17" style="3" bestFit="1" customWidth="1"/>
    <col min="6" max="8" width="10.140625" style="3" bestFit="1" customWidth="1"/>
    <col min="9" max="9" width="38.28515625" style="3" bestFit="1" customWidth="1"/>
    <col min="10" max="16384" width="9.140625" style="3"/>
  </cols>
  <sheetData>
    <row r="1" spans="1:9" x14ac:dyDescent="0.25">
      <c r="A1" s="3" t="s">
        <v>4054</v>
      </c>
      <c r="B1" s="3" t="s">
        <v>4055</v>
      </c>
      <c r="C1" s="3" t="s">
        <v>4056</v>
      </c>
      <c r="D1" s="3" t="s">
        <v>4057</v>
      </c>
      <c r="E1" s="3" t="s">
        <v>4058</v>
      </c>
      <c r="F1" s="3" t="s">
        <v>4059</v>
      </c>
      <c r="G1" s="3" t="s">
        <v>4060</v>
      </c>
      <c r="H1" s="3" t="s">
        <v>4061</v>
      </c>
      <c r="I1" s="3" t="s">
        <v>4062</v>
      </c>
    </row>
    <row r="2" spans="1:9" x14ac:dyDescent="0.25">
      <c r="A2" s="3" t="s">
        <v>4063</v>
      </c>
      <c r="B2" s="3" t="s">
        <v>11</v>
      </c>
      <c r="C2" s="3" t="s">
        <v>12</v>
      </c>
      <c r="D2" s="3" t="s">
        <v>1470</v>
      </c>
      <c r="E2" s="3" t="s">
        <v>1471</v>
      </c>
      <c r="F2" s="31">
        <v>42614</v>
      </c>
      <c r="G2" s="3" t="s">
        <v>4064</v>
      </c>
      <c r="H2" s="31">
        <v>401768</v>
      </c>
      <c r="I2" s="3" t="s">
        <v>4065</v>
      </c>
    </row>
    <row r="3" spans="1:9" x14ac:dyDescent="0.25">
      <c r="A3" s="3" t="s">
        <v>4063</v>
      </c>
      <c r="B3" s="3" t="s">
        <v>13</v>
      </c>
      <c r="C3" s="3" t="s">
        <v>14</v>
      </c>
      <c r="D3" s="3" t="s">
        <v>1472</v>
      </c>
      <c r="E3" s="3" t="s">
        <v>1473</v>
      </c>
      <c r="F3" s="31">
        <v>42614</v>
      </c>
      <c r="G3" s="3" t="s">
        <v>4064</v>
      </c>
      <c r="H3" s="31">
        <v>401768</v>
      </c>
      <c r="I3" s="3" t="s">
        <v>4065</v>
      </c>
    </row>
    <row r="4" spans="1:9" x14ac:dyDescent="0.25">
      <c r="A4" s="3" t="s">
        <v>4063</v>
      </c>
      <c r="B4" s="3" t="s">
        <v>15</v>
      </c>
      <c r="C4" s="3" t="s">
        <v>16</v>
      </c>
      <c r="D4" s="3" t="s">
        <v>1474</v>
      </c>
      <c r="E4" s="3" t="s">
        <v>1475</v>
      </c>
      <c r="F4" s="31">
        <v>42614</v>
      </c>
      <c r="G4" s="3" t="s">
        <v>4064</v>
      </c>
      <c r="H4" s="31">
        <v>401768</v>
      </c>
      <c r="I4" s="3" t="s">
        <v>4065</v>
      </c>
    </row>
    <row r="5" spans="1:9" x14ac:dyDescent="0.25">
      <c r="A5" s="32" t="s">
        <v>4063</v>
      </c>
      <c r="B5" s="32" t="s">
        <v>17</v>
      </c>
      <c r="C5" s="32" t="s">
        <v>18</v>
      </c>
      <c r="D5" s="32" t="s">
        <v>1476</v>
      </c>
      <c r="E5" s="32" t="s">
        <v>1477</v>
      </c>
      <c r="F5" s="33">
        <v>42614</v>
      </c>
      <c r="G5" s="33">
        <v>44200</v>
      </c>
      <c r="H5" s="33">
        <v>45657</v>
      </c>
      <c r="I5" s="32" t="s">
        <v>4066</v>
      </c>
    </row>
    <row r="6" spans="1:9" x14ac:dyDescent="0.25">
      <c r="A6" s="32" t="s">
        <v>4063</v>
      </c>
      <c r="B6" s="32" t="s">
        <v>19</v>
      </c>
      <c r="C6" s="32" t="s">
        <v>20</v>
      </c>
      <c r="D6" s="32" t="s">
        <v>1478</v>
      </c>
      <c r="E6" s="32" t="s">
        <v>1479</v>
      </c>
      <c r="F6" s="33">
        <v>42614</v>
      </c>
      <c r="G6" s="33">
        <v>44200</v>
      </c>
      <c r="H6" s="33">
        <v>45657</v>
      </c>
      <c r="I6" s="32" t="s">
        <v>4066</v>
      </c>
    </row>
    <row r="7" spans="1:9" x14ac:dyDescent="0.25">
      <c r="A7" s="32" t="s">
        <v>4063</v>
      </c>
      <c r="B7" s="32" t="s">
        <v>21</v>
      </c>
      <c r="C7" s="32" t="s">
        <v>22</v>
      </c>
      <c r="D7" s="32" t="s">
        <v>1480</v>
      </c>
      <c r="E7" s="32" t="s">
        <v>1481</v>
      </c>
      <c r="F7" s="33">
        <v>42614</v>
      </c>
      <c r="G7" s="33">
        <v>44200</v>
      </c>
      <c r="H7" s="33">
        <v>45657</v>
      </c>
      <c r="I7" s="32" t="s">
        <v>4066</v>
      </c>
    </row>
    <row r="8" spans="1:9" x14ac:dyDescent="0.25">
      <c r="A8" s="3" t="s">
        <v>4063</v>
      </c>
      <c r="B8" s="3" t="s">
        <v>23</v>
      </c>
      <c r="C8" s="3" t="s">
        <v>24</v>
      </c>
      <c r="D8" s="3" t="s">
        <v>1482</v>
      </c>
      <c r="E8" s="3" t="s">
        <v>1483</v>
      </c>
      <c r="F8" s="31">
        <v>42614</v>
      </c>
      <c r="G8" s="31">
        <v>43069</v>
      </c>
      <c r="H8" s="31">
        <v>44530</v>
      </c>
      <c r="I8" s="3" t="s">
        <v>3435</v>
      </c>
    </row>
    <row r="9" spans="1:9" x14ac:dyDescent="0.25">
      <c r="A9" s="3" t="s">
        <v>4063</v>
      </c>
      <c r="B9" s="3" t="s">
        <v>25</v>
      </c>
      <c r="C9" s="3" t="s">
        <v>26</v>
      </c>
      <c r="D9" s="3" t="s">
        <v>1482</v>
      </c>
      <c r="E9" s="3" t="s">
        <v>1483</v>
      </c>
      <c r="F9" s="31">
        <v>42614</v>
      </c>
      <c r="G9" s="31">
        <v>43069</v>
      </c>
      <c r="H9" s="31">
        <v>44530</v>
      </c>
      <c r="I9" s="3" t="s">
        <v>3435</v>
      </c>
    </row>
    <row r="10" spans="1:9" x14ac:dyDescent="0.25">
      <c r="A10" s="3" t="s">
        <v>4063</v>
      </c>
      <c r="B10" s="3" t="s">
        <v>27</v>
      </c>
      <c r="C10" s="3" t="s">
        <v>12</v>
      </c>
      <c r="D10" s="3" t="s">
        <v>1470</v>
      </c>
      <c r="E10" s="3" t="s">
        <v>1484</v>
      </c>
      <c r="F10" s="31">
        <v>42614</v>
      </c>
      <c r="G10" s="3" t="s">
        <v>4064</v>
      </c>
      <c r="H10" s="31">
        <v>401768</v>
      </c>
      <c r="I10" s="3" t="s">
        <v>4065</v>
      </c>
    </row>
    <row r="11" spans="1:9" x14ac:dyDescent="0.25">
      <c r="A11" s="3" t="s">
        <v>4063</v>
      </c>
      <c r="B11" s="3" t="s">
        <v>28</v>
      </c>
      <c r="C11" s="3" t="s">
        <v>14</v>
      </c>
      <c r="D11" s="3" t="s">
        <v>1472</v>
      </c>
      <c r="E11" s="3" t="s">
        <v>1485</v>
      </c>
      <c r="F11" s="31">
        <v>42614</v>
      </c>
      <c r="G11" s="3" t="s">
        <v>4064</v>
      </c>
      <c r="H11" s="31">
        <v>401768</v>
      </c>
      <c r="I11" s="3" t="s">
        <v>4065</v>
      </c>
    </row>
    <row r="12" spans="1:9" x14ac:dyDescent="0.25">
      <c r="A12" s="3" t="s">
        <v>4063</v>
      </c>
      <c r="B12" s="3" t="s">
        <v>29</v>
      </c>
      <c r="C12" s="3" t="s">
        <v>30</v>
      </c>
      <c r="D12" s="3" t="s">
        <v>1474</v>
      </c>
      <c r="E12" s="3" t="s">
        <v>1486</v>
      </c>
      <c r="F12" s="31">
        <v>42614</v>
      </c>
      <c r="G12" s="3" t="s">
        <v>4064</v>
      </c>
      <c r="H12" s="31">
        <v>401768</v>
      </c>
      <c r="I12" s="3" t="s">
        <v>4065</v>
      </c>
    </row>
    <row r="13" spans="1:9" x14ac:dyDescent="0.25">
      <c r="A13" s="3" t="s">
        <v>4063</v>
      </c>
      <c r="B13" s="3" t="s">
        <v>31</v>
      </c>
      <c r="C13" s="3" t="s">
        <v>32</v>
      </c>
      <c r="D13" s="3" t="s">
        <v>1487</v>
      </c>
      <c r="E13" s="3" t="s">
        <v>1488</v>
      </c>
      <c r="F13" s="31">
        <v>42614</v>
      </c>
      <c r="G13" s="31">
        <v>43112</v>
      </c>
      <c r="H13" s="31">
        <v>44628</v>
      </c>
      <c r="I13" s="3" t="s">
        <v>3442</v>
      </c>
    </row>
    <row r="14" spans="1:9" x14ac:dyDescent="0.25">
      <c r="A14" s="3" t="s">
        <v>4063</v>
      </c>
      <c r="B14" s="3" t="s">
        <v>33</v>
      </c>
      <c r="C14" s="3" t="s">
        <v>34</v>
      </c>
      <c r="D14" s="3" t="s">
        <v>1489</v>
      </c>
      <c r="E14" s="3" t="s">
        <v>1490</v>
      </c>
      <c r="F14" s="31">
        <v>42614</v>
      </c>
      <c r="G14" s="31">
        <v>43112</v>
      </c>
      <c r="H14" s="31">
        <v>44628</v>
      </c>
      <c r="I14" s="3" t="s">
        <v>3442</v>
      </c>
    </row>
    <row r="15" spans="1:9" x14ac:dyDescent="0.25">
      <c r="A15" s="3" t="s">
        <v>4063</v>
      </c>
      <c r="B15" s="3" t="s">
        <v>35</v>
      </c>
      <c r="C15" s="3" t="s">
        <v>36</v>
      </c>
      <c r="D15" s="3" t="s">
        <v>1491</v>
      </c>
      <c r="E15" s="3" t="s">
        <v>1492</v>
      </c>
      <c r="F15" s="31">
        <v>42614</v>
      </c>
      <c r="G15" s="31">
        <v>43112</v>
      </c>
      <c r="H15" s="31">
        <v>44628</v>
      </c>
      <c r="I15" s="3" t="s">
        <v>3442</v>
      </c>
    </row>
    <row r="16" spans="1:9" x14ac:dyDescent="0.25">
      <c r="A16" s="3" t="s">
        <v>4063</v>
      </c>
      <c r="B16" s="3" t="s">
        <v>37</v>
      </c>
      <c r="C16" s="3" t="s">
        <v>38</v>
      </c>
      <c r="D16" s="3" t="s">
        <v>1493</v>
      </c>
      <c r="E16" s="3" t="s">
        <v>1494</v>
      </c>
      <c r="F16" s="31">
        <v>42614</v>
      </c>
      <c r="G16" s="31">
        <v>43112</v>
      </c>
      <c r="H16" s="31">
        <v>44628</v>
      </c>
      <c r="I16" s="3" t="s">
        <v>3442</v>
      </c>
    </row>
    <row r="17" spans="1:9" x14ac:dyDescent="0.25">
      <c r="A17" s="3" t="s">
        <v>4063</v>
      </c>
      <c r="B17" s="3" t="s">
        <v>39</v>
      </c>
      <c r="C17" s="3" t="s">
        <v>40</v>
      </c>
      <c r="D17" s="3" t="s">
        <v>1495</v>
      </c>
      <c r="E17" s="3" t="s">
        <v>1496</v>
      </c>
      <c r="F17" s="31">
        <v>42614</v>
      </c>
      <c r="G17" s="31">
        <v>43112</v>
      </c>
      <c r="H17" s="31">
        <v>44628</v>
      </c>
      <c r="I17" s="3" t="s">
        <v>3442</v>
      </c>
    </row>
    <row r="18" spans="1:9" x14ac:dyDescent="0.25">
      <c r="A18" s="3" t="s">
        <v>4063</v>
      </c>
      <c r="B18" s="3" t="s">
        <v>41</v>
      </c>
      <c r="C18" s="3" t="s">
        <v>42</v>
      </c>
      <c r="D18" s="3" t="s">
        <v>1497</v>
      </c>
      <c r="E18" s="3" t="s">
        <v>1498</v>
      </c>
      <c r="F18" s="31">
        <v>42614</v>
      </c>
      <c r="G18" s="31">
        <v>43112</v>
      </c>
      <c r="H18" s="31">
        <v>44628</v>
      </c>
      <c r="I18" s="3" t="s">
        <v>3442</v>
      </c>
    </row>
    <row r="19" spans="1:9" x14ac:dyDescent="0.25">
      <c r="A19" s="3" t="s">
        <v>4063</v>
      </c>
      <c r="B19" s="3" t="s">
        <v>43</v>
      </c>
      <c r="C19" s="3" t="s">
        <v>44</v>
      </c>
      <c r="D19" s="3" t="s">
        <v>1499</v>
      </c>
      <c r="E19" s="3" t="s">
        <v>1500</v>
      </c>
      <c r="F19" s="31">
        <v>42614</v>
      </c>
      <c r="G19" s="31">
        <v>43112</v>
      </c>
      <c r="H19" s="31">
        <v>44628</v>
      </c>
      <c r="I19" s="3" t="s">
        <v>3442</v>
      </c>
    </row>
    <row r="20" spans="1:9" x14ac:dyDescent="0.25">
      <c r="A20" s="3" t="s">
        <v>4063</v>
      </c>
      <c r="B20" s="3" t="s">
        <v>45</v>
      </c>
      <c r="C20" s="3" t="s">
        <v>46</v>
      </c>
      <c r="D20" s="3" t="s">
        <v>1501</v>
      </c>
      <c r="E20" s="3" t="s">
        <v>1500</v>
      </c>
      <c r="F20" s="31">
        <v>42614</v>
      </c>
      <c r="G20" s="31">
        <v>43112</v>
      </c>
      <c r="H20" s="31">
        <v>44628</v>
      </c>
      <c r="I20" s="3" t="s">
        <v>3442</v>
      </c>
    </row>
    <row r="21" spans="1:9" x14ac:dyDescent="0.25">
      <c r="A21" s="3" t="s">
        <v>4063</v>
      </c>
      <c r="B21" s="3" t="s">
        <v>47</v>
      </c>
      <c r="C21" s="3" t="s">
        <v>1502</v>
      </c>
      <c r="D21" s="3" t="s">
        <v>1503</v>
      </c>
      <c r="E21" s="3" t="s">
        <v>1504</v>
      </c>
      <c r="F21" s="31">
        <v>42614</v>
      </c>
      <c r="G21" s="31">
        <v>43069</v>
      </c>
      <c r="H21" s="31">
        <v>44530</v>
      </c>
      <c r="I21" s="3" t="s">
        <v>3435</v>
      </c>
    </row>
    <row r="22" spans="1:9" x14ac:dyDescent="0.25">
      <c r="A22" s="3" t="s">
        <v>4063</v>
      </c>
      <c r="B22" s="3" t="s">
        <v>49</v>
      </c>
      <c r="C22" s="3" t="s">
        <v>50</v>
      </c>
      <c r="D22" s="3" t="s">
        <v>1503</v>
      </c>
      <c r="E22" s="3" t="s">
        <v>1504</v>
      </c>
      <c r="F22" s="31">
        <v>42614</v>
      </c>
      <c r="G22" s="31">
        <v>43069</v>
      </c>
      <c r="H22" s="31">
        <v>44530</v>
      </c>
      <c r="I22" s="3" t="s">
        <v>3435</v>
      </c>
    </row>
    <row r="23" spans="1:9" x14ac:dyDescent="0.25">
      <c r="A23" s="3" t="s">
        <v>4063</v>
      </c>
      <c r="B23" s="3" t="s">
        <v>51</v>
      </c>
      <c r="C23" s="3" t="s">
        <v>1505</v>
      </c>
      <c r="D23" s="3" t="s">
        <v>1476</v>
      </c>
      <c r="E23" s="3" t="s">
        <v>1506</v>
      </c>
      <c r="F23" s="31">
        <v>42614</v>
      </c>
      <c r="G23" s="31">
        <v>43069</v>
      </c>
      <c r="H23" s="31">
        <v>44561</v>
      </c>
      <c r="I23" s="3" t="s">
        <v>3435</v>
      </c>
    </row>
    <row r="24" spans="1:9" x14ac:dyDescent="0.25">
      <c r="A24" s="3" t="s">
        <v>4063</v>
      </c>
      <c r="B24" s="3" t="s">
        <v>53</v>
      </c>
      <c r="C24" s="3" t="s">
        <v>54</v>
      </c>
      <c r="D24" s="3" t="s">
        <v>1476</v>
      </c>
      <c r="E24" s="3" t="s">
        <v>1506</v>
      </c>
      <c r="F24" s="31">
        <v>42614</v>
      </c>
      <c r="G24" s="31">
        <v>43069</v>
      </c>
      <c r="H24" s="31">
        <v>44561</v>
      </c>
      <c r="I24" s="3" t="s">
        <v>3435</v>
      </c>
    </row>
    <row r="25" spans="1:9" x14ac:dyDescent="0.25">
      <c r="A25" s="32" t="s">
        <v>4063</v>
      </c>
      <c r="B25" s="32" t="s">
        <v>55</v>
      </c>
      <c r="C25" s="32" t="s">
        <v>20</v>
      </c>
      <c r="D25" s="32" t="s">
        <v>1478</v>
      </c>
      <c r="E25" s="32" t="s">
        <v>1507</v>
      </c>
      <c r="F25" s="33">
        <v>42614</v>
      </c>
      <c r="G25" s="33">
        <v>44200</v>
      </c>
      <c r="H25" s="33">
        <v>45657</v>
      </c>
      <c r="I25" s="32" t="s">
        <v>4066</v>
      </c>
    </row>
    <row r="26" spans="1:9" x14ac:dyDescent="0.25">
      <c r="A26" s="3" t="s">
        <v>4063</v>
      </c>
      <c r="B26" s="3" t="s">
        <v>56</v>
      </c>
      <c r="C26" s="3" t="s">
        <v>24</v>
      </c>
      <c r="D26" s="3" t="s">
        <v>4067</v>
      </c>
      <c r="E26" s="3" t="s">
        <v>1508</v>
      </c>
      <c r="F26" s="31">
        <v>42614</v>
      </c>
      <c r="G26" s="31">
        <v>43069</v>
      </c>
      <c r="H26" s="31">
        <v>44530</v>
      </c>
      <c r="I26" s="3" t="s">
        <v>3435</v>
      </c>
    </row>
    <row r="27" spans="1:9" x14ac:dyDescent="0.25">
      <c r="A27" s="3" t="s">
        <v>4063</v>
      </c>
      <c r="B27" s="3" t="s">
        <v>57</v>
      </c>
      <c r="C27" s="3" t="s">
        <v>26</v>
      </c>
      <c r="D27" s="3" t="s">
        <v>4067</v>
      </c>
      <c r="E27" s="3" t="s">
        <v>1508</v>
      </c>
      <c r="F27" s="31">
        <v>42614</v>
      </c>
      <c r="G27" s="31">
        <v>43069</v>
      </c>
      <c r="H27" s="31">
        <v>44530</v>
      </c>
      <c r="I27" s="3" t="s">
        <v>3435</v>
      </c>
    </row>
    <row r="28" spans="1:9" x14ac:dyDescent="0.25">
      <c r="A28" s="32" t="s">
        <v>4063</v>
      </c>
      <c r="B28" s="32" t="s">
        <v>1509</v>
      </c>
      <c r="C28" s="32" t="s">
        <v>1510</v>
      </c>
      <c r="D28" s="32" t="s">
        <v>1503</v>
      </c>
      <c r="E28" s="32" t="s">
        <v>1511</v>
      </c>
      <c r="F28" s="33">
        <v>43070</v>
      </c>
      <c r="G28" s="33">
        <v>44200</v>
      </c>
      <c r="H28" s="33">
        <v>45657</v>
      </c>
      <c r="I28" s="32" t="s">
        <v>4066</v>
      </c>
    </row>
    <row r="29" spans="1:9" x14ac:dyDescent="0.25">
      <c r="A29" s="32" t="s">
        <v>4063</v>
      </c>
      <c r="B29" s="32" t="s">
        <v>1512</v>
      </c>
      <c r="C29" s="32" t="s">
        <v>1513</v>
      </c>
      <c r="D29" s="32" t="s">
        <v>1476</v>
      </c>
      <c r="E29" s="32" t="s">
        <v>1514</v>
      </c>
      <c r="F29" s="33">
        <v>43070</v>
      </c>
      <c r="G29" s="33">
        <v>44200</v>
      </c>
      <c r="H29" s="33">
        <v>45657</v>
      </c>
      <c r="I29" s="32" t="s">
        <v>4066</v>
      </c>
    </row>
    <row r="30" spans="1:9" x14ac:dyDescent="0.25">
      <c r="A30" s="3" t="s">
        <v>4063</v>
      </c>
      <c r="B30" s="3" t="s">
        <v>2691</v>
      </c>
      <c r="C30" s="3" t="s">
        <v>3453</v>
      </c>
      <c r="D30" s="3" t="s">
        <v>3454</v>
      </c>
      <c r="E30" s="3" t="s">
        <v>1490</v>
      </c>
      <c r="F30" s="31">
        <v>43168</v>
      </c>
      <c r="G30" s="31">
        <v>43738</v>
      </c>
      <c r="H30" s="31">
        <v>401768</v>
      </c>
      <c r="I30" s="3" t="s">
        <v>3455</v>
      </c>
    </row>
    <row r="31" spans="1:9" x14ac:dyDescent="0.25">
      <c r="A31" s="3" t="s">
        <v>4063</v>
      </c>
      <c r="B31" s="3" t="s">
        <v>2692</v>
      </c>
      <c r="C31" s="3" t="s">
        <v>3456</v>
      </c>
      <c r="D31" s="3" t="s">
        <v>3457</v>
      </c>
      <c r="E31" s="3" t="s">
        <v>1492</v>
      </c>
      <c r="F31" s="31">
        <v>43168</v>
      </c>
      <c r="G31" s="31">
        <v>43738</v>
      </c>
      <c r="H31" s="31">
        <v>401768</v>
      </c>
      <c r="I31" s="3" t="s">
        <v>3455</v>
      </c>
    </row>
    <row r="32" spans="1:9" x14ac:dyDescent="0.25">
      <c r="A32" s="3" t="s">
        <v>4063</v>
      </c>
      <c r="B32" s="3" t="s">
        <v>2693</v>
      </c>
      <c r="C32" s="3" t="s">
        <v>3458</v>
      </c>
      <c r="D32" s="3" t="s">
        <v>3459</v>
      </c>
      <c r="E32" s="3" t="s">
        <v>1494</v>
      </c>
      <c r="F32" s="31">
        <v>43168</v>
      </c>
      <c r="G32" s="31">
        <v>43738</v>
      </c>
      <c r="H32" s="31">
        <v>401768</v>
      </c>
      <c r="I32" s="3" t="s">
        <v>3455</v>
      </c>
    </row>
    <row r="33" spans="1:9" x14ac:dyDescent="0.25">
      <c r="A33" s="3" t="s">
        <v>4063</v>
      </c>
      <c r="B33" s="3" t="s">
        <v>2694</v>
      </c>
      <c r="C33" s="3" t="s">
        <v>3460</v>
      </c>
      <c r="D33" s="3" t="s">
        <v>3461</v>
      </c>
      <c r="E33" s="3" t="s">
        <v>2695</v>
      </c>
      <c r="F33" s="31">
        <v>43168</v>
      </c>
      <c r="G33" s="31">
        <v>43738</v>
      </c>
      <c r="H33" s="31">
        <v>401768</v>
      </c>
      <c r="I33" s="3" t="s">
        <v>3455</v>
      </c>
    </row>
    <row r="34" spans="1:9" x14ac:dyDescent="0.25">
      <c r="A34" s="3" t="s">
        <v>4063</v>
      </c>
      <c r="B34" s="3" t="s">
        <v>2696</v>
      </c>
      <c r="C34" s="3" t="s">
        <v>3462</v>
      </c>
      <c r="D34" s="3" t="s">
        <v>3463</v>
      </c>
      <c r="E34" s="3" t="s">
        <v>2697</v>
      </c>
      <c r="F34" s="31">
        <v>43168</v>
      </c>
      <c r="G34" s="31">
        <v>43738</v>
      </c>
      <c r="H34" s="31">
        <v>401768</v>
      </c>
      <c r="I34" s="3" t="s">
        <v>3455</v>
      </c>
    </row>
    <row r="35" spans="1:9" x14ac:dyDescent="0.25">
      <c r="A35" s="3" t="s">
        <v>4063</v>
      </c>
      <c r="B35" s="3" t="s">
        <v>2698</v>
      </c>
      <c r="C35" s="3" t="s">
        <v>2699</v>
      </c>
      <c r="D35" s="3" t="s">
        <v>3449</v>
      </c>
      <c r="E35" s="3" t="s">
        <v>1496</v>
      </c>
      <c r="F35" s="31">
        <v>43168</v>
      </c>
      <c r="G35" s="31">
        <v>43112</v>
      </c>
      <c r="H35" s="31">
        <v>401768</v>
      </c>
      <c r="I35" s="3" t="s">
        <v>4065</v>
      </c>
    </row>
    <row r="36" spans="1:9" x14ac:dyDescent="0.25">
      <c r="A36" s="3" t="s">
        <v>4063</v>
      </c>
      <c r="B36" s="3" t="s">
        <v>2700</v>
      </c>
      <c r="C36" s="3" t="s">
        <v>3464</v>
      </c>
      <c r="D36" s="3" t="s">
        <v>3465</v>
      </c>
      <c r="E36" s="3" t="s">
        <v>2701</v>
      </c>
      <c r="F36" s="31">
        <v>43168</v>
      </c>
      <c r="G36" s="31">
        <v>43738</v>
      </c>
      <c r="H36" s="31">
        <v>401768</v>
      </c>
      <c r="I36" s="3" t="s">
        <v>3455</v>
      </c>
    </row>
    <row r="37" spans="1:9" x14ac:dyDescent="0.25">
      <c r="A37" s="3" t="s">
        <v>4063</v>
      </c>
      <c r="B37" s="3" t="s">
        <v>2702</v>
      </c>
      <c r="C37" s="3" t="s">
        <v>3466</v>
      </c>
      <c r="D37" s="3" t="s">
        <v>3467</v>
      </c>
      <c r="E37" s="3" t="s">
        <v>2703</v>
      </c>
      <c r="F37" s="31">
        <v>43168</v>
      </c>
      <c r="G37" s="31">
        <v>43738</v>
      </c>
      <c r="H37" s="31">
        <v>401768</v>
      </c>
      <c r="I37" s="3" t="s">
        <v>3455</v>
      </c>
    </row>
    <row r="38" spans="1:9" x14ac:dyDescent="0.25">
      <c r="A38" s="3" t="s">
        <v>4063</v>
      </c>
      <c r="B38" s="3" t="s">
        <v>2704</v>
      </c>
      <c r="C38" s="3" t="s">
        <v>3468</v>
      </c>
      <c r="D38" s="3" t="s">
        <v>3469</v>
      </c>
      <c r="E38" s="3" t="s">
        <v>2705</v>
      </c>
      <c r="F38" s="31">
        <v>43168</v>
      </c>
      <c r="G38" s="31">
        <v>43738</v>
      </c>
      <c r="H38" s="31">
        <v>401768</v>
      </c>
      <c r="I38" s="3" t="s">
        <v>3455</v>
      </c>
    </row>
    <row r="39" spans="1:9" x14ac:dyDescent="0.25">
      <c r="A39" s="3" t="s">
        <v>4063</v>
      </c>
      <c r="B39" s="3" t="s">
        <v>2706</v>
      </c>
      <c r="C39" s="3" t="s">
        <v>3470</v>
      </c>
      <c r="D39" s="3" t="s">
        <v>3471</v>
      </c>
      <c r="E39" s="3" t="s">
        <v>2707</v>
      </c>
      <c r="F39" s="31">
        <v>43168</v>
      </c>
      <c r="G39" s="31">
        <v>43738</v>
      </c>
      <c r="H39" s="31">
        <v>401768</v>
      </c>
      <c r="I39" s="3" t="s">
        <v>3455</v>
      </c>
    </row>
    <row r="40" spans="1:9" x14ac:dyDescent="0.25">
      <c r="A40" s="3" t="s">
        <v>4063</v>
      </c>
      <c r="B40" s="3" t="s">
        <v>2708</v>
      </c>
      <c r="C40" s="3" t="s">
        <v>3472</v>
      </c>
      <c r="D40" s="3" t="s">
        <v>3473</v>
      </c>
      <c r="E40" s="3" t="s">
        <v>2709</v>
      </c>
      <c r="F40" s="31">
        <v>43168</v>
      </c>
      <c r="G40" s="31">
        <v>43738</v>
      </c>
      <c r="H40" s="31">
        <v>401768</v>
      </c>
      <c r="I40" s="3" t="s">
        <v>3455</v>
      </c>
    </row>
    <row r="41" spans="1:9" x14ac:dyDescent="0.25">
      <c r="A41" s="3" t="s">
        <v>4063</v>
      </c>
      <c r="B41" s="3" t="s">
        <v>2710</v>
      </c>
      <c r="C41" s="3" t="s">
        <v>2711</v>
      </c>
      <c r="D41" s="3" t="s">
        <v>3448</v>
      </c>
      <c r="E41" s="3" t="s">
        <v>2712</v>
      </c>
      <c r="F41" s="31">
        <v>43168</v>
      </c>
      <c r="G41" s="31">
        <v>43112</v>
      </c>
      <c r="H41" s="31">
        <v>401768</v>
      </c>
      <c r="I41" s="3" t="s">
        <v>4065</v>
      </c>
    </row>
    <row r="42" spans="1:9" x14ac:dyDescent="0.25">
      <c r="A42" s="32" t="s">
        <v>4063</v>
      </c>
      <c r="B42" s="32" t="s">
        <v>2713</v>
      </c>
      <c r="C42" s="32" t="s">
        <v>42</v>
      </c>
      <c r="D42" s="32" t="s">
        <v>1497</v>
      </c>
      <c r="E42" s="32" t="s">
        <v>1500</v>
      </c>
      <c r="F42" s="33">
        <v>43168</v>
      </c>
      <c r="G42" s="33">
        <v>44200</v>
      </c>
      <c r="H42" s="33">
        <v>45657</v>
      </c>
      <c r="I42" s="32" t="s">
        <v>4066</v>
      </c>
    </row>
    <row r="43" spans="1:9" x14ac:dyDescent="0.25">
      <c r="A43" s="3" t="s">
        <v>4063</v>
      </c>
      <c r="B43" s="3" t="s">
        <v>2714</v>
      </c>
      <c r="C43" s="3" t="s">
        <v>44</v>
      </c>
      <c r="D43" s="3" t="s">
        <v>1499</v>
      </c>
      <c r="E43" s="3" t="s">
        <v>2715</v>
      </c>
      <c r="F43" s="31">
        <v>43168</v>
      </c>
      <c r="G43" s="31">
        <v>43112</v>
      </c>
      <c r="H43" s="31">
        <v>401768</v>
      </c>
      <c r="I43" s="3" t="s">
        <v>4065</v>
      </c>
    </row>
    <row r="44" spans="1:9" x14ac:dyDescent="0.25">
      <c r="A44" s="3" t="s">
        <v>4063</v>
      </c>
      <c r="B44" s="3" t="s">
        <v>2716</v>
      </c>
      <c r="C44" s="3" t="s">
        <v>46</v>
      </c>
      <c r="D44" s="3" t="s">
        <v>1501</v>
      </c>
      <c r="E44" s="3" t="s">
        <v>2717</v>
      </c>
      <c r="F44" s="31">
        <v>43168</v>
      </c>
      <c r="G44" s="31">
        <v>43112</v>
      </c>
      <c r="H44" s="31">
        <v>401768</v>
      </c>
      <c r="I44" s="3" t="s">
        <v>4065</v>
      </c>
    </row>
    <row r="45" spans="1:9" x14ac:dyDescent="0.25">
      <c r="A45" s="3" t="s">
        <v>4063</v>
      </c>
      <c r="B45" s="3" t="s">
        <v>58</v>
      </c>
      <c r="C45" s="3" t="s">
        <v>59</v>
      </c>
      <c r="D45" s="3" t="s">
        <v>1515</v>
      </c>
      <c r="E45" s="3" t="s">
        <v>1516</v>
      </c>
      <c r="F45" s="31">
        <v>42614</v>
      </c>
      <c r="G45" s="31">
        <v>43112</v>
      </c>
      <c r="H45" s="31">
        <v>44628</v>
      </c>
      <c r="I45" s="3" t="s">
        <v>3442</v>
      </c>
    </row>
    <row r="46" spans="1:9" x14ac:dyDescent="0.25">
      <c r="A46" s="3" t="s">
        <v>4063</v>
      </c>
      <c r="B46" s="3" t="s">
        <v>60</v>
      </c>
      <c r="C46" s="3" t="s">
        <v>61</v>
      </c>
      <c r="D46" s="3" t="s">
        <v>1517</v>
      </c>
      <c r="E46" s="3" t="s">
        <v>1518</v>
      </c>
      <c r="F46" s="31">
        <v>42614</v>
      </c>
      <c r="G46" s="31">
        <v>43112</v>
      </c>
      <c r="H46" s="31">
        <v>44628</v>
      </c>
      <c r="I46" s="3" t="s">
        <v>3442</v>
      </c>
    </row>
    <row r="47" spans="1:9" x14ac:dyDescent="0.25">
      <c r="A47" s="3" t="s">
        <v>4063</v>
      </c>
      <c r="B47" s="3" t="s">
        <v>62</v>
      </c>
      <c r="C47" s="3" t="s">
        <v>63</v>
      </c>
      <c r="D47" s="3" t="s">
        <v>1519</v>
      </c>
      <c r="E47" s="3" t="s">
        <v>1520</v>
      </c>
      <c r="F47" s="31">
        <v>42614</v>
      </c>
      <c r="G47" s="31">
        <v>43112</v>
      </c>
      <c r="H47" s="31">
        <v>44628</v>
      </c>
      <c r="I47" s="3" t="s">
        <v>3442</v>
      </c>
    </row>
    <row r="48" spans="1:9" x14ac:dyDescent="0.25">
      <c r="A48" s="3" t="s">
        <v>4063</v>
      </c>
      <c r="B48" s="3" t="s">
        <v>64</v>
      </c>
      <c r="C48" s="3" t="s">
        <v>65</v>
      </c>
      <c r="D48" s="3" t="s">
        <v>1521</v>
      </c>
      <c r="E48" s="3" t="s">
        <v>1522</v>
      </c>
      <c r="F48" s="31">
        <v>42614</v>
      </c>
      <c r="G48" s="31">
        <v>43112</v>
      </c>
      <c r="H48" s="31">
        <v>44628</v>
      </c>
      <c r="I48" s="3" t="s">
        <v>3442</v>
      </c>
    </row>
    <row r="49" spans="1:9" x14ac:dyDescent="0.25">
      <c r="A49" s="3" t="s">
        <v>4063</v>
      </c>
      <c r="B49" s="3" t="s">
        <v>66</v>
      </c>
      <c r="C49" s="3" t="s">
        <v>4068</v>
      </c>
      <c r="D49" s="3" t="s">
        <v>1523</v>
      </c>
      <c r="E49" s="3" t="s">
        <v>1524</v>
      </c>
      <c r="F49" s="31">
        <v>42614</v>
      </c>
      <c r="G49" s="31">
        <v>43112</v>
      </c>
      <c r="H49" s="31">
        <v>44628</v>
      </c>
      <c r="I49" s="3" t="s">
        <v>3442</v>
      </c>
    </row>
    <row r="50" spans="1:9" x14ac:dyDescent="0.25">
      <c r="A50" s="3" t="s">
        <v>4063</v>
      </c>
      <c r="B50" s="3" t="s">
        <v>67</v>
      </c>
      <c r="C50" s="3" t="s">
        <v>4069</v>
      </c>
      <c r="D50" s="3" t="s">
        <v>1525</v>
      </c>
      <c r="E50" s="3" t="s">
        <v>1526</v>
      </c>
      <c r="F50" s="31">
        <v>42614</v>
      </c>
      <c r="G50" s="31">
        <v>43112</v>
      </c>
      <c r="H50" s="31">
        <v>44628</v>
      </c>
      <c r="I50" s="3" t="s">
        <v>3442</v>
      </c>
    </row>
    <row r="51" spans="1:9" x14ac:dyDescent="0.25">
      <c r="A51" s="3" t="s">
        <v>4063</v>
      </c>
      <c r="B51" s="3" t="s">
        <v>68</v>
      </c>
      <c r="C51" s="3" t="s">
        <v>4070</v>
      </c>
      <c r="D51" s="3" t="s">
        <v>1527</v>
      </c>
      <c r="E51" s="3" t="s">
        <v>1528</v>
      </c>
      <c r="F51" s="31">
        <v>42614</v>
      </c>
      <c r="G51" s="31">
        <v>43112</v>
      </c>
      <c r="H51" s="31">
        <v>44628</v>
      </c>
      <c r="I51" s="3" t="s">
        <v>3442</v>
      </c>
    </row>
    <row r="52" spans="1:9" x14ac:dyDescent="0.25">
      <c r="A52" s="3" t="s">
        <v>4063</v>
      </c>
      <c r="B52" s="3" t="s">
        <v>69</v>
      </c>
      <c r="C52" s="3" t="s">
        <v>4071</v>
      </c>
      <c r="D52" s="3" t="s">
        <v>1529</v>
      </c>
      <c r="E52" s="3" t="s">
        <v>1530</v>
      </c>
      <c r="F52" s="31">
        <v>42614</v>
      </c>
      <c r="G52" s="31">
        <v>43112</v>
      </c>
      <c r="H52" s="31">
        <v>44628</v>
      </c>
      <c r="I52" s="3" t="s">
        <v>3442</v>
      </c>
    </row>
    <row r="53" spans="1:9" x14ac:dyDescent="0.25">
      <c r="A53" s="3" t="s">
        <v>4063</v>
      </c>
      <c r="B53" s="3" t="s">
        <v>70</v>
      </c>
      <c r="C53" s="3" t="s">
        <v>4072</v>
      </c>
      <c r="D53" s="3" t="s">
        <v>1531</v>
      </c>
      <c r="E53" s="3" t="s">
        <v>1532</v>
      </c>
      <c r="F53" s="31">
        <v>42614</v>
      </c>
      <c r="G53" s="31">
        <v>43112</v>
      </c>
      <c r="H53" s="31">
        <v>44628</v>
      </c>
      <c r="I53" s="3" t="s">
        <v>3442</v>
      </c>
    </row>
    <row r="54" spans="1:9" x14ac:dyDescent="0.25">
      <c r="A54" s="3" t="s">
        <v>4063</v>
      </c>
      <c r="B54" s="3" t="s">
        <v>71</v>
      </c>
      <c r="C54" s="3" t="s">
        <v>4073</v>
      </c>
      <c r="D54" s="3" t="s">
        <v>1533</v>
      </c>
      <c r="E54" s="3" t="s">
        <v>1534</v>
      </c>
      <c r="F54" s="31">
        <v>42614</v>
      </c>
      <c r="G54" s="31">
        <v>43112</v>
      </c>
      <c r="H54" s="31">
        <v>44628</v>
      </c>
      <c r="I54" s="3" t="s">
        <v>3442</v>
      </c>
    </row>
    <row r="55" spans="1:9" x14ac:dyDescent="0.25">
      <c r="A55" s="3" t="s">
        <v>4063</v>
      </c>
      <c r="B55" s="3" t="s">
        <v>72</v>
      </c>
      <c r="C55" s="3" t="s">
        <v>4074</v>
      </c>
      <c r="D55" s="3" t="s">
        <v>1535</v>
      </c>
      <c r="E55" s="3" t="s">
        <v>1536</v>
      </c>
      <c r="F55" s="31">
        <v>42614</v>
      </c>
      <c r="G55" s="31">
        <v>43112</v>
      </c>
      <c r="H55" s="31">
        <v>44628</v>
      </c>
      <c r="I55" s="3" t="s">
        <v>3442</v>
      </c>
    </row>
    <row r="56" spans="1:9" x14ac:dyDescent="0.25">
      <c r="A56" s="3" t="s">
        <v>4063</v>
      </c>
      <c r="B56" s="3" t="s">
        <v>73</v>
      </c>
      <c r="C56" s="3" t="s">
        <v>4075</v>
      </c>
      <c r="D56" s="3" t="s">
        <v>1537</v>
      </c>
      <c r="E56" s="3" t="s">
        <v>1538</v>
      </c>
      <c r="F56" s="31">
        <v>42614</v>
      </c>
      <c r="G56" s="31">
        <v>43112</v>
      </c>
      <c r="H56" s="31">
        <v>44628</v>
      </c>
      <c r="I56" s="3" t="s">
        <v>3442</v>
      </c>
    </row>
    <row r="57" spans="1:9" x14ac:dyDescent="0.25">
      <c r="A57" s="3" t="s">
        <v>4063</v>
      </c>
      <c r="B57" s="3" t="s">
        <v>74</v>
      </c>
      <c r="C57" s="3" t="s">
        <v>4076</v>
      </c>
      <c r="D57" s="3" t="s">
        <v>1539</v>
      </c>
      <c r="E57" s="3" t="s">
        <v>1540</v>
      </c>
      <c r="F57" s="31">
        <v>42614</v>
      </c>
      <c r="G57" s="31">
        <v>43112</v>
      </c>
      <c r="H57" s="31">
        <v>44628</v>
      </c>
      <c r="I57" s="3" t="s">
        <v>3442</v>
      </c>
    </row>
    <row r="58" spans="1:9" x14ac:dyDescent="0.25">
      <c r="A58" s="3" t="s">
        <v>4063</v>
      </c>
      <c r="B58" s="3" t="s">
        <v>75</v>
      </c>
      <c r="C58" s="3" t="s">
        <v>4077</v>
      </c>
      <c r="D58" s="3" t="s">
        <v>1541</v>
      </c>
      <c r="E58" s="3" t="s">
        <v>1542</v>
      </c>
      <c r="F58" s="31">
        <v>42614</v>
      </c>
      <c r="G58" s="31">
        <v>43112</v>
      </c>
      <c r="H58" s="31">
        <v>44628</v>
      </c>
      <c r="I58" s="3" t="s">
        <v>3442</v>
      </c>
    </row>
    <row r="59" spans="1:9" x14ac:dyDescent="0.25">
      <c r="A59" s="3" t="s">
        <v>4063</v>
      </c>
      <c r="B59" s="3" t="s">
        <v>76</v>
      </c>
      <c r="C59" s="3" t="s">
        <v>4078</v>
      </c>
      <c r="D59" s="3" t="s">
        <v>1543</v>
      </c>
      <c r="E59" s="3" t="s">
        <v>1544</v>
      </c>
      <c r="F59" s="31">
        <v>42614</v>
      </c>
      <c r="G59" s="31">
        <v>43112</v>
      </c>
      <c r="H59" s="31">
        <v>44628</v>
      </c>
      <c r="I59" s="3" t="s">
        <v>3442</v>
      </c>
    </row>
    <row r="60" spans="1:9" x14ac:dyDescent="0.25">
      <c r="A60" s="3" t="s">
        <v>4063</v>
      </c>
      <c r="B60" s="3" t="s">
        <v>77</v>
      </c>
      <c r="C60" s="3" t="s">
        <v>4079</v>
      </c>
      <c r="D60" s="3" t="s">
        <v>1545</v>
      </c>
      <c r="E60" s="3" t="s">
        <v>1546</v>
      </c>
      <c r="F60" s="31">
        <v>42614</v>
      </c>
      <c r="G60" s="31">
        <v>43112</v>
      </c>
      <c r="H60" s="31">
        <v>44628</v>
      </c>
      <c r="I60" s="3" t="s">
        <v>3442</v>
      </c>
    </row>
    <row r="61" spans="1:9" x14ac:dyDescent="0.25">
      <c r="A61" s="3" t="s">
        <v>4063</v>
      </c>
      <c r="B61" s="3" t="s">
        <v>78</v>
      </c>
      <c r="C61" s="3" t="s">
        <v>4080</v>
      </c>
      <c r="D61" s="3" t="s">
        <v>1547</v>
      </c>
      <c r="E61" s="3" t="s">
        <v>1548</v>
      </c>
      <c r="F61" s="31">
        <v>42614</v>
      </c>
      <c r="G61" s="31">
        <v>43112</v>
      </c>
      <c r="H61" s="31">
        <v>44628</v>
      </c>
      <c r="I61" s="3" t="s">
        <v>3442</v>
      </c>
    </row>
    <row r="62" spans="1:9" x14ac:dyDescent="0.25">
      <c r="A62" s="3" t="s">
        <v>4063</v>
      </c>
      <c r="B62" s="3" t="s">
        <v>79</v>
      </c>
      <c r="C62" s="3" t="s">
        <v>4081</v>
      </c>
      <c r="D62" s="3" t="s">
        <v>1549</v>
      </c>
      <c r="E62" s="3" t="s">
        <v>1550</v>
      </c>
      <c r="F62" s="31">
        <v>42614</v>
      </c>
      <c r="G62" s="31">
        <v>43112</v>
      </c>
      <c r="H62" s="31">
        <v>44628</v>
      </c>
      <c r="I62" s="3" t="s">
        <v>3442</v>
      </c>
    </row>
    <row r="63" spans="1:9" x14ac:dyDescent="0.25">
      <c r="A63" s="3" t="s">
        <v>4063</v>
      </c>
      <c r="B63" s="3" t="s">
        <v>80</v>
      </c>
      <c r="C63" s="3" t="s">
        <v>4082</v>
      </c>
      <c r="D63" s="3" t="s">
        <v>1551</v>
      </c>
      <c r="E63" s="3" t="s">
        <v>1552</v>
      </c>
      <c r="F63" s="31">
        <v>42614</v>
      </c>
      <c r="G63" s="31">
        <v>43112</v>
      </c>
      <c r="H63" s="31">
        <v>44628</v>
      </c>
      <c r="I63" s="3" t="s">
        <v>3442</v>
      </c>
    </row>
    <row r="64" spans="1:9" x14ac:dyDescent="0.25">
      <c r="A64" s="3" t="s">
        <v>4063</v>
      </c>
      <c r="B64" s="3" t="s">
        <v>81</v>
      </c>
      <c r="C64" s="3" t="s">
        <v>4083</v>
      </c>
      <c r="D64" s="3" t="s">
        <v>1553</v>
      </c>
      <c r="E64" s="3" t="s">
        <v>1554</v>
      </c>
      <c r="F64" s="31">
        <v>42614</v>
      </c>
      <c r="G64" s="31">
        <v>43112</v>
      </c>
      <c r="H64" s="31">
        <v>44628</v>
      </c>
      <c r="I64" s="3" t="s">
        <v>3442</v>
      </c>
    </row>
    <row r="65" spans="1:9" x14ac:dyDescent="0.25">
      <c r="A65" s="3" t="s">
        <v>4063</v>
      </c>
      <c r="B65" s="3" t="s">
        <v>82</v>
      </c>
      <c r="C65" s="3" t="s">
        <v>4084</v>
      </c>
      <c r="D65" s="3" t="s">
        <v>1555</v>
      </c>
      <c r="E65" s="3" t="s">
        <v>1556</v>
      </c>
      <c r="F65" s="31">
        <v>42614</v>
      </c>
      <c r="G65" s="31">
        <v>43112</v>
      </c>
      <c r="H65" s="31">
        <v>44628</v>
      </c>
      <c r="I65" s="3" t="s">
        <v>3442</v>
      </c>
    </row>
    <row r="66" spans="1:9" x14ac:dyDescent="0.25">
      <c r="A66" s="3" t="s">
        <v>4063</v>
      </c>
      <c r="B66" s="3" t="s">
        <v>83</v>
      </c>
      <c r="C66" s="3" t="s">
        <v>4085</v>
      </c>
      <c r="D66" s="3" t="s">
        <v>1557</v>
      </c>
      <c r="E66" s="3" t="s">
        <v>1558</v>
      </c>
      <c r="F66" s="31">
        <v>42614</v>
      </c>
      <c r="G66" s="31">
        <v>43112</v>
      </c>
      <c r="H66" s="31">
        <v>44628</v>
      </c>
      <c r="I66" s="3" t="s">
        <v>3442</v>
      </c>
    </row>
    <row r="67" spans="1:9" x14ac:dyDescent="0.25">
      <c r="A67" s="3" t="s">
        <v>4063</v>
      </c>
      <c r="B67" s="3" t="s">
        <v>84</v>
      </c>
      <c r="C67" s="3" t="s">
        <v>4086</v>
      </c>
      <c r="D67" s="3" t="s">
        <v>1559</v>
      </c>
      <c r="E67" s="3" t="s">
        <v>1560</v>
      </c>
      <c r="F67" s="31">
        <v>42614</v>
      </c>
      <c r="G67" s="31">
        <v>43112</v>
      </c>
      <c r="H67" s="31">
        <v>44628</v>
      </c>
      <c r="I67" s="3" t="s">
        <v>3442</v>
      </c>
    </row>
    <row r="68" spans="1:9" x14ac:dyDescent="0.25">
      <c r="A68" s="3" t="s">
        <v>4063</v>
      </c>
      <c r="B68" s="3" t="s">
        <v>85</v>
      </c>
      <c r="C68" s="3" t="s">
        <v>4087</v>
      </c>
      <c r="D68" s="3" t="s">
        <v>1561</v>
      </c>
      <c r="E68" s="3" t="s">
        <v>1562</v>
      </c>
      <c r="F68" s="31">
        <v>42614</v>
      </c>
      <c r="G68" s="31">
        <v>43112</v>
      </c>
      <c r="H68" s="31">
        <v>44628</v>
      </c>
      <c r="I68" s="3" t="s">
        <v>3442</v>
      </c>
    </row>
    <row r="69" spans="1:9" x14ac:dyDescent="0.25">
      <c r="A69" s="3" t="s">
        <v>4063</v>
      </c>
      <c r="B69" s="3" t="s">
        <v>86</v>
      </c>
      <c r="C69" s="3" t="s">
        <v>4088</v>
      </c>
      <c r="D69" s="3" t="s">
        <v>1563</v>
      </c>
      <c r="E69" s="3" t="s">
        <v>1564</v>
      </c>
      <c r="F69" s="31">
        <v>42614</v>
      </c>
      <c r="G69" s="31">
        <v>43112</v>
      </c>
      <c r="H69" s="31">
        <v>44628</v>
      </c>
      <c r="I69" s="3" t="s">
        <v>3442</v>
      </c>
    </row>
    <row r="70" spans="1:9" x14ac:dyDescent="0.25">
      <c r="A70" s="3" t="s">
        <v>4063</v>
      </c>
      <c r="B70" s="3" t="s">
        <v>87</v>
      </c>
      <c r="C70" s="3" t="s">
        <v>4089</v>
      </c>
      <c r="D70" s="3" t="s">
        <v>1565</v>
      </c>
      <c r="E70" s="3" t="s">
        <v>1566</v>
      </c>
      <c r="F70" s="31">
        <v>42614</v>
      </c>
      <c r="G70" s="31">
        <v>43112</v>
      </c>
      <c r="H70" s="31">
        <v>44628</v>
      </c>
      <c r="I70" s="3" t="s">
        <v>3442</v>
      </c>
    </row>
    <row r="71" spans="1:9" x14ac:dyDescent="0.25">
      <c r="A71" s="3" t="s">
        <v>4063</v>
      </c>
      <c r="B71" s="3" t="s">
        <v>88</v>
      </c>
      <c r="C71" s="3" t="s">
        <v>4090</v>
      </c>
      <c r="D71" s="3" t="s">
        <v>1567</v>
      </c>
      <c r="E71" s="3" t="s">
        <v>1568</v>
      </c>
      <c r="F71" s="31">
        <v>42614</v>
      </c>
      <c r="G71" s="31">
        <v>43112</v>
      </c>
      <c r="H71" s="31">
        <v>44628</v>
      </c>
      <c r="I71" s="3" t="s">
        <v>3442</v>
      </c>
    </row>
    <row r="72" spans="1:9" x14ac:dyDescent="0.25">
      <c r="A72" s="3" t="s">
        <v>4063</v>
      </c>
      <c r="B72" s="3" t="s">
        <v>89</v>
      </c>
      <c r="C72" s="3" t="s">
        <v>4091</v>
      </c>
      <c r="D72" s="3" t="s">
        <v>1569</v>
      </c>
      <c r="E72" s="3" t="s">
        <v>1570</v>
      </c>
      <c r="F72" s="31">
        <v>42614</v>
      </c>
      <c r="G72" s="31">
        <v>43112</v>
      </c>
      <c r="H72" s="31">
        <v>44628</v>
      </c>
      <c r="I72" s="3" t="s">
        <v>3442</v>
      </c>
    </row>
    <row r="73" spans="1:9" x14ac:dyDescent="0.25">
      <c r="A73" s="3" t="s">
        <v>4063</v>
      </c>
      <c r="B73" s="3" t="s">
        <v>90</v>
      </c>
      <c r="C73" s="3" t="s">
        <v>4092</v>
      </c>
      <c r="D73" s="3" t="s">
        <v>1571</v>
      </c>
      <c r="E73" s="3" t="s">
        <v>1572</v>
      </c>
      <c r="F73" s="31">
        <v>42614</v>
      </c>
      <c r="G73" s="31">
        <v>43112</v>
      </c>
      <c r="H73" s="31">
        <v>44628</v>
      </c>
      <c r="I73" s="3" t="s">
        <v>3442</v>
      </c>
    </row>
    <row r="74" spans="1:9" x14ac:dyDescent="0.25">
      <c r="A74" s="3" t="s">
        <v>4063</v>
      </c>
      <c r="B74" s="3" t="s">
        <v>91</v>
      </c>
      <c r="C74" s="3" t="s">
        <v>4093</v>
      </c>
      <c r="D74" s="3" t="s">
        <v>1573</v>
      </c>
      <c r="E74" s="3" t="s">
        <v>1574</v>
      </c>
      <c r="F74" s="31">
        <v>42614</v>
      </c>
      <c r="G74" s="31">
        <v>43112</v>
      </c>
      <c r="H74" s="31">
        <v>44628</v>
      </c>
      <c r="I74" s="3" t="s">
        <v>3442</v>
      </c>
    </row>
    <row r="75" spans="1:9" x14ac:dyDescent="0.25">
      <c r="A75" s="3" t="s">
        <v>4063</v>
      </c>
      <c r="B75" s="3" t="s">
        <v>92</v>
      </c>
      <c r="C75" s="3" t="s">
        <v>4094</v>
      </c>
      <c r="D75" s="3" t="s">
        <v>1575</v>
      </c>
      <c r="E75" s="3" t="s">
        <v>1576</v>
      </c>
      <c r="F75" s="31">
        <v>42614</v>
      </c>
      <c r="G75" s="31">
        <v>43112</v>
      </c>
      <c r="H75" s="31">
        <v>44628</v>
      </c>
      <c r="I75" s="3" t="s">
        <v>3442</v>
      </c>
    </row>
    <row r="76" spans="1:9" x14ac:dyDescent="0.25">
      <c r="A76" s="3" t="s">
        <v>4063</v>
      </c>
      <c r="B76" s="3" t="s">
        <v>93</v>
      </c>
      <c r="C76" s="3" t="s">
        <v>4095</v>
      </c>
      <c r="D76" s="3" t="s">
        <v>1577</v>
      </c>
      <c r="E76" s="3" t="s">
        <v>1578</v>
      </c>
      <c r="F76" s="31">
        <v>42614</v>
      </c>
      <c r="G76" s="31">
        <v>43112</v>
      </c>
      <c r="H76" s="31">
        <v>44628</v>
      </c>
      <c r="I76" s="3" t="s">
        <v>3442</v>
      </c>
    </row>
    <row r="77" spans="1:9" x14ac:dyDescent="0.25">
      <c r="A77" s="3" t="s">
        <v>4063</v>
      </c>
      <c r="B77" s="3" t="s">
        <v>94</v>
      </c>
      <c r="C77" s="3" t="s">
        <v>4096</v>
      </c>
      <c r="D77" s="3" t="s">
        <v>1579</v>
      </c>
      <c r="E77" s="3" t="s">
        <v>1580</v>
      </c>
      <c r="F77" s="31">
        <v>42614</v>
      </c>
      <c r="G77" s="31">
        <v>43112</v>
      </c>
      <c r="H77" s="31">
        <v>44628</v>
      </c>
      <c r="I77" s="3" t="s">
        <v>3442</v>
      </c>
    </row>
    <row r="78" spans="1:9" x14ac:dyDescent="0.25">
      <c r="A78" s="3" t="s">
        <v>4063</v>
      </c>
      <c r="B78" s="3" t="s">
        <v>95</v>
      </c>
      <c r="C78" s="3" t="s">
        <v>4097</v>
      </c>
      <c r="D78" s="3" t="s">
        <v>1581</v>
      </c>
      <c r="E78" s="3" t="s">
        <v>1582</v>
      </c>
      <c r="F78" s="31">
        <v>42614</v>
      </c>
      <c r="G78" s="31">
        <v>43112</v>
      </c>
      <c r="H78" s="31">
        <v>44628</v>
      </c>
      <c r="I78" s="3" t="s">
        <v>3442</v>
      </c>
    </row>
    <row r="79" spans="1:9" x14ac:dyDescent="0.25">
      <c r="A79" s="3" t="s">
        <v>4063</v>
      </c>
      <c r="B79" s="3" t="s">
        <v>96</v>
      </c>
      <c r="C79" s="3" t="s">
        <v>4098</v>
      </c>
      <c r="D79" s="3" t="s">
        <v>1583</v>
      </c>
      <c r="E79" s="3" t="s">
        <v>1584</v>
      </c>
      <c r="F79" s="31">
        <v>42614</v>
      </c>
      <c r="G79" s="31">
        <v>43112</v>
      </c>
      <c r="H79" s="31">
        <v>44628</v>
      </c>
      <c r="I79" s="3" t="s">
        <v>3442</v>
      </c>
    </row>
    <row r="80" spans="1:9" x14ac:dyDescent="0.25">
      <c r="A80" s="3" t="s">
        <v>4063</v>
      </c>
      <c r="B80" s="3" t="s">
        <v>97</v>
      </c>
      <c r="C80" s="3" t="s">
        <v>4099</v>
      </c>
      <c r="D80" s="3" t="s">
        <v>1585</v>
      </c>
      <c r="E80" s="3" t="s">
        <v>1586</v>
      </c>
      <c r="F80" s="31">
        <v>42614</v>
      </c>
      <c r="G80" s="31">
        <v>43112</v>
      </c>
      <c r="H80" s="31">
        <v>44628</v>
      </c>
      <c r="I80" s="3" t="s">
        <v>3442</v>
      </c>
    </row>
    <row r="81" spans="1:9" x14ac:dyDescent="0.25">
      <c r="A81" s="3" t="s">
        <v>4063</v>
      </c>
      <c r="B81" s="3" t="s">
        <v>98</v>
      </c>
      <c r="C81" s="3" t="s">
        <v>4100</v>
      </c>
      <c r="D81" s="3" t="s">
        <v>1587</v>
      </c>
      <c r="E81" s="3" t="s">
        <v>1588</v>
      </c>
      <c r="F81" s="31">
        <v>42614</v>
      </c>
      <c r="G81" s="31">
        <v>43112</v>
      </c>
      <c r="H81" s="31">
        <v>44628</v>
      </c>
      <c r="I81" s="3" t="s">
        <v>3442</v>
      </c>
    </row>
    <row r="82" spans="1:9" x14ac:dyDescent="0.25">
      <c r="A82" s="3" t="s">
        <v>4063</v>
      </c>
      <c r="B82" s="3" t="s">
        <v>99</v>
      </c>
      <c r="C82" s="3" t="s">
        <v>4101</v>
      </c>
      <c r="D82" s="3" t="s">
        <v>1589</v>
      </c>
      <c r="E82" s="3" t="s">
        <v>1590</v>
      </c>
      <c r="F82" s="31">
        <v>42614</v>
      </c>
      <c r="G82" s="31">
        <v>43112</v>
      </c>
      <c r="H82" s="31">
        <v>44628</v>
      </c>
      <c r="I82" s="3" t="s">
        <v>3442</v>
      </c>
    </row>
    <row r="83" spans="1:9" x14ac:dyDescent="0.25">
      <c r="A83" s="3" t="s">
        <v>4063</v>
      </c>
      <c r="B83" s="3" t="s">
        <v>100</v>
      </c>
      <c r="C83" s="3" t="s">
        <v>4102</v>
      </c>
      <c r="D83" s="3" t="s">
        <v>1591</v>
      </c>
      <c r="E83" s="3" t="s">
        <v>1592</v>
      </c>
      <c r="F83" s="31">
        <v>42614</v>
      </c>
      <c r="G83" s="31">
        <v>43112</v>
      </c>
      <c r="H83" s="31">
        <v>44628</v>
      </c>
      <c r="I83" s="3" t="s">
        <v>3442</v>
      </c>
    </row>
    <row r="84" spans="1:9" x14ac:dyDescent="0.25">
      <c r="A84" s="3" t="s">
        <v>4063</v>
      </c>
      <c r="B84" s="3" t="s">
        <v>101</v>
      </c>
      <c r="C84" s="3" t="s">
        <v>4103</v>
      </c>
      <c r="D84" s="3" t="s">
        <v>1593</v>
      </c>
      <c r="E84" s="3" t="s">
        <v>1594</v>
      </c>
      <c r="F84" s="31">
        <v>42614</v>
      </c>
      <c r="G84" s="31">
        <v>43112</v>
      </c>
      <c r="H84" s="31">
        <v>44628</v>
      </c>
      <c r="I84" s="3" t="s">
        <v>3442</v>
      </c>
    </row>
    <row r="85" spans="1:9" x14ac:dyDescent="0.25">
      <c r="A85" s="3" t="s">
        <v>4063</v>
      </c>
      <c r="B85" s="3" t="s">
        <v>102</v>
      </c>
      <c r="C85" s="3" t="s">
        <v>4104</v>
      </c>
      <c r="D85" s="3" t="s">
        <v>1595</v>
      </c>
      <c r="E85" s="3" t="s">
        <v>1596</v>
      </c>
      <c r="F85" s="31">
        <v>42614</v>
      </c>
      <c r="G85" s="31">
        <v>43112</v>
      </c>
      <c r="H85" s="31">
        <v>44628</v>
      </c>
      <c r="I85" s="3" t="s">
        <v>3442</v>
      </c>
    </row>
    <row r="86" spans="1:9" x14ac:dyDescent="0.25">
      <c r="A86" s="3" t="s">
        <v>4063</v>
      </c>
      <c r="B86" s="3" t="s">
        <v>103</v>
      </c>
      <c r="C86" s="3" t="s">
        <v>104</v>
      </c>
      <c r="D86" s="3" t="s">
        <v>1597</v>
      </c>
      <c r="E86" s="3" t="s">
        <v>1518</v>
      </c>
      <c r="F86" s="31">
        <v>42614</v>
      </c>
      <c r="G86" s="31">
        <v>43112</v>
      </c>
      <c r="H86" s="31">
        <v>44628</v>
      </c>
      <c r="I86" s="3" t="s">
        <v>3442</v>
      </c>
    </row>
    <row r="87" spans="1:9" x14ac:dyDescent="0.25">
      <c r="A87" s="3" t="s">
        <v>4063</v>
      </c>
      <c r="B87" s="3" t="s">
        <v>105</v>
      </c>
      <c r="C87" s="3" t="s">
        <v>106</v>
      </c>
      <c r="D87" s="3" t="s">
        <v>1598</v>
      </c>
      <c r="E87" s="3" t="s">
        <v>1520</v>
      </c>
      <c r="F87" s="31">
        <v>42614</v>
      </c>
      <c r="G87" s="31">
        <v>43112</v>
      </c>
      <c r="H87" s="31">
        <v>44628</v>
      </c>
      <c r="I87" s="3" t="s">
        <v>3442</v>
      </c>
    </row>
    <row r="88" spans="1:9" x14ac:dyDescent="0.25">
      <c r="A88" s="3" t="s">
        <v>4063</v>
      </c>
      <c r="B88" s="3" t="s">
        <v>107</v>
      </c>
      <c r="C88" s="3" t="s">
        <v>108</v>
      </c>
      <c r="D88" s="3" t="s">
        <v>1599</v>
      </c>
      <c r="E88" s="3" t="s">
        <v>1522</v>
      </c>
      <c r="F88" s="31">
        <v>42614</v>
      </c>
      <c r="G88" s="31">
        <v>43112</v>
      </c>
      <c r="H88" s="31">
        <v>44628</v>
      </c>
      <c r="I88" s="3" t="s">
        <v>3442</v>
      </c>
    </row>
    <row r="89" spans="1:9" x14ac:dyDescent="0.25">
      <c r="A89" s="3" t="s">
        <v>4063</v>
      </c>
      <c r="B89" s="3" t="s">
        <v>109</v>
      </c>
      <c r="C89" s="3" t="s">
        <v>110</v>
      </c>
      <c r="D89" s="3" t="s">
        <v>1600</v>
      </c>
      <c r="E89" s="3" t="s">
        <v>1524</v>
      </c>
      <c r="F89" s="31">
        <v>42614</v>
      </c>
      <c r="G89" s="31">
        <v>43112</v>
      </c>
      <c r="H89" s="31">
        <v>44628</v>
      </c>
      <c r="I89" s="3" t="s">
        <v>3442</v>
      </c>
    </row>
    <row r="90" spans="1:9" x14ac:dyDescent="0.25">
      <c r="A90" s="3" t="s">
        <v>4063</v>
      </c>
      <c r="B90" s="3" t="s">
        <v>111</v>
      </c>
      <c r="C90" s="3" t="s">
        <v>112</v>
      </c>
      <c r="D90" s="3" t="s">
        <v>1601</v>
      </c>
      <c r="E90" s="3" t="s">
        <v>1526</v>
      </c>
      <c r="F90" s="31">
        <v>42614</v>
      </c>
      <c r="G90" s="31">
        <v>43112</v>
      </c>
      <c r="H90" s="31">
        <v>44628</v>
      </c>
      <c r="I90" s="3" t="s">
        <v>3442</v>
      </c>
    </row>
    <row r="91" spans="1:9" x14ac:dyDescent="0.25">
      <c r="A91" s="3" t="s">
        <v>4063</v>
      </c>
      <c r="B91" s="3" t="s">
        <v>113</v>
      </c>
      <c r="C91" s="3" t="s">
        <v>114</v>
      </c>
      <c r="D91" s="3" t="s">
        <v>1602</v>
      </c>
      <c r="E91" s="3" t="s">
        <v>1528</v>
      </c>
      <c r="F91" s="31">
        <v>42614</v>
      </c>
      <c r="G91" s="31">
        <v>43112</v>
      </c>
      <c r="H91" s="31">
        <v>44628</v>
      </c>
      <c r="I91" s="3" t="s">
        <v>3442</v>
      </c>
    </row>
    <row r="92" spans="1:9" x14ac:dyDescent="0.25">
      <c r="A92" s="3" t="s">
        <v>4063</v>
      </c>
      <c r="B92" s="3" t="s">
        <v>115</v>
      </c>
      <c r="C92" s="3" t="s">
        <v>116</v>
      </c>
      <c r="D92" s="3" t="s">
        <v>1603</v>
      </c>
      <c r="E92" s="3" t="s">
        <v>1530</v>
      </c>
      <c r="F92" s="31">
        <v>42614</v>
      </c>
      <c r="G92" s="31">
        <v>43112</v>
      </c>
      <c r="H92" s="31">
        <v>44628</v>
      </c>
      <c r="I92" s="3" t="s">
        <v>3442</v>
      </c>
    </row>
    <row r="93" spans="1:9" x14ac:dyDescent="0.25">
      <c r="A93" s="3" t="s">
        <v>4063</v>
      </c>
      <c r="B93" s="3" t="s">
        <v>117</v>
      </c>
      <c r="C93" s="3" t="s">
        <v>118</v>
      </c>
      <c r="D93" s="3" t="s">
        <v>1604</v>
      </c>
      <c r="E93" s="3" t="s">
        <v>1532</v>
      </c>
      <c r="F93" s="31">
        <v>42614</v>
      </c>
      <c r="G93" s="31">
        <v>43112</v>
      </c>
      <c r="H93" s="31">
        <v>44628</v>
      </c>
      <c r="I93" s="3" t="s">
        <v>3442</v>
      </c>
    </row>
    <row r="94" spans="1:9" x14ac:dyDescent="0.25">
      <c r="A94" s="3" t="s">
        <v>4063</v>
      </c>
      <c r="B94" s="3" t="s">
        <v>119</v>
      </c>
      <c r="C94" s="3" t="s">
        <v>120</v>
      </c>
      <c r="D94" s="3" t="s">
        <v>1605</v>
      </c>
      <c r="E94" s="3" t="s">
        <v>1534</v>
      </c>
      <c r="F94" s="31">
        <v>42614</v>
      </c>
      <c r="G94" s="31">
        <v>43112</v>
      </c>
      <c r="H94" s="31">
        <v>44628</v>
      </c>
      <c r="I94" s="3" t="s">
        <v>3442</v>
      </c>
    </row>
    <row r="95" spans="1:9" x14ac:dyDescent="0.25">
      <c r="A95" s="3" t="s">
        <v>4063</v>
      </c>
      <c r="B95" s="3" t="s">
        <v>121</v>
      </c>
      <c r="C95" s="3" t="s">
        <v>122</v>
      </c>
      <c r="D95" s="3" t="s">
        <v>1606</v>
      </c>
      <c r="E95" s="3" t="s">
        <v>1536</v>
      </c>
      <c r="F95" s="31">
        <v>42614</v>
      </c>
      <c r="G95" s="31">
        <v>43112</v>
      </c>
      <c r="H95" s="31">
        <v>44628</v>
      </c>
      <c r="I95" s="3" t="s">
        <v>3442</v>
      </c>
    </row>
    <row r="96" spans="1:9" x14ac:dyDescent="0.25">
      <c r="A96" s="3" t="s">
        <v>4063</v>
      </c>
      <c r="B96" s="3" t="s">
        <v>123</v>
      </c>
      <c r="C96" s="3" t="s">
        <v>124</v>
      </c>
      <c r="D96" s="3" t="s">
        <v>1607</v>
      </c>
      <c r="E96" s="3" t="s">
        <v>1538</v>
      </c>
      <c r="F96" s="31">
        <v>42614</v>
      </c>
      <c r="G96" s="31">
        <v>43112</v>
      </c>
      <c r="H96" s="31">
        <v>44628</v>
      </c>
      <c r="I96" s="3" t="s">
        <v>3442</v>
      </c>
    </row>
    <row r="97" spans="1:9" x14ac:dyDescent="0.25">
      <c r="A97" s="3" t="s">
        <v>4063</v>
      </c>
      <c r="B97" s="3" t="s">
        <v>125</v>
      </c>
      <c r="C97" s="3" t="s">
        <v>126</v>
      </c>
      <c r="D97" s="3" t="s">
        <v>1608</v>
      </c>
      <c r="E97" s="3" t="s">
        <v>1540</v>
      </c>
      <c r="F97" s="31">
        <v>42614</v>
      </c>
      <c r="G97" s="31">
        <v>43112</v>
      </c>
      <c r="H97" s="31">
        <v>44628</v>
      </c>
      <c r="I97" s="3" t="s">
        <v>3442</v>
      </c>
    </row>
    <row r="98" spans="1:9" x14ac:dyDescent="0.25">
      <c r="A98" s="3" t="s">
        <v>4063</v>
      </c>
      <c r="B98" s="3" t="s">
        <v>127</v>
      </c>
      <c r="C98" s="3" t="s">
        <v>128</v>
      </c>
      <c r="D98" s="3" t="s">
        <v>1609</v>
      </c>
      <c r="E98" s="3" t="s">
        <v>1542</v>
      </c>
      <c r="F98" s="31">
        <v>42614</v>
      </c>
      <c r="G98" s="31">
        <v>43112</v>
      </c>
      <c r="H98" s="31">
        <v>44628</v>
      </c>
      <c r="I98" s="3" t="s">
        <v>3442</v>
      </c>
    </row>
    <row r="99" spans="1:9" x14ac:dyDescent="0.25">
      <c r="A99" s="3" t="s">
        <v>4063</v>
      </c>
      <c r="B99" s="3" t="s">
        <v>129</v>
      </c>
      <c r="C99" s="3" t="s">
        <v>130</v>
      </c>
      <c r="D99" s="3" t="s">
        <v>1610</v>
      </c>
      <c r="E99" s="3" t="s">
        <v>1544</v>
      </c>
      <c r="F99" s="31">
        <v>42614</v>
      </c>
      <c r="G99" s="31">
        <v>43112</v>
      </c>
      <c r="H99" s="31">
        <v>44628</v>
      </c>
      <c r="I99" s="3" t="s">
        <v>3442</v>
      </c>
    </row>
    <row r="100" spans="1:9" x14ac:dyDescent="0.25">
      <c r="A100" s="3" t="s">
        <v>4063</v>
      </c>
      <c r="B100" s="3" t="s">
        <v>131</v>
      </c>
      <c r="C100" s="3" t="s">
        <v>132</v>
      </c>
      <c r="D100" s="3" t="s">
        <v>1611</v>
      </c>
      <c r="E100" s="3" t="s">
        <v>1546</v>
      </c>
      <c r="F100" s="31">
        <v>42614</v>
      </c>
      <c r="G100" s="31">
        <v>43112</v>
      </c>
      <c r="H100" s="31">
        <v>44628</v>
      </c>
      <c r="I100" s="3" t="s">
        <v>3442</v>
      </c>
    </row>
    <row r="101" spans="1:9" x14ac:dyDescent="0.25">
      <c r="A101" s="3" t="s">
        <v>4063</v>
      </c>
      <c r="B101" s="3" t="s">
        <v>133</v>
      </c>
      <c r="C101" s="3" t="s">
        <v>134</v>
      </c>
      <c r="D101" s="3" t="s">
        <v>1612</v>
      </c>
      <c r="E101" s="3" t="s">
        <v>1548</v>
      </c>
      <c r="F101" s="31">
        <v>42614</v>
      </c>
      <c r="G101" s="31">
        <v>43112</v>
      </c>
      <c r="H101" s="31">
        <v>44628</v>
      </c>
      <c r="I101" s="3" t="s">
        <v>3442</v>
      </c>
    </row>
    <row r="102" spans="1:9" x14ac:dyDescent="0.25">
      <c r="A102" s="3" t="s">
        <v>4063</v>
      </c>
      <c r="B102" s="3" t="s">
        <v>135</v>
      </c>
      <c r="C102" s="3" t="s">
        <v>136</v>
      </c>
      <c r="D102" s="3" t="s">
        <v>1613</v>
      </c>
      <c r="E102" s="3" t="s">
        <v>1550</v>
      </c>
      <c r="F102" s="31">
        <v>42614</v>
      </c>
      <c r="G102" s="31">
        <v>43112</v>
      </c>
      <c r="H102" s="31">
        <v>44628</v>
      </c>
      <c r="I102" s="3" t="s">
        <v>3442</v>
      </c>
    </row>
    <row r="103" spans="1:9" x14ac:dyDescent="0.25">
      <c r="A103" s="3" t="s">
        <v>4063</v>
      </c>
      <c r="B103" s="3" t="s">
        <v>137</v>
      </c>
      <c r="C103" s="3" t="s">
        <v>138</v>
      </c>
      <c r="D103" s="3" t="s">
        <v>1614</v>
      </c>
      <c r="E103" s="3" t="s">
        <v>1552</v>
      </c>
      <c r="F103" s="31">
        <v>42614</v>
      </c>
      <c r="G103" s="31">
        <v>43112</v>
      </c>
      <c r="H103" s="31">
        <v>44628</v>
      </c>
      <c r="I103" s="3" t="s">
        <v>3442</v>
      </c>
    </row>
    <row r="104" spans="1:9" x14ac:dyDescent="0.25">
      <c r="A104" s="3" t="s">
        <v>4063</v>
      </c>
      <c r="B104" s="3" t="s">
        <v>139</v>
      </c>
      <c r="C104" s="3" t="s">
        <v>140</v>
      </c>
      <c r="D104" s="3" t="s">
        <v>1615</v>
      </c>
      <c r="E104" s="3" t="s">
        <v>1554</v>
      </c>
      <c r="F104" s="31">
        <v>42614</v>
      </c>
      <c r="G104" s="31">
        <v>43112</v>
      </c>
      <c r="H104" s="31">
        <v>44628</v>
      </c>
      <c r="I104" s="3" t="s">
        <v>3442</v>
      </c>
    </row>
    <row r="105" spans="1:9" x14ac:dyDescent="0.25">
      <c r="A105" s="3" t="s">
        <v>4063</v>
      </c>
      <c r="B105" s="3" t="s">
        <v>141</v>
      </c>
      <c r="C105" s="3" t="s">
        <v>142</v>
      </c>
      <c r="D105" s="3" t="s">
        <v>1616</v>
      </c>
      <c r="E105" s="3" t="s">
        <v>1556</v>
      </c>
      <c r="F105" s="31">
        <v>42614</v>
      </c>
      <c r="G105" s="31">
        <v>43112</v>
      </c>
      <c r="H105" s="31">
        <v>44628</v>
      </c>
      <c r="I105" s="3" t="s">
        <v>3442</v>
      </c>
    </row>
    <row r="106" spans="1:9" x14ac:dyDescent="0.25">
      <c r="A106" s="3" t="s">
        <v>4063</v>
      </c>
      <c r="B106" s="3" t="s">
        <v>143</v>
      </c>
      <c r="C106" s="3" t="s">
        <v>144</v>
      </c>
      <c r="D106" s="3" t="s">
        <v>1617</v>
      </c>
      <c r="E106" s="3" t="s">
        <v>1558</v>
      </c>
      <c r="F106" s="31">
        <v>42614</v>
      </c>
      <c r="G106" s="31">
        <v>43112</v>
      </c>
      <c r="H106" s="31">
        <v>44628</v>
      </c>
      <c r="I106" s="3" t="s">
        <v>3442</v>
      </c>
    </row>
    <row r="107" spans="1:9" x14ac:dyDescent="0.25">
      <c r="A107" s="3" t="s">
        <v>4063</v>
      </c>
      <c r="B107" s="3" t="s">
        <v>145</v>
      </c>
      <c r="C107" s="3" t="s">
        <v>146</v>
      </c>
      <c r="D107" s="3" t="s">
        <v>1618</v>
      </c>
      <c r="E107" s="3" t="s">
        <v>1560</v>
      </c>
      <c r="F107" s="31">
        <v>42614</v>
      </c>
      <c r="G107" s="31">
        <v>43112</v>
      </c>
      <c r="H107" s="31">
        <v>44628</v>
      </c>
      <c r="I107" s="3" t="s">
        <v>3442</v>
      </c>
    </row>
    <row r="108" spans="1:9" x14ac:dyDescent="0.25">
      <c r="A108" s="3" t="s">
        <v>4063</v>
      </c>
      <c r="B108" s="3" t="s">
        <v>147</v>
      </c>
      <c r="C108" s="3" t="s">
        <v>148</v>
      </c>
      <c r="D108" s="3" t="s">
        <v>1619</v>
      </c>
      <c r="E108" s="3" t="s">
        <v>1562</v>
      </c>
      <c r="F108" s="31">
        <v>42614</v>
      </c>
      <c r="G108" s="31">
        <v>43112</v>
      </c>
      <c r="H108" s="31">
        <v>44628</v>
      </c>
      <c r="I108" s="3" t="s">
        <v>3442</v>
      </c>
    </row>
    <row r="109" spans="1:9" x14ac:dyDescent="0.25">
      <c r="A109" s="3" t="s">
        <v>4063</v>
      </c>
      <c r="B109" s="3" t="s">
        <v>149</v>
      </c>
      <c r="C109" s="3" t="s">
        <v>150</v>
      </c>
      <c r="D109" s="3" t="s">
        <v>1620</v>
      </c>
      <c r="E109" s="3" t="s">
        <v>1564</v>
      </c>
      <c r="F109" s="31">
        <v>42614</v>
      </c>
      <c r="G109" s="31">
        <v>43112</v>
      </c>
      <c r="H109" s="31">
        <v>44628</v>
      </c>
      <c r="I109" s="3" t="s">
        <v>3442</v>
      </c>
    </row>
    <row r="110" spans="1:9" x14ac:dyDescent="0.25">
      <c r="A110" s="3" t="s">
        <v>4063</v>
      </c>
      <c r="B110" s="3" t="s">
        <v>151</v>
      </c>
      <c r="C110" s="3" t="s">
        <v>152</v>
      </c>
      <c r="D110" s="3" t="s">
        <v>1621</v>
      </c>
      <c r="E110" s="3" t="s">
        <v>1566</v>
      </c>
      <c r="F110" s="31">
        <v>42614</v>
      </c>
      <c r="G110" s="31">
        <v>43112</v>
      </c>
      <c r="H110" s="31">
        <v>44628</v>
      </c>
      <c r="I110" s="3" t="s">
        <v>3442</v>
      </c>
    </row>
    <row r="111" spans="1:9" x14ac:dyDescent="0.25">
      <c r="A111" s="3" t="s">
        <v>4063</v>
      </c>
      <c r="B111" s="3" t="s">
        <v>153</v>
      </c>
      <c r="C111" s="3" t="s">
        <v>154</v>
      </c>
      <c r="D111" s="3" t="s">
        <v>1622</v>
      </c>
      <c r="E111" s="3" t="s">
        <v>1623</v>
      </c>
      <c r="F111" s="31">
        <v>42614</v>
      </c>
      <c r="G111" s="31">
        <v>43112</v>
      </c>
      <c r="H111" s="31">
        <v>44628</v>
      </c>
      <c r="I111" s="3" t="s">
        <v>3442</v>
      </c>
    </row>
    <row r="112" spans="1:9" x14ac:dyDescent="0.25">
      <c r="A112" s="3" t="s">
        <v>4063</v>
      </c>
      <c r="B112" s="3" t="s">
        <v>155</v>
      </c>
      <c r="C112" s="3" t="s">
        <v>4105</v>
      </c>
      <c r="D112" s="3" t="s">
        <v>1625</v>
      </c>
      <c r="E112" s="3" t="s">
        <v>1626</v>
      </c>
      <c r="F112" s="31">
        <v>42614</v>
      </c>
      <c r="G112" s="31">
        <v>43112</v>
      </c>
      <c r="H112" s="31">
        <v>44628</v>
      </c>
      <c r="I112" s="3" t="s">
        <v>3442</v>
      </c>
    </row>
    <row r="113" spans="1:9" x14ac:dyDescent="0.25">
      <c r="A113" s="3" t="s">
        <v>4063</v>
      </c>
      <c r="B113" s="3" t="s">
        <v>156</v>
      </c>
      <c r="C113" s="3" t="s">
        <v>4106</v>
      </c>
      <c r="D113" s="3" t="s">
        <v>1628</v>
      </c>
      <c r="E113" s="3" t="s">
        <v>1629</v>
      </c>
      <c r="F113" s="31">
        <v>42614</v>
      </c>
      <c r="G113" s="31">
        <v>43112</v>
      </c>
      <c r="H113" s="31">
        <v>44628</v>
      </c>
      <c r="I113" s="3" t="s">
        <v>3442</v>
      </c>
    </row>
    <row r="114" spans="1:9" x14ac:dyDescent="0.25">
      <c r="A114" s="3" t="s">
        <v>4063</v>
      </c>
      <c r="B114" s="3" t="s">
        <v>157</v>
      </c>
      <c r="C114" s="3" t="s">
        <v>4107</v>
      </c>
      <c r="D114" s="3" t="s">
        <v>1631</v>
      </c>
      <c r="E114" s="3" t="s">
        <v>1632</v>
      </c>
      <c r="F114" s="31">
        <v>42614</v>
      </c>
      <c r="G114" s="31">
        <v>43112</v>
      </c>
      <c r="H114" s="31">
        <v>44628</v>
      </c>
      <c r="I114" s="3" t="s">
        <v>3442</v>
      </c>
    </row>
    <row r="115" spans="1:9" x14ac:dyDescent="0.25">
      <c r="A115" s="3" t="s">
        <v>4063</v>
      </c>
      <c r="B115" s="3" t="s">
        <v>158</v>
      </c>
      <c r="C115" s="3" t="s">
        <v>4108</v>
      </c>
      <c r="D115" s="3" t="s">
        <v>1634</v>
      </c>
      <c r="E115" s="3" t="s">
        <v>1635</v>
      </c>
      <c r="F115" s="31">
        <v>42614</v>
      </c>
      <c r="G115" s="31">
        <v>43112</v>
      </c>
      <c r="H115" s="31">
        <v>44628</v>
      </c>
      <c r="I115" s="3" t="s">
        <v>3442</v>
      </c>
    </row>
    <row r="116" spans="1:9" x14ac:dyDescent="0.25">
      <c r="A116" s="3" t="s">
        <v>4063</v>
      </c>
      <c r="B116" s="3" t="s">
        <v>159</v>
      </c>
      <c r="C116" s="3" t="s">
        <v>4109</v>
      </c>
      <c r="D116" s="3" t="s">
        <v>1637</v>
      </c>
      <c r="E116" s="3" t="s">
        <v>1638</v>
      </c>
      <c r="F116" s="31">
        <v>42614</v>
      </c>
      <c r="G116" s="31">
        <v>43112</v>
      </c>
      <c r="H116" s="31">
        <v>44628</v>
      </c>
      <c r="I116" s="3" t="s">
        <v>3442</v>
      </c>
    </row>
    <row r="117" spans="1:9" x14ac:dyDescent="0.25">
      <c r="A117" s="3" t="s">
        <v>4063</v>
      </c>
      <c r="B117" s="3" t="s">
        <v>160</v>
      </c>
      <c r="C117" s="3" t="s">
        <v>4110</v>
      </c>
      <c r="D117" s="3" t="s">
        <v>1640</v>
      </c>
      <c r="E117" s="3" t="s">
        <v>1641</v>
      </c>
      <c r="F117" s="31">
        <v>42614</v>
      </c>
      <c r="G117" s="31">
        <v>43112</v>
      </c>
      <c r="H117" s="31">
        <v>44628</v>
      </c>
      <c r="I117" s="3" t="s">
        <v>3442</v>
      </c>
    </row>
    <row r="118" spans="1:9" x14ac:dyDescent="0.25">
      <c r="A118" s="3" t="s">
        <v>4063</v>
      </c>
      <c r="B118" s="3" t="s">
        <v>161</v>
      </c>
      <c r="C118" s="3" t="s">
        <v>4111</v>
      </c>
      <c r="D118" s="3" t="s">
        <v>1643</v>
      </c>
      <c r="E118" s="3" t="s">
        <v>1644</v>
      </c>
      <c r="F118" s="31">
        <v>42614</v>
      </c>
      <c r="G118" s="31">
        <v>43112</v>
      </c>
      <c r="H118" s="31">
        <v>44628</v>
      </c>
      <c r="I118" s="3" t="s">
        <v>3442</v>
      </c>
    </row>
    <row r="119" spans="1:9" x14ac:dyDescent="0.25">
      <c r="A119" s="3" t="s">
        <v>4063</v>
      </c>
      <c r="B119" s="3" t="s">
        <v>162</v>
      </c>
      <c r="C119" s="3" t="s">
        <v>4112</v>
      </c>
      <c r="D119" s="3" t="s">
        <v>1646</v>
      </c>
      <c r="E119" s="3" t="s">
        <v>1647</v>
      </c>
      <c r="F119" s="31">
        <v>42614</v>
      </c>
      <c r="G119" s="31">
        <v>43112</v>
      </c>
      <c r="H119" s="31">
        <v>44628</v>
      </c>
      <c r="I119" s="3" t="s">
        <v>3442</v>
      </c>
    </row>
    <row r="120" spans="1:9" x14ac:dyDescent="0.25">
      <c r="A120" s="3" t="s">
        <v>4063</v>
      </c>
      <c r="B120" s="3" t="s">
        <v>163</v>
      </c>
      <c r="C120" s="3" t="s">
        <v>4113</v>
      </c>
      <c r="D120" s="3" t="s">
        <v>1649</v>
      </c>
      <c r="E120" s="3" t="s">
        <v>1650</v>
      </c>
      <c r="F120" s="31">
        <v>42614</v>
      </c>
      <c r="G120" s="31">
        <v>43112</v>
      </c>
      <c r="H120" s="31">
        <v>44628</v>
      </c>
      <c r="I120" s="3" t="s">
        <v>3442</v>
      </c>
    </row>
    <row r="121" spans="1:9" x14ac:dyDescent="0.25">
      <c r="A121" s="3" t="s">
        <v>4063</v>
      </c>
      <c r="B121" s="3" t="s">
        <v>164</v>
      </c>
      <c r="C121" s="3" t="s">
        <v>4114</v>
      </c>
      <c r="D121" s="3" t="s">
        <v>1652</v>
      </c>
      <c r="E121" s="3" t="s">
        <v>1653</v>
      </c>
      <c r="F121" s="31">
        <v>42614</v>
      </c>
      <c r="G121" s="31">
        <v>43112</v>
      </c>
      <c r="H121" s="31">
        <v>44628</v>
      </c>
      <c r="I121" s="3" t="s">
        <v>3442</v>
      </c>
    </row>
    <row r="122" spans="1:9" x14ac:dyDescent="0.25">
      <c r="A122" s="3" t="s">
        <v>4063</v>
      </c>
      <c r="B122" s="3" t="s">
        <v>165</v>
      </c>
      <c r="C122" s="3" t="s">
        <v>4115</v>
      </c>
      <c r="D122" s="3" t="s">
        <v>1655</v>
      </c>
      <c r="E122" s="3" t="s">
        <v>1656</v>
      </c>
      <c r="F122" s="31">
        <v>42614</v>
      </c>
      <c r="G122" s="31">
        <v>43112</v>
      </c>
      <c r="H122" s="31">
        <v>44628</v>
      </c>
      <c r="I122" s="3" t="s">
        <v>3442</v>
      </c>
    </row>
    <row r="123" spans="1:9" x14ac:dyDescent="0.25">
      <c r="A123" s="3" t="s">
        <v>4063</v>
      </c>
      <c r="B123" s="3" t="s">
        <v>166</v>
      </c>
      <c r="C123" s="3" t="s">
        <v>4116</v>
      </c>
      <c r="D123" s="3" t="s">
        <v>1658</v>
      </c>
      <c r="E123" s="3" t="s">
        <v>1659</v>
      </c>
      <c r="F123" s="31">
        <v>42614</v>
      </c>
      <c r="G123" s="31">
        <v>43112</v>
      </c>
      <c r="H123" s="31">
        <v>44628</v>
      </c>
      <c r="I123" s="3" t="s">
        <v>3442</v>
      </c>
    </row>
    <row r="124" spans="1:9" x14ac:dyDescent="0.25">
      <c r="A124" s="3" t="s">
        <v>4063</v>
      </c>
      <c r="B124" s="3" t="s">
        <v>167</v>
      </c>
      <c r="C124" s="3" t="s">
        <v>4117</v>
      </c>
      <c r="D124" s="3" t="s">
        <v>1661</v>
      </c>
      <c r="E124" s="3" t="s">
        <v>1662</v>
      </c>
      <c r="F124" s="31">
        <v>42614</v>
      </c>
      <c r="G124" s="31">
        <v>43112</v>
      </c>
      <c r="H124" s="31">
        <v>44628</v>
      </c>
      <c r="I124" s="3" t="s">
        <v>3442</v>
      </c>
    </row>
    <row r="125" spans="1:9" x14ac:dyDescent="0.25">
      <c r="A125" s="3" t="s">
        <v>4063</v>
      </c>
      <c r="B125" s="3" t="s">
        <v>168</v>
      </c>
      <c r="C125" s="3" t="s">
        <v>4118</v>
      </c>
      <c r="D125" s="3" t="s">
        <v>1664</v>
      </c>
      <c r="E125" s="3" t="s">
        <v>1665</v>
      </c>
      <c r="F125" s="31">
        <v>42614</v>
      </c>
      <c r="G125" s="31">
        <v>43112</v>
      </c>
      <c r="H125" s="31">
        <v>44628</v>
      </c>
      <c r="I125" s="3" t="s">
        <v>3442</v>
      </c>
    </row>
    <row r="126" spans="1:9" x14ac:dyDescent="0.25">
      <c r="A126" s="3" t="s">
        <v>4063</v>
      </c>
      <c r="B126" s="3" t="s">
        <v>169</v>
      </c>
      <c r="C126" s="3" t="s">
        <v>4119</v>
      </c>
      <c r="D126" s="3" t="s">
        <v>1667</v>
      </c>
      <c r="E126" s="3" t="s">
        <v>1668</v>
      </c>
      <c r="F126" s="31">
        <v>42614</v>
      </c>
      <c r="G126" s="31">
        <v>43112</v>
      </c>
      <c r="H126" s="31">
        <v>44628</v>
      </c>
      <c r="I126" s="3" t="s">
        <v>3442</v>
      </c>
    </row>
    <row r="127" spans="1:9" x14ac:dyDescent="0.25">
      <c r="A127" s="3" t="s">
        <v>4063</v>
      </c>
      <c r="B127" s="3" t="s">
        <v>170</v>
      </c>
      <c r="C127" s="3" t="s">
        <v>4120</v>
      </c>
      <c r="D127" s="3" t="s">
        <v>1670</v>
      </c>
      <c r="E127" s="3" t="s">
        <v>1671</v>
      </c>
      <c r="F127" s="31">
        <v>42614</v>
      </c>
      <c r="G127" s="31">
        <v>43112</v>
      </c>
      <c r="H127" s="31">
        <v>44628</v>
      </c>
      <c r="I127" s="3" t="s">
        <v>3442</v>
      </c>
    </row>
    <row r="128" spans="1:9" x14ac:dyDescent="0.25">
      <c r="A128" s="3" t="s">
        <v>4063</v>
      </c>
      <c r="B128" s="3" t="s">
        <v>171</v>
      </c>
      <c r="C128" s="3" t="s">
        <v>4121</v>
      </c>
      <c r="D128" s="3" t="s">
        <v>1673</v>
      </c>
      <c r="E128" s="3" t="s">
        <v>1674</v>
      </c>
      <c r="F128" s="31">
        <v>42614</v>
      </c>
      <c r="G128" s="31">
        <v>43112</v>
      </c>
      <c r="H128" s="31">
        <v>44628</v>
      </c>
      <c r="I128" s="3" t="s">
        <v>3442</v>
      </c>
    </row>
    <row r="129" spans="1:9" x14ac:dyDescent="0.25">
      <c r="A129" s="3" t="s">
        <v>4063</v>
      </c>
      <c r="B129" s="3" t="s">
        <v>172</v>
      </c>
      <c r="C129" s="3" t="s">
        <v>4122</v>
      </c>
      <c r="D129" s="3" t="s">
        <v>1676</v>
      </c>
      <c r="E129" s="3" t="s">
        <v>1677</v>
      </c>
      <c r="F129" s="31">
        <v>42614</v>
      </c>
      <c r="G129" s="31">
        <v>43112</v>
      </c>
      <c r="H129" s="31">
        <v>44628</v>
      </c>
      <c r="I129" s="3" t="s">
        <v>3442</v>
      </c>
    </row>
    <row r="130" spans="1:9" x14ac:dyDescent="0.25">
      <c r="A130" s="3" t="s">
        <v>4063</v>
      </c>
      <c r="B130" s="3" t="s">
        <v>173</v>
      </c>
      <c r="C130" s="3" t="s">
        <v>4123</v>
      </c>
      <c r="D130" s="3" t="s">
        <v>1679</v>
      </c>
      <c r="E130" s="3" t="s">
        <v>1680</v>
      </c>
      <c r="F130" s="31">
        <v>42614</v>
      </c>
      <c r="G130" s="31">
        <v>43112</v>
      </c>
      <c r="H130" s="31">
        <v>44628</v>
      </c>
      <c r="I130" s="3" t="s">
        <v>3442</v>
      </c>
    </row>
    <row r="131" spans="1:9" x14ac:dyDescent="0.25">
      <c r="A131" s="3" t="s">
        <v>4063</v>
      </c>
      <c r="B131" s="3" t="s">
        <v>174</v>
      </c>
      <c r="C131" s="3" t="s">
        <v>4124</v>
      </c>
      <c r="D131" s="3" t="s">
        <v>1682</v>
      </c>
      <c r="E131" s="3" t="s">
        <v>1683</v>
      </c>
      <c r="F131" s="31">
        <v>42614</v>
      </c>
      <c r="G131" s="31">
        <v>43112</v>
      </c>
      <c r="H131" s="31">
        <v>44628</v>
      </c>
      <c r="I131" s="3" t="s">
        <v>3442</v>
      </c>
    </row>
    <row r="132" spans="1:9" x14ac:dyDescent="0.25">
      <c r="A132" s="3" t="s">
        <v>4063</v>
      </c>
      <c r="B132" s="3" t="s">
        <v>175</v>
      </c>
      <c r="C132" s="3" t="s">
        <v>4125</v>
      </c>
      <c r="D132" s="3" t="s">
        <v>1685</v>
      </c>
      <c r="E132" s="3" t="s">
        <v>1686</v>
      </c>
      <c r="F132" s="31">
        <v>42614</v>
      </c>
      <c r="G132" s="31">
        <v>43112</v>
      </c>
      <c r="H132" s="31">
        <v>44628</v>
      </c>
      <c r="I132" s="3" t="s">
        <v>3442</v>
      </c>
    </row>
    <row r="133" spans="1:9" x14ac:dyDescent="0.25">
      <c r="A133" s="3" t="s">
        <v>4063</v>
      </c>
      <c r="B133" s="3" t="s">
        <v>176</v>
      </c>
      <c r="C133" s="3" t="s">
        <v>4126</v>
      </c>
      <c r="D133" s="3" t="s">
        <v>1688</v>
      </c>
      <c r="E133" s="3" t="s">
        <v>1689</v>
      </c>
      <c r="F133" s="31">
        <v>42614</v>
      </c>
      <c r="G133" s="31">
        <v>43112</v>
      </c>
      <c r="H133" s="31">
        <v>44628</v>
      </c>
      <c r="I133" s="3" t="s">
        <v>3442</v>
      </c>
    </row>
    <row r="134" spans="1:9" x14ac:dyDescent="0.25">
      <c r="A134" s="3" t="s">
        <v>4063</v>
      </c>
      <c r="B134" s="3" t="s">
        <v>177</v>
      </c>
      <c r="C134" s="3" t="s">
        <v>4127</v>
      </c>
      <c r="D134" s="3" t="s">
        <v>1691</v>
      </c>
      <c r="E134" s="3" t="s">
        <v>1692</v>
      </c>
      <c r="F134" s="31">
        <v>42614</v>
      </c>
      <c r="G134" s="31">
        <v>43112</v>
      </c>
      <c r="H134" s="31">
        <v>44628</v>
      </c>
      <c r="I134" s="3" t="s">
        <v>3442</v>
      </c>
    </row>
    <row r="135" spans="1:9" x14ac:dyDescent="0.25">
      <c r="A135" s="3" t="s">
        <v>4063</v>
      </c>
      <c r="B135" s="3" t="s">
        <v>178</v>
      </c>
      <c r="C135" s="3" t="s">
        <v>4128</v>
      </c>
      <c r="D135" s="3" t="s">
        <v>1694</v>
      </c>
      <c r="E135" s="3" t="s">
        <v>1695</v>
      </c>
      <c r="F135" s="31">
        <v>42614</v>
      </c>
      <c r="G135" s="31">
        <v>43112</v>
      </c>
      <c r="H135" s="31">
        <v>44628</v>
      </c>
      <c r="I135" s="3" t="s">
        <v>3442</v>
      </c>
    </row>
    <row r="136" spans="1:9" x14ac:dyDescent="0.25">
      <c r="A136" s="3" t="s">
        <v>4063</v>
      </c>
      <c r="B136" s="3" t="s">
        <v>179</v>
      </c>
      <c r="C136" s="3" t="s">
        <v>4129</v>
      </c>
      <c r="D136" s="3" t="s">
        <v>1697</v>
      </c>
      <c r="E136" s="3" t="s">
        <v>1698</v>
      </c>
      <c r="F136" s="31">
        <v>42614</v>
      </c>
      <c r="G136" s="31">
        <v>43112</v>
      </c>
      <c r="H136" s="31">
        <v>44628</v>
      </c>
      <c r="I136" s="3" t="s">
        <v>3442</v>
      </c>
    </row>
    <row r="137" spans="1:9" x14ac:dyDescent="0.25">
      <c r="A137" s="3" t="s">
        <v>4063</v>
      </c>
      <c r="B137" s="3" t="s">
        <v>180</v>
      </c>
      <c r="C137" s="3" t="s">
        <v>4130</v>
      </c>
      <c r="D137" s="3" t="s">
        <v>1700</v>
      </c>
      <c r="E137" s="3" t="s">
        <v>1701</v>
      </c>
      <c r="F137" s="31">
        <v>42614</v>
      </c>
      <c r="G137" s="31">
        <v>43112</v>
      </c>
      <c r="H137" s="31">
        <v>44628</v>
      </c>
      <c r="I137" s="3" t="s">
        <v>3442</v>
      </c>
    </row>
    <row r="138" spans="1:9" x14ac:dyDescent="0.25">
      <c r="A138" s="3" t="s">
        <v>4063</v>
      </c>
      <c r="B138" s="3" t="s">
        <v>181</v>
      </c>
      <c r="C138" s="3" t="s">
        <v>4131</v>
      </c>
      <c r="D138" s="3" t="s">
        <v>1703</v>
      </c>
      <c r="E138" s="3" t="s">
        <v>1704</v>
      </c>
      <c r="F138" s="31">
        <v>42614</v>
      </c>
      <c r="G138" s="31">
        <v>43112</v>
      </c>
      <c r="H138" s="31">
        <v>44628</v>
      </c>
      <c r="I138" s="3" t="s">
        <v>3442</v>
      </c>
    </row>
    <row r="139" spans="1:9" x14ac:dyDescent="0.25">
      <c r="A139" s="3" t="s">
        <v>4063</v>
      </c>
      <c r="B139" s="3" t="s">
        <v>182</v>
      </c>
      <c r="C139" s="3" t="s">
        <v>4132</v>
      </c>
      <c r="D139" s="3" t="s">
        <v>1706</v>
      </c>
      <c r="E139" s="3" t="s">
        <v>1707</v>
      </c>
      <c r="F139" s="31">
        <v>42614</v>
      </c>
      <c r="G139" s="31">
        <v>43112</v>
      </c>
      <c r="H139" s="31">
        <v>44628</v>
      </c>
      <c r="I139" s="3" t="s">
        <v>3442</v>
      </c>
    </row>
    <row r="140" spans="1:9" x14ac:dyDescent="0.25">
      <c r="A140" s="3" t="s">
        <v>4063</v>
      </c>
      <c r="B140" s="3" t="s">
        <v>183</v>
      </c>
      <c r="C140" s="3" t="s">
        <v>4133</v>
      </c>
      <c r="D140" s="3" t="s">
        <v>1709</v>
      </c>
      <c r="E140" s="3" t="s">
        <v>1710</v>
      </c>
      <c r="F140" s="31">
        <v>42614</v>
      </c>
      <c r="G140" s="31">
        <v>43112</v>
      </c>
      <c r="H140" s="31">
        <v>44628</v>
      </c>
      <c r="I140" s="3" t="s">
        <v>3442</v>
      </c>
    </row>
    <row r="141" spans="1:9" x14ac:dyDescent="0.25">
      <c r="A141" s="3" t="s">
        <v>4063</v>
      </c>
      <c r="B141" s="3" t="s">
        <v>184</v>
      </c>
      <c r="C141" s="3" t="s">
        <v>4134</v>
      </c>
      <c r="D141" s="3" t="s">
        <v>1712</v>
      </c>
      <c r="E141" s="3" t="s">
        <v>1713</v>
      </c>
      <c r="F141" s="31">
        <v>42614</v>
      </c>
      <c r="G141" s="31">
        <v>43112</v>
      </c>
      <c r="H141" s="31">
        <v>44628</v>
      </c>
      <c r="I141" s="3" t="s">
        <v>3442</v>
      </c>
    </row>
    <row r="142" spans="1:9" x14ac:dyDescent="0.25">
      <c r="A142" s="3" t="s">
        <v>4063</v>
      </c>
      <c r="B142" s="3" t="s">
        <v>185</v>
      </c>
      <c r="C142" s="3" t="s">
        <v>4135</v>
      </c>
      <c r="D142" s="3" t="s">
        <v>1715</v>
      </c>
      <c r="E142" s="3" t="s">
        <v>1716</v>
      </c>
      <c r="F142" s="31">
        <v>42614</v>
      </c>
      <c r="G142" s="31">
        <v>43112</v>
      </c>
      <c r="H142" s="31">
        <v>44628</v>
      </c>
      <c r="I142" s="3" t="s">
        <v>3442</v>
      </c>
    </row>
    <row r="143" spans="1:9" x14ac:dyDescent="0.25">
      <c r="A143" s="3" t="s">
        <v>4063</v>
      </c>
      <c r="B143" s="3" t="s">
        <v>186</v>
      </c>
      <c r="C143" s="3" t="s">
        <v>4136</v>
      </c>
      <c r="D143" s="3" t="s">
        <v>1718</v>
      </c>
      <c r="E143" s="3" t="s">
        <v>1719</v>
      </c>
      <c r="F143" s="31">
        <v>42614</v>
      </c>
      <c r="G143" s="31">
        <v>43112</v>
      </c>
      <c r="H143" s="31">
        <v>44628</v>
      </c>
      <c r="I143" s="3" t="s">
        <v>3442</v>
      </c>
    </row>
    <row r="144" spans="1:9" x14ac:dyDescent="0.25">
      <c r="A144" s="3" t="s">
        <v>4063</v>
      </c>
      <c r="B144" s="3" t="s">
        <v>187</v>
      </c>
      <c r="C144" s="3" t="s">
        <v>4137</v>
      </c>
      <c r="D144" s="3" t="s">
        <v>1721</v>
      </c>
      <c r="E144" s="3" t="s">
        <v>1722</v>
      </c>
      <c r="F144" s="31">
        <v>42614</v>
      </c>
      <c r="G144" s="31">
        <v>43112</v>
      </c>
      <c r="H144" s="31">
        <v>44628</v>
      </c>
      <c r="I144" s="3" t="s">
        <v>3442</v>
      </c>
    </row>
    <row r="145" spans="1:9" x14ac:dyDescent="0.25">
      <c r="A145" s="3" t="s">
        <v>4063</v>
      </c>
      <c r="B145" s="3" t="s">
        <v>188</v>
      </c>
      <c r="C145" s="3" t="s">
        <v>4138</v>
      </c>
      <c r="D145" s="3" t="s">
        <v>1724</v>
      </c>
      <c r="E145" s="3" t="s">
        <v>1725</v>
      </c>
      <c r="F145" s="31">
        <v>42614</v>
      </c>
      <c r="G145" s="31">
        <v>43112</v>
      </c>
      <c r="H145" s="31">
        <v>44628</v>
      </c>
      <c r="I145" s="3" t="s">
        <v>3442</v>
      </c>
    </row>
    <row r="146" spans="1:9" x14ac:dyDescent="0.25">
      <c r="A146" s="3" t="s">
        <v>4063</v>
      </c>
      <c r="B146" s="3" t="s">
        <v>189</v>
      </c>
      <c r="C146" s="3" t="s">
        <v>4139</v>
      </c>
      <c r="D146" s="3" t="s">
        <v>1727</v>
      </c>
      <c r="E146" s="3" t="s">
        <v>1728</v>
      </c>
      <c r="F146" s="31">
        <v>42614</v>
      </c>
      <c r="G146" s="31">
        <v>43112</v>
      </c>
      <c r="H146" s="31">
        <v>44628</v>
      </c>
      <c r="I146" s="3" t="s">
        <v>3442</v>
      </c>
    </row>
    <row r="147" spans="1:9" x14ac:dyDescent="0.25">
      <c r="A147" s="3" t="s">
        <v>4063</v>
      </c>
      <c r="B147" s="3" t="s">
        <v>190</v>
      </c>
      <c r="C147" s="3" t="s">
        <v>4140</v>
      </c>
      <c r="D147" s="3" t="s">
        <v>1730</v>
      </c>
      <c r="E147" s="3" t="s">
        <v>1731</v>
      </c>
      <c r="F147" s="31">
        <v>42614</v>
      </c>
      <c r="G147" s="31">
        <v>43112</v>
      </c>
      <c r="H147" s="31">
        <v>44628</v>
      </c>
      <c r="I147" s="3" t="s">
        <v>3442</v>
      </c>
    </row>
    <row r="148" spans="1:9" x14ac:dyDescent="0.25">
      <c r="A148" s="3" t="s">
        <v>4063</v>
      </c>
      <c r="B148" s="3" t="s">
        <v>191</v>
      </c>
      <c r="C148" s="3" t="s">
        <v>4141</v>
      </c>
      <c r="D148" s="3" t="s">
        <v>1733</v>
      </c>
      <c r="E148" s="3" t="s">
        <v>1734</v>
      </c>
      <c r="F148" s="31">
        <v>42614</v>
      </c>
      <c r="G148" s="31">
        <v>43112</v>
      </c>
      <c r="H148" s="31">
        <v>44628</v>
      </c>
      <c r="I148" s="3" t="s">
        <v>3442</v>
      </c>
    </row>
    <row r="149" spans="1:9" x14ac:dyDescent="0.25">
      <c r="A149" s="3" t="s">
        <v>4063</v>
      </c>
      <c r="B149" s="3" t="s">
        <v>192</v>
      </c>
      <c r="C149" s="3" t="s">
        <v>4142</v>
      </c>
      <c r="D149" s="3" t="s">
        <v>1736</v>
      </c>
      <c r="E149" s="3" t="s">
        <v>1737</v>
      </c>
      <c r="F149" s="31">
        <v>42614</v>
      </c>
      <c r="G149" s="31">
        <v>43112</v>
      </c>
      <c r="H149" s="31">
        <v>44628</v>
      </c>
      <c r="I149" s="3" t="s">
        <v>3442</v>
      </c>
    </row>
    <row r="150" spans="1:9" x14ac:dyDescent="0.25">
      <c r="A150" s="3" t="s">
        <v>4063</v>
      </c>
      <c r="B150" s="3" t="s">
        <v>193</v>
      </c>
      <c r="C150" s="3" t="s">
        <v>4143</v>
      </c>
      <c r="D150" s="3" t="s">
        <v>1739</v>
      </c>
      <c r="E150" s="3" t="s">
        <v>1740</v>
      </c>
      <c r="F150" s="31">
        <v>42614</v>
      </c>
      <c r="G150" s="31">
        <v>43112</v>
      </c>
      <c r="H150" s="31">
        <v>44628</v>
      </c>
      <c r="I150" s="3" t="s">
        <v>3442</v>
      </c>
    </row>
    <row r="151" spans="1:9" x14ac:dyDescent="0.25">
      <c r="A151" s="3" t="s">
        <v>4063</v>
      </c>
      <c r="B151" s="3" t="s">
        <v>194</v>
      </c>
      <c r="C151" s="3" t="s">
        <v>195</v>
      </c>
      <c r="D151" s="3" t="s">
        <v>1741</v>
      </c>
      <c r="E151" s="3" t="s">
        <v>1742</v>
      </c>
      <c r="F151" s="31">
        <v>42614</v>
      </c>
      <c r="G151" s="31">
        <v>43112</v>
      </c>
      <c r="H151" s="31">
        <v>44628</v>
      </c>
      <c r="I151" s="3" t="s">
        <v>3442</v>
      </c>
    </row>
    <row r="152" spans="1:9" x14ac:dyDescent="0.25">
      <c r="A152" s="3" t="s">
        <v>4063</v>
      </c>
      <c r="B152" s="3" t="s">
        <v>196</v>
      </c>
      <c r="C152" s="3" t="s">
        <v>1743</v>
      </c>
      <c r="D152" s="3" t="s">
        <v>1744</v>
      </c>
      <c r="E152" s="3" t="s">
        <v>1626</v>
      </c>
      <c r="F152" s="31">
        <v>42614</v>
      </c>
      <c r="G152" s="31">
        <v>43112</v>
      </c>
      <c r="H152" s="31">
        <v>44628</v>
      </c>
      <c r="I152" s="3" t="s">
        <v>3442</v>
      </c>
    </row>
    <row r="153" spans="1:9" x14ac:dyDescent="0.25">
      <c r="A153" s="3" t="s">
        <v>4063</v>
      </c>
      <c r="B153" s="3" t="s">
        <v>197</v>
      </c>
      <c r="C153" s="3" t="s">
        <v>1745</v>
      </c>
      <c r="D153" s="3" t="s">
        <v>1746</v>
      </c>
      <c r="E153" s="3" t="s">
        <v>1629</v>
      </c>
      <c r="F153" s="31">
        <v>42614</v>
      </c>
      <c r="G153" s="31">
        <v>43112</v>
      </c>
      <c r="H153" s="31">
        <v>44628</v>
      </c>
      <c r="I153" s="3" t="s">
        <v>3442</v>
      </c>
    </row>
    <row r="154" spans="1:9" x14ac:dyDescent="0.25">
      <c r="A154" s="3" t="s">
        <v>4063</v>
      </c>
      <c r="B154" s="3" t="s">
        <v>198</v>
      </c>
      <c r="C154" s="3" t="s">
        <v>1747</v>
      </c>
      <c r="D154" s="3" t="s">
        <v>1748</v>
      </c>
      <c r="E154" s="3" t="s">
        <v>1632</v>
      </c>
      <c r="F154" s="31">
        <v>42614</v>
      </c>
      <c r="G154" s="31">
        <v>43112</v>
      </c>
      <c r="H154" s="31">
        <v>44628</v>
      </c>
      <c r="I154" s="3" t="s">
        <v>3442</v>
      </c>
    </row>
    <row r="155" spans="1:9" x14ac:dyDescent="0.25">
      <c r="A155" s="3" t="s">
        <v>4063</v>
      </c>
      <c r="B155" s="3" t="s">
        <v>199</v>
      </c>
      <c r="C155" s="3" t="s">
        <v>1749</v>
      </c>
      <c r="D155" s="3" t="s">
        <v>1750</v>
      </c>
      <c r="E155" s="3" t="s">
        <v>1635</v>
      </c>
      <c r="F155" s="31">
        <v>42614</v>
      </c>
      <c r="G155" s="31">
        <v>43112</v>
      </c>
      <c r="H155" s="31">
        <v>44628</v>
      </c>
      <c r="I155" s="3" t="s">
        <v>3442</v>
      </c>
    </row>
    <row r="156" spans="1:9" x14ac:dyDescent="0.25">
      <c r="A156" s="3" t="s">
        <v>4063</v>
      </c>
      <c r="B156" s="3" t="s">
        <v>200</v>
      </c>
      <c r="C156" s="3" t="s">
        <v>1751</v>
      </c>
      <c r="D156" s="3" t="s">
        <v>1752</v>
      </c>
      <c r="E156" s="3" t="s">
        <v>1638</v>
      </c>
      <c r="F156" s="31">
        <v>42614</v>
      </c>
      <c r="G156" s="31">
        <v>43112</v>
      </c>
      <c r="H156" s="31">
        <v>44628</v>
      </c>
      <c r="I156" s="3" t="s">
        <v>3442</v>
      </c>
    </row>
    <row r="157" spans="1:9" x14ac:dyDescent="0.25">
      <c r="A157" s="3" t="s">
        <v>4063</v>
      </c>
      <c r="B157" s="3" t="s">
        <v>201</v>
      </c>
      <c r="C157" s="3" t="s">
        <v>1753</v>
      </c>
      <c r="D157" s="3" t="s">
        <v>1754</v>
      </c>
      <c r="E157" s="3" t="s">
        <v>1641</v>
      </c>
      <c r="F157" s="31">
        <v>42614</v>
      </c>
      <c r="G157" s="31">
        <v>43112</v>
      </c>
      <c r="H157" s="31">
        <v>44628</v>
      </c>
      <c r="I157" s="3" t="s">
        <v>3442</v>
      </c>
    </row>
    <row r="158" spans="1:9" x14ac:dyDescent="0.25">
      <c r="A158" s="3" t="s">
        <v>4063</v>
      </c>
      <c r="B158" s="3" t="s">
        <v>202</v>
      </c>
      <c r="C158" s="3" t="s">
        <v>1755</v>
      </c>
      <c r="D158" s="3" t="s">
        <v>1756</v>
      </c>
      <c r="E158" s="3" t="s">
        <v>1644</v>
      </c>
      <c r="F158" s="31">
        <v>42614</v>
      </c>
      <c r="G158" s="31">
        <v>43112</v>
      </c>
      <c r="H158" s="31">
        <v>44628</v>
      </c>
      <c r="I158" s="3" t="s">
        <v>3442</v>
      </c>
    </row>
    <row r="159" spans="1:9" x14ac:dyDescent="0.25">
      <c r="A159" s="3" t="s">
        <v>4063</v>
      </c>
      <c r="B159" s="3" t="s">
        <v>203</v>
      </c>
      <c r="C159" s="3" t="s">
        <v>1757</v>
      </c>
      <c r="D159" s="3" t="s">
        <v>1758</v>
      </c>
      <c r="E159" s="3" t="s">
        <v>1647</v>
      </c>
      <c r="F159" s="31">
        <v>42614</v>
      </c>
      <c r="G159" s="31">
        <v>43112</v>
      </c>
      <c r="H159" s="31">
        <v>44628</v>
      </c>
      <c r="I159" s="3" t="s">
        <v>3442</v>
      </c>
    </row>
    <row r="160" spans="1:9" x14ac:dyDescent="0.25">
      <c r="A160" s="3" t="s">
        <v>4063</v>
      </c>
      <c r="B160" s="3" t="s">
        <v>204</v>
      </c>
      <c r="C160" s="3" t="s">
        <v>1759</v>
      </c>
      <c r="D160" s="3" t="s">
        <v>1760</v>
      </c>
      <c r="E160" s="3" t="s">
        <v>1650</v>
      </c>
      <c r="F160" s="31">
        <v>42614</v>
      </c>
      <c r="G160" s="31">
        <v>43112</v>
      </c>
      <c r="H160" s="31">
        <v>44628</v>
      </c>
      <c r="I160" s="3" t="s">
        <v>3442</v>
      </c>
    </row>
    <row r="161" spans="1:9" x14ac:dyDescent="0.25">
      <c r="A161" s="3" t="s">
        <v>4063</v>
      </c>
      <c r="B161" s="3" t="s">
        <v>205</v>
      </c>
      <c r="C161" s="3" t="s">
        <v>1761</v>
      </c>
      <c r="D161" s="3" t="s">
        <v>1762</v>
      </c>
      <c r="E161" s="3" t="s">
        <v>1653</v>
      </c>
      <c r="F161" s="31">
        <v>42614</v>
      </c>
      <c r="G161" s="31">
        <v>43112</v>
      </c>
      <c r="H161" s="31">
        <v>44628</v>
      </c>
      <c r="I161" s="3" t="s">
        <v>3442</v>
      </c>
    </row>
    <row r="162" spans="1:9" x14ac:dyDescent="0.25">
      <c r="A162" s="3" t="s">
        <v>4063</v>
      </c>
      <c r="B162" s="3" t="s">
        <v>206</v>
      </c>
      <c r="C162" s="3" t="s">
        <v>1763</v>
      </c>
      <c r="D162" s="3" t="s">
        <v>1764</v>
      </c>
      <c r="E162" s="3" t="s">
        <v>1656</v>
      </c>
      <c r="F162" s="31">
        <v>42614</v>
      </c>
      <c r="G162" s="31">
        <v>43112</v>
      </c>
      <c r="H162" s="31">
        <v>44628</v>
      </c>
      <c r="I162" s="3" t="s">
        <v>3442</v>
      </c>
    </row>
    <row r="163" spans="1:9" x14ac:dyDescent="0.25">
      <c r="A163" s="3" t="s">
        <v>4063</v>
      </c>
      <c r="B163" s="3" t="s">
        <v>207</v>
      </c>
      <c r="C163" s="3" t="s">
        <v>1765</v>
      </c>
      <c r="D163" s="3" t="s">
        <v>1766</v>
      </c>
      <c r="E163" s="3" t="s">
        <v>1659</v>
      </c>
      <c r="F163" s="31">
        <v>42614</v>
      </c>
      <c r="G163" s="31">
        <v>43112</v>
      </c>
      <c r="H163" s="31">
        <v>44628</v>
      </c>
      <c r="I163" s="3" t="s">
        <v>3442</v>
      </c>
    </row>
    <row r="164" spans="1:9" x14ac:dyDescent="0.25">
      <c r="A164" s="3" t="s">
        <v>4063</v>
      </c>
      <c r="B164" s="3" t="s">
        <v>208</v>
      </c>
      <c r="C164" s="3" t="s">
        <v>1767</v>
      </c>
      <c r="D164" s="3" t="s">
        <v>1768</v>
      </c>
      <c r="E164" s="3" t="s">
        <v>1662</v>
      </c>
      <c r="F164" s="31">
        <v>42614</v>
      </c>
      <c r="G164" s="31">
        <v>43112</v>
      </c>
      <c r="H164" s="31">
        <v>44628</v>
      </c>
      <c r="I164" s="3" t="s">
        <v>3442</v>
      </c>
    </row>
    <row r="165" spans="1:9" x14ac:dyDescent="0.25">
      <c r="A165" s="3" t="s">
        <v>4063</v>
      </c>
      <c r="B165" s="3" t="s">
        <v>209</v>
      </c>
      <c r="C165" s="3" t="s">
        <v>1769</v>
      </c>
      <c r="D165" s="3" t="s">
        <v>1770</v>
      </c>
      <c r="E165" s="3" t="s">
        <v>1665</v>
      </c>
      <c r="F165" s="31">
        <v>42614</v>
      </c>
      <c r="G165" s="31">
        <v>43112</v>
      </c>
      <c r="H165" s="31">
        <v>44628</v>
      </c>
      <c r="I165" s="3" t="s">
        <v>3442</v>
      </c>
    </row>
    <row r="166" spans="1:9" x14ac:dyDescent="0.25">
      <c r="A166" s="3" t="s">
        <v>4063</v>
      </c>
      <c r="B166" s="3" t="s">
        <v>210</v>
      </c>
      <c r="C166" s="3" t="s">
        <v>1771</v>
      </c>
      <c r="D166" s="3" t="s">
        <v>1772</v>
      </c>
      <c r="E166" s="3" t="s">
        <v>1668</v>
      </c>
      <c r="F166" s="31">
        <v>42614</v>
      </c>
      <c r="G166" s="31">
        <v>43112</v>
      </c>
      <c r="H166" s="31">
        <v>44628</v>
      </c>
      <c r="I166" s="3" t="s">
        <v>3442</v>
      </c>
    </row>
    <row r="167" spans="1:9" x14ac:dyDescent="0.25">
      <c r="A167" s="3" t="s">
        <v>4063</v>
      </c>
      <c r="B167" s="3" t="s">
        <v>211</v>
      </c>
      <c r="C167" s="3" t="s">
        <v>1773</v>
      </c>
      <c r="D167" s="3" t="s">
        <v>1774</v>
      </c>
      <c r="E167" s="3" t="s">
        <v>1671</v>
      </c>
      <c r="F167" s="31">
        <v>42614</v>
      </c>
      <c r="G167" s="31">
        <v>43112</v>
      </c>
      <c r="H167" s="31">
        <v>44628</v>
      </c>
      <c r="I167" s="3" t="s">
        <v>3442</v>
      </c>
    </row>
    <row r="168" spans="1:9" x14ac:dyDescent="0.25">
      <c r="A168" s="3" t="s">
        <v>4063</v>
      </c>
      <c r="B168" s="3" t="s">
        <v>212</v>
      </c>
      <c r="C168" s="3" t="s">
        <v>1775</v>
      </c>
      <c r="D168" s="3" t="s">
        <v>1776</v>
      </c>
      <c r="E168" s="3" t="s">
        <v>1674</v>
      </c>
      <c r="F168" s="31">
        <v>42614</v>
      </c>
      <c r="G168" s="31">
        <v>43112</v>
      </c>
      <c r="H168" s="31">
        <v>44628</v>
      </c>
      <c r="I168" s="3" t="s">
        <v>3442</v>
      </c>
    </row>
    <row r="169" spans="1:9" x14ac:dyDescent="0.25">
      <c r="A169" s="3" t="s">
        <v>4063</v>
      </c>
      <c r="B169" s="3" t="s">
        <v>213</v>
      </c>
      <c r="C169" s="3" t="s">
        <v>1777</v>
      </c>
      <c r="D169" s="3" t="s">
        <v>1778</v>
      </c>
      <c r="E169" s="3" t="s">
        <v>1677</v>
      </c>
      <c r="F169" s="31">
        <v>42614</v>
      </c>
      <c r="G169" s="31">
        <v>43112</v>
      </c>
      <c r="H169" s="31">
        <v>44628</v>
      </c>
      <c r="I169" s="3" t="s">
        <v>3442</v>
      </c>
    </row>
    <row r="170" spans="1:9" x14ac:dyDescent="0.25">
      <c r="A170" s="3" t="s">
        <v>4063</v>
      </c>
      <c r="B170" s="3" t="s">
        <v>214</v>
      </c>
      <c r="C170" s="3" t="s">
        <v>1779</v>
      </c>
      <c r="D170" s="3" t="s">
        <v>1780</v>
      </c>
      <c r="E170" s="3" t="s">
        <v>1680</v>
      </c>
      <c r="F170" s="31">
        <v>42614</v>
      </c>
      <c r="G170" s="31">
        <v>43112</v>
      </c>
      <c r="H170" s="31">
        <v>44628</v>
      </c>
      <c r="I170" s="3" t="s">
        <v>3442</v>
      </c>
    </row>
    <row r="171" spans="1:9" x14ac:dyDescent="0.25">
      <c r="A171" s="3" t="s">
        <v>4063</v>
      </c>
      <c r="B171" s="3" t="s">
        <v>215</v>
      </c>
      <c r="C171" s="3" t="s">
        <v>1781</v>
      </c>
      <c r="D171" s="3" t="s">
        <v>1782</v>
      </c>
      <c r="E171" s="3" t="s">
        <v>1683</v>
      </c>
      <c r="F171" s="31">
        <v>42614</v>
      </c>
      <c r="G171" s="31">
        <v>43112</v>
      </c>
      <c r="H171" s="31">
        <v>44628</v>
      </c>
      <c r="I171" s="3" t="s">
        <v>3442</v>
      </c>
    </row>
    <row r="172" spans="1:9" x14ac:dyDescent="0.25">
      <c r="A172" s="3" t="s">
        <v>4063</v>
      </c>
      <c r="B172" s="3" t="s">
        <v>216</v>
      </c>
      <c r="C172" s="3" t="s">
        <v>1783</v>
      </c>
      <c r="D172" s="3" t="s">
        <v>1784</v>
      </c>
      <c r="E172" s="3" t="s">
        <v>1686</v>
      </c>
      <c r="F172" s="31">
        <v>42614</v>
      </c>
      <c r="G172" s="31">
        <v>43112</v>
      </c>
      <c r="H172" s="31">
        <v>44628</v>
      </c>
      <c r="I172" s="3" t="s">
        <v>3442</v>
      </c>
    </row>
    <row r="173" spans="1:9" x14ac:dyDescent="0.25">
      <c r="A173" s="3" t="s">
        <v>4063</v>
      </c>
      <c r="B173" s="3" t="s">
        <v>217</v>
      </c>
      <c r="C173" s="3" t="s">
        <v>1785</v>
      </c>
      <c r="D173" s="3" t="s">
        <v>1786</v>
      </c>
      <c r="E173" s="3" t="s">
        <v>1689</v>
      </c>
      <c r="F173" s="31">
        <v>42614</v>
      </c>
      <c r="G173" s="31">
        <v>43112</v>
      </c>
      <c r="H173" s="31">
        <v>44628</v>
      </c>
      <c r="I173" s="3" t="s">
        <v>3442</v>
      </c>
    </row>
    <row r="174" spans="1:9" x14ac:dyDescent="0.25">
      <c r="A174" s="3" t="s">
        <v>4063</v>
      </c>
      <c r="B174" s="3" t="s">
        <v>218</v>
      </c>
      <c r="C174" s="3" t="s">
        <v>1787</v>
      </c>
      <c r="D174" s="3" t="s">
        <v>1788</v>
      </c>
      <c r="E174" s="3" t="s">
        <v>1692</v>
      </c>
      <c r="F174" s="31">
        <v>42614</v>
      </c>
      <c r="G174" s="31">
        <v>43112</v>
      </c>
      <c r="H174" s="31">
        <v>44628</v>
      </c>
      <c r="I174" s="3" t="s">
        <v>3442</v>
      </c>
    </row>
    <row r="175" spans="1:9" x14ac:dyDescent="0.25">
      <c r="A175" s="3" t="s">
        <v>4063</v>
      </c>
      <c r="B175" s="3" t="s">
        <v>219</v>
      </c>
      <c r="C175" s="3" t="s">
        <v>1789</v>
      </c>
      <c r="D175" s="3" t="s">
        <v>1790</v>
      </c>
      <c r="E175" s="3" t="s">
        <v>1695</v>
      </c>
      <c r="F175" s="31">
        <v>42614</v>
      </c>
      <c r="G175" s="31">
        <v>43112</v>
      </c>
      <c r="H175" s="31">
        <v>44628</v>
      </c>
      <c r="I175" s="3" t="s">
        <v>3442</v>
      </c>
    </row>
    <row r="176" spans="1:9" x14ac:dyDescent="0.25">
      <c r="A176" s="3" t="s">
        <v>4063</v>
      </c>
      <c r="B176" s="3" t="s">
        <v>220</v>
      </c>
      <c r="C176" s="3" t="s">
        <v>1791</v>
      </c>
      <c r="D176" s="3" t="s">
        <v>1792</v>
      </c>
      <c r="E176" s="3" t="s">
        <v>1698</v>
      </c>
      <c r="F176" s="31">
        <v>42614</v>
      </c>
      <c r="G176" s="31">
        <v>43112</v>
      </c>
      <c r="H176" s="31">
        <v>44628</v>
      </c>
      <c r="I176" s="3" t="s">
        <v>3442</v>
      </c>
    </row>
    <row r="177" spans="1:9" x14ac:dyDescent="0.25">
      <c r="A177" s="3" t="s">
        <v>4063</v>
      </c>
      <c r="B177" s="3" t="s">
        <v>221</v>
      </c>
      <c r="C177" s="3" t="s">
        <v>4144</v>
      </c>
      <c r="D177" s="3" t="s">
        <v>1793</v>
      </c>
      <c r="E177" s="3" t="s">
        <v>1794</v>
      </c>
      <c r="F177" s="31">
        <v>42614</v>
      </c>
      <c r="G177" s="31">
        <v>43112</v>
      </c>
      <c r="H177" s="31">
        <v>44628</v>
      </c>
      <c r="I177" s="3" t="s">
        <v>3442</v>
      </c>
    </row>
    <row r="178" spans="1:9" x14ac:dyDescent="0.25">
      <c r="A178" s="3" t="s">
        <v>4063</v>
      </c>
      <c r="B178" s="3" t="s">
        <v>222</v>
      </c>
      <c r="C178" s="3" t="s">
        <v>4145</v>
      </c>
      <c r="D178" s="3" t="s">
        <v>1795</v>
      </c>
      <c r="E178" s="3" t="s">
        <v>1796</v>
      </c>
      <c r="F178" s="31">
        <v>42614</v>
      </c>
      <c r="G178" s="31">
        <v>43112</v>
      </c>
      <c r="H178" s="31">
        <v>44628</v>
      </c>
      <c r="I178" s="3" t="s">
        <v>3442</v>
      </c>
    </row>
    <row r="179" spans="1:9" x14ac:dyDescent="0.25">
      <c r="A179" s="3" t="s">
        <v>4063</v>
      </c>
      <c r="B179" s="3" t="s">
        <v>223</v>
      </c>
      <c r="C179" s="3" t="s">
        <v>4146</v>
      </c>
      <c r="D179" s="3" t="s">
        <v>1797</v>
      </c>
      <c r="E179" s="3" t="s">
        <v>1798</v>
      </c>
      <c r="F179" s="31">
        <v>42614</v>
      </c>
      <c r="G179" s="31">
        <v>43112</v>
      </c>
      <c r="H179" s="31">
        <v>44628</v>
      </c>
      <c r="I179" s="3" t="s">
        <v>3442</v>
      </c>
    </row>
    <row r="180" spans="1:9" x14ac:dyDescent="0.25">
      <c r="A180" s="3" t="s">
        <v>4063</v>
      </c>
      <c r="B180" s="3" t="s">
        <v>224</v>
      </c>
      <c r="C180" s="3" t="s">
        <v>4147</v>
      </c>
      <c r="D180" s="3" t="s">
        <v>1799</v>
      </c>
      <c r="E180" s="3" t="s">
        <v>1800</v>
      </c>
      <c r="F180" s="31">
        <v>42614</v>
      </c>
      <c r="G180" s="31">
        <v>43112</v>
      </c>
      <c r="H180" s="31">
        <v>44628</v>
      </c>
      <c r="I180" s="3" t="s">
        <v>3442</v>
      </c>
    </row>
    <row r="181" spans="1:9" x14ac:dyDescent="0.25">
      <c r="A181" s="3" t="s">
        <v>4063</v>
      </c>
      <c r="B181" s="3" t="s">
        <v>225</v>
      </c>
      <c r="C181" s="3" t="s">
        <v>4148</v>
      </c>
      <c r="D181" s="3" t="s">
        <v>1801</v>
      </c>
      <c r="E181" s="3" t="s">
        <v>1802</v>
      </c>
      <c r="F181" s="31">
        <v>42614</v>
      </c>
      <c r="G181" s="31">
        <v>43112</v>
      </c>
      <c r="H181" s="31">
        <v>44628</v>
      </c>
      <c r="I181" s="3" t="s">
        <v>3442</v>
      </c>
    </row>
    <row r="182" spans="1:9" x14ac:dyDescent="0.25">
      <c r="A182" s="3" t="s">
        <v>4063</v>
      </c>
      <c r="B182" s="3" t="s">
        <v>226</v>
      </c>
      <c r="C182" s="3" t="s">
        <v>4149</v>
      </c>
      <c r="D182" s="3" t="s">
        <v>1803</v>
      </c>
      <c r="E182" s="3" t="s">
        <v>1804</v>
      </c>
      <c r="F182" s="31">
        <v>42614</v>
      </c>
      <c r="G182" s="31">
        <v>43112</v>
      </c>
      <c r="H182" s="31">
        <v>44628</v>
      </c>
      <c r="I182" s="3" t="s">
        <v>3442</v>
      </c>
    </row>
    <row r="183" spans="1:9" x14ac:dyDescent="0.25">
      <c r="A183" s="3" t="s">
        <v>4063</v>
      </c>
      <c r="B183" s="3" t="s">
        <v>227</v>
      </c>
      <c r="C183" s="3" t="s">
        <v>4150</v>
      </c>
      <c r="D183" s="3" t="s">
        <v>1805</v>
      </c>
      <c r="E183" s="3" t="s">
        <v>1806</v>
      </c>
      <c r="F183" s="31">
        <v>42614</v>
      </c>
      <c r="G183" s="31">
        <v>43112</v>
      </c>
      <c r="H183" s="31">
        <v>44628</v>
      </c>
      <c r="I183" s="3" t="s">
        <v>3442</v>
      </c>
    </row>
    <row r="184" spans="1:9" x14ac:dyDescent="0.25">
      <c r="A184" s="3" t="s">
        <v>4063</v>
      </c>
      <c r="B184" s="3" t="s">
        <v>228</v>
      </c>
      <c r="C184" s="3" t="s">
        <v>4151</v>
      </c>
      <c r="D184" s="3" t="s">
        <v>1807</v>
      </c>
      <c r="E184" s="3" t="s">
        <v>1808</v>
      </c>
      <c r="F184" s="31">
        <v>42614</v>
      </c>
      <c r="G184" s="31">
        <v>43112</v>
      </c>
      <c r="H184" s="31">
        <v>44628</v>
      </c>
      <c r="I184" s="3" t="s">
        <v>3442</v>
      </c>
    </row>
    <row r="185" spans="1:9" x14ac:dyDescent="0.25">
      <c r="A185" s="3" t="s">
        <v>4063</v>
      </c>
      <c r="B185" s="3" t="s">
        <v>229</v>
      </c>
      <c r="C185" s="3" t="s">
        <v>4152</v>
      </c>
      <c r="D185" s="3" t="s">
        <v>1809</v>
      </c>
      <c r="E185" s="3" t="s">
        <v>1810</v>
      </c>
      <c r="F185" s="31">
        <v>42614</v>
      </c>
      <c r="G185" s="31">
        <v>43112</v>
      </c>
      <c r="H185" s="31">
        <v>44628</v>
      </c>
      <c r="I185" s="3" t="s">
        <v>3442</v>
      </c>
    </row>
    <row r="186" spans="1:9" x14ac:dyDescent="0.25">
      <c r="A186" s="3" t="s">
        <v>4063</v>
      </c>
      <c r="B186" s="3" t="s">
        <v>230</v>
      </c>
      <c r="C186" s="3" t="s">
        <v>4153</v>
      </c>
      <c r="D186" s="3" t="s">
        <v>1811</v>
      </c>
      <c r="E186" s="3" t="s">
        <v>1812</v>
      </c>
      <c r="F186" s="31">
        <v>42614</v>
      </c>
      <c r="G186" s="31">
        <v>43112</v>
      </c>
      <c r="H186" s="31">
        <v>44628</v>
      </c>
      <c r="I186" s="3" t="s">
        <v>3442</v>
      </c>
    </row>
    <row r="187" spans="1:9" x14ac:dyDescent="0.25">
      <c r="A187" s="3" t="s">
        <v>4063</v>
      </c>
      <c r="B187" s="3" t="s">
        <v>231</v>
      </c>
      <c r="C187" s="3" t="s">
        <v>4154</v>
      </c>
      <c r="D187" s="3" t="s">
        <v>1813</v>
      </c>
      <c r="E187" s="3" t="s">
        <v>1814</v>
      </c>
      <c r="F187" s="31">
        <v>42614</v>
      </c>
      <c r="G187" s="31">
        <v>43112</v>
      </c>
      <c r="H187" s="31">
        <v>44628</v>
      </c>
      <c r="I187" s="3" t="s">
        <v>3442</v>
      </c>
    </row>
    <row r="188" spans="1:9" x14ac:dyDescent="0.25">
      <c r="A188" s="3" t="s">
        <v>4063</v>
      </c>
      <c r="B188" s="3" t="s">
        <v>232</v>
      </c>
      <c r="C188" s="3" t="s">
        <v>4155</v>
      </c>
      <c r="D188" s="3" t="s">
        <v>1815</v>
      </c>
      <c r="E188" s="3" t="s">
        <v>1816</v>
      </c>
      <c r="F188" s="31">
        <v>42614</v>
      </c>
      <c r="G188" s="31">
        <v>43112</v>
      </c>
      <c r="H188" s="31">
        <v>44628</v>
      </c>
      <c r="I188" s="3" t="s">
        <v>3442</v>
      </c>
    </row>
    <row r="189" spans="1:9" x14ac:dyDescent="0.25">
      <c r="A189" s="3" t="s">
        <v>4063</v>
      </c>
      <c r="B189" s="3" t="s">
        <v>233</v>
      </c>
      <c r="C189" s="3" t="s">
        <v>4156</v>
      </c>
      <c r="D189" s="3" t="s">
        <v>1817</v>
      </c>
      <c r="E189" s="3" t="s">
        <v>1818</v>
      </c>
      <c r="F189" s="31">
        <v>42614</v>
      </c>
      <c r="G189" s="31">
        <v>43112</v>
      </c>
      <c r="H189" s="31">
        <v>44628</v>
      </c>
      <c r="I189" s="3" t="s">
        <v>3442</v>
      </c>
    </row>
    <row r="190" spans="1:9" x14ac:dyDescent="0.25">
      <c r="A190" s="3" t="s">
        <v>4063</v>
      </c>
      <c r="B190" s="3" t="s">
        <v>234</v>
      </c>
      <c r="C190" s="3" t="s">
        <v>4157</v>
      </c>
      <c r="D190" s="3" t="s">
        <v>1819</v>
      </c>
      <c r="E190" s="3" t="s">
        <v>1820</v>
      </c>
      <c r="F190" s="31">
        <v>42614</v>
      </c>
      <c r="G190" s="31">
        <v>43112</v>
      </c>
      <c r="H190" s="31">
        <v>44628</v>
      </c>
      <c r="I190" s="3" t="s">
        <v>3442</v>
      </c>
    </row>
    <row r="191" spans="1:9" x14ac:dyDescent="0.25">
      <c r="A191" s="3" t="s">
        <v>4063</v>
      </c>
      <c r="B191" s="3" t="s">
        <v>235</v>
      </c>
      <c r="C191" s="3" t="s">
        <v>4158</v>
      </c>
      <c r="D191" s="3" t="s">
        <v>1821</v>
      </c>
      <c r="E191" s="3" t="s">
        <v>1822</v>
      </c>
      <c r="F191" s="31">
        <v>42614</v>
      </c>
      <c r="G191" s="31">
        <v>43112</v>
      </c>
      <c r="H191" s="31">
        <v>44628</v>
      </c>
      <c r="I191" s="3" t="s">
        <v>3442</v>
      </c>
    </row>
    <row r="192" spans="1:9" x14ac:dyDescent="0.25">
      <c r="A192" s="3" t="s">
        <v>4063</v>
      </c>
      <c r="B192" s="3" t="s">
        <v>236</v>
      </c>
      <c r="C192" s="3" t="s">
        <v>4159</v>
      </c>
      <c r="D192" s="3" t="s">
        <v>1823</v>
      </c>
      <c r="E192" s="3" t="s">
        <v>1824</v>
      </c>
      <c r="F192" s="31">
        <v>42614</v>
      </c>
      <c r="G192" s="31">
        <v>43112</v>
      </c>
      <c r="H192" s="31">
        <v>44628</v>
      </c>
      <c r="I192" s="3" t="s">
        <v>3442</v>
      </c>
    </row>
    <row r="193" spans="1:9" x14ac:dyDescent="0.25">
      <c r="A193" s="3" t="s">
        <v>4063</v>
      </c>
      <c r="B193" s="3" t="s">
        <v>237</v>
      </c>
      <c r="C193" s="3" t="s">
        <v>4160</v>
      </c>
      <c r="D193" s="3" t="s">
        <v>1825</v>
      </c>
      <c r="E193" s="3" t="s">
        <v>1826</v>
      </c>
      <c r="F193" s="31">
        <v>42614</v>
      </c>
      <c r="G193" s="31">
        <v>43112</v>
      </c>
      <c r="H193" s="31">
        <v>44628</v>
      </c>
      <c r="I193" s="3" t="s">
        <v>3442</v>
      </c>
    </row>
    <row r="194" spans="1:9" x14ac:dyDescent="0.25">
      <c r="A194" s="3" t="s">
        <v>4063</v>
      </c>
      <c r="B194" s="3" t="s">
        <v>238</v>
      </c>
      <c r="C194" s="3" t="s">
        <v>4161</v>
      </c>
      <c r="D194" s="3" t="s">
        <v>1827</v>
      </c>
      <c r="E194" s="3" t="s">
        <v>1828</v>
      </c>
      <c r="F194" s="31">
        <v>42614</v>
      </c>
      <c r="G194" s="31">
        <v>43112</v>
      </c>
      <c r="H194" s="31">
        <v>44628</v>
      </c>
      <c r="I194" s="3" t="s">
        <v>3442</v>
      </c>
    </row>
    <row r="195" spans="1:9" x14ac:dyDescent="0.25">
      <c r="A195" s="3" t="s">
        <v>4063</v>
      </c>
      <c r="B195" s="3" t="s">
        <v>239</v>
      </c>
      <c r="C195" s="3" t="s">
        <v>4162</v>
      </c>
      <c r="D195" s="3" t="s">
        <v>1829</v>
      </c>
      <c r="E195" s="3" t="s">
        <v>1830</v>
      </c>
      <c r="F195" s="31">
        <v>42614</v>
      </c>
      <c r="G195" s="31">
        <v>43112</v>
      </c>
      <c r="H195" s="31">
        <v>44628</v>
      </c>
      <c r="I195" s="3" t="s">
        <v>3442</v>
      </c>
    </row>
    <row r="196" spans="1:9" x14ac:dyDescent="0.25">
      <c r="A196" s="3" t="s">
        <v>4063</v>
      </c>
      <c r="B196" s="3" t="s">
        <v>240</v>
      </c>
      <c r="C196" s="3" t="s">
        <v>4163</v>
      </c>
      <c r="D196" s="3" t="s">
        <v>1831</v>
      </c>
      <c r="E196" s="3" t="s">
        <v>1832</v>
      </c>
      <c r="F196" s="31">
        <v>42614</v>
      </c>
      <c r="G196" s="31">
        <v>43112</v>
      </c>
      <c r="H196" s="31">
        <v>44628</v>
      </c>
      <c r="I196" s="3" t="s">
        <v>3442</v>
      </c>
    </row>
    <row r="197" spans="1:9" x14ac:dyDescent="0.25">
      <c r="A197" s="3" t="s">
        <v>4063</v>
      </c>
      <c r="B197" s="3" t="s">
        <v>241</v>
      </c>
      <c r="C197" s="3" t="s">
        <v>4164</v>
      </c>
      <c r="D197" s="3" t="s">
        <v>1833</v>
      </c>
      <c r="E197" s="3" t="s">
        <v>1834</v>
      </c>
      <c r="F197" s="31">
        <v>42614</v>
      </c>
      <c r="G197" s="31">
        <v>43112</v>
      </c>
      <c r="H197" s="31">
        <v>44628</v>
      </c>
      <c r="I197" s="3" t="s">
        <v>3442</v>
      </c>
    </row>
    <row r="198" spans="1:9" x14ac:dyDescent="0.25">
      <c r="A198" s="3" t="s">
        <v>4063</v>
      </c>
      <c r="B198" s="3" t="s">
        <v>242</v>
      </c>
      <c r="C198" s="3" t="s">
        <v>4165</v>
      </c>
      <c r="D198" s="3" t="s">
        <v>1835</v>
      </c>
      <c r="E198" s="3" t="s">
        <v>1836</v>
      </c>
      <c r="F198" s="31">
        <v>42614</v>
      </c>
      <c r="G198" s="31">
        <v>43112</v>
      </c>
      <c r="H198" s="31">
        <v>44628</v>
      </c>
      <c r="I198" s="3" t="s">
        <v>3442</v>
      </c>
    </row>
    <row r="199" spans="1:9" x14ac:dyDescent="0.25">
      <c r="A199" s="3" t="s">
        <v>4063</v>
      </c>
      <c r="B199" s="3" t="s">
        <v>243</v>
      </c>
      <c r="C199" s="3" t="s">
        <v>4166</v>
      </c>
      <c r="D199" s="3" t="s">
        <v>1837</v>
      </c>
      <c r="E199" s="3" t="s">
        <v>1838</v>
      </c>
      <c r="F199" s="31">
        <v>42614</v>
      </c>
      <c r="G199" s="31">
        <v>43112</v>
      </c>
      <c r="H199" s="31">
        <v>44628</v>
      </c>
      <c r="I199" s="3" t="s">
        <v>3442</v>
      </c>
    </row>
    <row r="200" spans="1:9" x14ac:dyDescent="0.25">
      <c r="A200" s="3" t="s">
        <v>4063</v>
      </c>
      <c r="B200" s="3" t="s">
        <v>244</v>
      </c>
      <c r="C200" s="3" t="s">
        <v>4167</v>
      </c>
      <c r="D200" s="3" t="s">
        <v>1839</v>
      </c>
      <c r="E200" s="3" t="s">
        <v>1840</v>
      </c>
      <c r="F200" s="31">
        <v>42614</v>
      </c>
      <c r="G200" s="31">
        <v>43112</v>
      </c>
      <c r="H200" s="31">
        <v>44628</v>
      </c>
      <c r="I200" s="3" t="s">
        <v>3442</v>
      </c>
    </row>
    <row r="201" spans="1:9" x14ac:dyDescent="0.25">
      <c r="A201" s="3" t="s">
        <v>4063</v>
      </c>
      <c r="B201" s="3" t="s">
        <v>245</v>
      </c>
      <c r="C201" s="3" t="s">
        <v>4168</v>
      </c>
      <c r="D201" s="3" t="s">
        <v>1841</v>
      </c>
      <c r="E201" s="3" t="s">
        <v>1842</v>
      </c>
      <c r="F201" s="31">
        <v>42614</v>
      </c>
      <c r="G201" s="31">
        <v>43112</v>
      </c>
      <c r="H201" s="31">
        <v>44628</v>
      </c>
      <c r="I201" s="3" t="s">
        <v>3442</v>
      </c>
    </row>
    <row r="202" spans="1:9" x14ac:dyDescent="0.25">
      <c r="A202" s="3" t="s">
        <v>4063</v>
      </c>
      <c r="B202" s="3" t="s">
        <v>246</v>
      </c>
      <c r="C202" s="3" t="s">
        <v>4169</v>
      </c>
      <c r="D202" s="3" t="s">
        <v>1843</v>
      </c>
      <c r="E202" s="3" t="s">
        <v>1844</v>
      </c>
      <c r="F202" s="31">
        <v>42614</v>
      </c>
      <c r="G202" s="31">
        <v>43112</v>
      </c>
      <c r="H202" s="31">
        <v>44628</v>
      </c>
      <c r="I202" s="3" t="s">
        <v>3442</v>
      </c>
    </row>
    <row r="203" spans="1:9" x14ac:dyDescent="0.25">
      <c r="A203" s="3" t="s">
        <v>4063</v>
      </c>
      <c r="B203" s="3" t="s">
        <v>247</v>
      </c>
      <c r="C203" s="3" t="s">
        <v>4170</v>
      </c>
      <c r="D203" s="3" t="s">
        <v>1845</v>
      </c>
      <c r="E203" s="3" t="s">
        <v>1846</v>
      </c>
      <c r="F203" s="31">
        <v>42614</v>
      </c>
      <c r="G203" s="31">
        <v>43112</v>
      </c>
      <c r="H203" s="31">
        <v>44628</v>
      </c>
      <c r="I203" s="3" t="s">
        <v>3442</v>
      </c>
    </row>
    <row r="204" spans="1:9" x14ac:dyDescent="0.25">
      <c r="A204" s="3" t="s">
        <v>4063</v>
      </c>
      <c r="B204" s="3" t="s">
        <v>248</v>
      </c>
      <c r="C204" s="3" t="s">
        <v>4171</v>
      </c>
      <c r="D204" s="3" t="s">
        <v>1847</v>
      </c>
      <c r="E204" s="3" t="s">
        <v>1848</v>
      </c>
      <c r="F204" s="31">
        <v>42614</v>
      </c>
      <c r="G204" s="31">
        <v>43112</v>
      </c>
      <c r="H204" s="31">
        <v>44628</v>
      </c>
      <c r="I204" s="3" t="s">
        <v>3442</v>
      </c>
    </row>
    <row r="205" spans="1:9" x14ac:dyDescent="0.25">
      <c r="A205" s="3" t="s">
        <v>4063</v>
      </c>
      <c r="B205" s="3" t="s">
        <v>249</v>
      </c>
      <c r="C205" s="3" t="s">
        <v>4172</v>
      </c>
      <c r="D205" s="3" t="s">
        <v>1849</v>
      </c>
      <c r="E205" s="3" t="s">
        <v>1850</v>
      </c>
      <c r="F205" s="31">
        <v>42614</v>
      </c>
      <c r="G205" s="31">
        <v>43112</v>
      </c>
      <c r="H205" s="31">
        <v>44628</v>
      </c>
      <c r="I205" s="3" t="s">
        <v>3442</v>
      </c>
    </row>
    <row r="206" spans="1:9" x14ac:dyDescent="0.25">
      <c r="A206" s="3" t="s">
        <v>4063</v>
      </c>
      <c r="B206" s="3" t="s">
        <v>250</v>
      </c>
      <c r="C206" s="3" t="s">
        <v>4173</v>
      </c>
      <c r="D206" s="3" t="s">
        <v>1851</v>
      </c>
      <c r="E206" s="3" t="s">
        <v>1852</v>
      </c>
      <c r="F206" s="31">
        <v>42614</v>
      </c>
      <c r="G206" s="31">
        <v>43112</v>
      </c>
      <c r="H206" s="31">
        <v>44628</v>
      </c>
      <c r="I206" s="3" t="s">
        <v>3442</v>
      </c>
    </row>
    <row r="207" spans="1:9" x14ac:dyDescent="0.25">
      <c r="A207" s="3" t="s">
        <v>4063</v>
      </c>
      <c r="B207" s="3" t="s">
        <v>251</v>
      </c>
      <c r="C207" s="3" t="s">
        <v>4174</v>
      </c>
      <c r="D207" s="3" t="s">
        <v>1853</v>
      </c>
      <c r="E207" s="3" t="s">
        <v>1854</v>
      </c>
      <c r="F207" s="31">
        <v>42614</v>
      </c>
      <c r="G207" s="31">
        <v>43112</v>
      </c>
      <c r="H207" s="31">
        <v>44628</v>
      </c>
      <c r="I207" s="3" t="s">
        <v>3442</v>
      </c>
    </row>
    <row r="208" spans="1:9" x14ac:dyDescent="0.25">
      <c r="A208" s="3" t="s">
        <v>4063</v>
      </c>
      <c r="B208" s="3" t="s">
        <v>252</v>
      </c>
      <c r="C208" s="3" t="s">
        <v>4175</v>
      </c>
      <c r="D208" s="3" t="s">
        <v>1855</v>
      </c>
      <c r="E208" s="3" t="s">
        <v>1856</v>
      </c>
      <c r="F208" s="31">
        <v>42614</v>
      </c>
      <c r="G208" s="31">
        <v>43112</v>
      </c>
      <c r="H208" s="31">
        <v>44628</v>
      </c>
      <c r="I208" s="3" t="s">
        <v>3442</v>
      </c>
    </row>
    <row r="209" spans="1:9" x14ac:dyDescent="0.25">
      <c r="A209" s="3" t="s">
        <v>4063</v>
      </c>
      <c r="B209" s="3" t="s">
        <v>253</v>
      </c>
      <c r="C209" s="3" t="s">
        <v>4176</v>
      </c>
      <c r="D209" s="3" t="s">
        <v>1857</v>
      </c>
      <c r="E209" s="3" t="s">
        <v>1858</v>
      </c>
      <c r="F209" s="31">
        <v>42614</v>
      </c>
      <c r="G209" s="31">
        <v>43112</v>
      </c>
      <c r="H209" s="31">
        <v>44628</v>
      </c>
      <c r="I209" s="3" t="s">
        <v>3442</v>
      </c>
    </row>
    <row r="210" spans="1:9" x14ac:dyDescent="0.25">
      <c r="A210" s="3" t="s">
        <v>4063</v>
      </c>
      <c r="B210" s="3" t="s">
        <v>254</v>
      </c>
      <c r="C210" s="3" t="s">
        <v>4177</v>
      </c>
      <c r="D210" s="3" t="s">
        <v>1859</v>
      </c>
      <c r="E210" s="3" t="s">
        <v>1860</v>
      </c>
      <c r="F210" s="31">
        <v>42614</v>
      </c>
      <c r="G210" s="31">
        <v>43112</v>
      </c>
      <c r="H210" s="31">
        <v>44628</v>
      </c>
      <c r="I210" s="3" t="s">
        <v>3442</v>
      </c>
    </row>
    <row r="211" spans="1:9" x14ac:dyDescent="0.25">
      <c r="A211" s="3" t="s">
        <v>4063</v>
      </c>
      <c r="B211" s="3" t="s">
        <v>255</v>
      </c>
      <c r="C211" s="3" t="s">
        <v>4178</v>
      </c>
      <c r="D211" s="3" t="s">
        <v>1861</v>
      </c>
      <c r="E211" s="3" t="s">
        <v>1862</v>
      </c>
      <c r="F211" s="31">
        <v>42614</v>
      </c>
      <c r="G211" s="31">
        <v>43112</v>
      </c>
      <c r="H211" s="31">
        <v>44628</v>
      </c>
      <c r="I211" s="3" t="s">
        <v>3442</v>
      </c>
    </row>
    <row r="212" spans="1:9" x14ac:dyDescent="0.25">
      <c r="A212" s="3" t="s">
        <v>4063</v>
      </c>
      <c r="B212" s="3" t="s">
        <v>256</v>
      </c>
      <c r="C212" s="3" t="s">
        <v>4179</v>
      </c>
      <c r="D212" s="3" t="s">
        <v>1863</v>
      </c>
      <c r="E212" s="3" t="s">
        <v>1864</v>
      </c>
      <c r="F212" s="31">
        <v>42614</v>
      </c>
      <c r="G212" s="31">
        <v>43112</v>
      </c>
      <c r="H212" s="31">
        <v>44628</v>
      </c>
      <c r="I212" s="3" t="s">
        <v>3442</v>
      </c>
    </row>
    <row r="213" spans="1:9" x14ac:dyDescent="0.25">
      <c r="A213" s="3" t="s">
        <v>4063</v>
      </c>
      <c r="B213" s="3" t="s">
        <v>257</v>
      </c>
      <c r="C213" s="3" t="s">
        <v>4180</v>
      </c>
      <c r="D213" s="3" t="s">
        <v>1865</v>
      </c>
      <c r="E213" s="3" t="s">
        <v>1866</v>
      </c>
      <c r="F213" s="31">
        <v>42614</v>
      </c>
      <c r="G213" s="31">
        <v>43112</v>
      </c>
      <c r="H213" s="31">
        <v>44628</v>
      </c>
      <c r="I213" s="3" t="s">
        <v>3442</v>
      </c>
    </row>
    <row r="214" spans="1:9" x14ac:dyDescent="0.25">
      <c r="A214" s="3" t="s">
        <v>4063</v>
      </c>
      <c r="B214" s="3" t="s">
        <v>258</v>
      </c>
      <c r="C214" s="3" t="s">
        <v>4181</v>
      </c>
      <c r="D214" s="3" t="s">
        <v>1867</v>
      </c>
      <c r="E214" s="3" t="s">
        <v>1868</v>
      </c>
      <c r="F214" s="31">
        <v>42614</v>
      </c>
      <c r="G214" s="31">
        <v>43112</v>
      </c>
      <c r="H214" s="31">
        <v>44628</v>
      </c>
      <c r="I214" s="3" t="s">
        <v>3442</v>
      </c>
    </row>
    <row r="215" spans="1:9" x14ac:dyDescent="0.25">
      <c r="A215" s="3" t="s">
        <v>4063</v>
      </c>
      <c r="B215" s="3" t="s">
        <v>259</v>
      </c>
      <c r="C215" s="3" t="s">
        <v>4182</v>
      </c>
      <c r="D215" s="3" t="s">
        <v>1869</v>
      </c>
      <c r="E215" s="3" t="s">
        <v>1870</v>
      </c>
      <c r="F215" s="31">
        <v>42614</v>
      </c>
      <c r="G215" s="31">
        <v>43112</v>
      </c>
      <c r="H215" s="31">
        <v>44628</v>
      </c>
      <c r="I215" s="3" t="s">
        <v>3442</v>
      </c>
    </row>
    <row r="216" spans="1:9" x14ac:dyDescent="0.25">
      <c r="A216" s="3" t="s">
        <v>4063</v>
      </c>
      <c r="B216" s="3" t="s">
        <v>260</v>
      </c>
      <c r="C216" s="3" t="s">
        <v>261</v>
      </c>
      <c r="D216" s="3" t="s">
        <v>1871</v>
      </c>
      <c r="E216" s="3" t="s">
        <v>1872</v>
      </c>
      <c r="F216" s="31">
        <v>42614</v>
      </c>
      <c r="G216" s="31">
        <v>43112</v>
      </c>
      <c r="H216" s="31">
        <v>44628</v>
      </c>
      <c r="I216" s="3" t="s">
        <v>3442</v>
      </c>
    </row>
    <row r="217" spans="1:9" x14ac:dyDescent="0.25">
      <c r="A217" s="3" t="s">
        <v>4063</v>
      </c>
      <c r="B217" s="3" t="s">
        <v>262</v>
      </c>
      <c r="C217" s="3" t="s">
        <v>40</v>
      </c>
      <c r="D217" s="3" t="s">
        <v>1495</v>
      </c>
      <c r="E217" s="3" t="s">
        <v>1873</v>
      </c>
      <c r="F217" s="31">
        <v>42614</v>
      </c>
      <c r="G217" s="31">
        <v>43112</v>
      </c>
      <c r="H217" s="31">
        <v>44628</v>
      </c>
      <c r="I217" s="3" t="s">
        <v>3442</v>
      </c>
    </row>
    <row r="218" spans="1:9" x14ac:dyDescent="0.25">
      <c r="A218" s="3" t="s">
        <v>4063</v>
      </c>
      <c r="B218" s="3" t="s">
        <v>263</v>
      </c>
      <c r="C218" s="3" t="s">
        <v>264</v>
      </c>
      <c r="D218" s="3" t="s">
        <v>1874</v>
      </c>
      <c r="E218" s="3" t="s">
        <v>1875</v>
      </c>
      <c r="F218" s="31">
        <v>42614</v>
      </c>
      <c r="G218" s="31">
        <v>43112</v>
      </c>
      <c r="H218" s="31">
        <v>44628</v>
      </c>
      <c r="I218" s="3" t="s">
        <v>3442</v>
      </c>
    </row>
    <row r="219" spans="1:9" x14ac:dyDescent="0.25">
      <c r="A219" s="3" t="s">
        <v>4063</v>
      </c>
      <c r="B219" s="3" t="s">
        <v>265</v>
      </c>
      <c r="C219" s="3" t="s">
        <v>266</v>
      </c>
      <c r="D219" s="3" t="s">
        <v>1876</v>
      </c>
      <c r="E219" s="3" t="s">
        <v>1877</v>
      </c>
      <c r="F219" s="31">
        <v>42614</v>
      </c>
      <c r="G219" s="31">
        <v>43112</v>
      </c>
      <c r="H219" s="31">
        <v>44628</v>
      </c>
      <c r="I219" s="3" t="s">
        <v>3442</v>
      </c>
    </row>
    <row r="220" spans="1:9" x14ac:dyDescent="0.25">
      <c r="A220" s="3" t="s">
        <v>4063</v>
      </c>
      <c r="B220" s="3" t="s">
        <v>267</v>
      </c>
      <c r="C220" s="3" t="s">
        <v>268</v>
      </c>
      <c r="D220" s="3" t="s">
        <v>1878</v>
      </c>
      <c r="E220" s="3" t="s">
        <v>1879</v>
      </c>
      <c r="F220" s="31">
        <v>42614</v>
      </c>
      <c r="G220" s="31">
        <v>43112</v>
      </c>
      <c r="H220" s="31">
        <v>44628</v>
      </c>
      <c r="I220" s="3" t="s">
        <v>3442</v>
      </c>
    </row>
    <row r="221" spans="1:9" x14ac:dyDescent="0.25">
      <c r="A221" s="3" t="s">
        <v>4063</v>
      </c>
      <c r="B221" s="3" t="s">
        <v>269</v>
      </c>
      <c r="C221" s="3" t="s">
        <v>270</v>
      </c>
      <c r="D221" s="3" t="s">
        <v>1880</v>
      </c>
      <c r="E221" s="3" t="s">
        <v>1881</v>
      </c>
      <c r="F221" s="31">
        <v>42614</v>
      </c>
      <c r="G221" s="31">
        <v>43112</v>
      </c>
      <c r="H221" s="31">
        <v>44628</v>
      </c>
      <c r="I221" s="3" t="s">
        <v>3442</v>
      </c>
    </row>
    <row r="222" spans="1:9" x14ac:dyDescent="0.25">
      <c r="A222" s="3" t="s">
        <v>4063</v>
      </c>
      <c r="B222" s="3" t="s">
        <v>271</v>
      </c>
      <c r="C222" s="3" t="s">
        <v>272</v>
      </c>
      <c r="D222" s="3" t="s">
        <v>1882</v>
      </c>
      <c r="E222" s="3" t="s">
        <v>1883</v>
      </c>
      <c r="F222" s="31">
        <v>42614</v>
      </c>
      <c r="G222" s="31">
        <v>43112</v>
      </c>
      <c r="H222" s="31">
        <v>44628</v>
      </c>
      <c r="I222" s="3" t="s">
        <v>3442</v>
      </c>
    </row>
    <row r="223" spans="1:9" x14ac:dyDescent="0.25">
      <c r="A223" s="3" t="s">
        <v>4063</v>
      </c>
      <c r="B223" s="3" t="s">
        <v>273</v>
      </c>
      <c r="C223" s="3" t="s">
        <v>274</v>
      </c>
      <c r="D223" s="3" t="s">
        <v>1884</v>
      </c>
      <c r="E223" s="3" t="s">
        <v>1885</v>
      </c>
      <c r="F223" s="31">
        <v>42614</v>
      </c>
      <c r="G223" s="31">
        <v>43112</v>
      </c>
      <c r="H223" s="31">
        <v>44628</v>
      </c>
      <c r="I223" s="3" t="s">
        <v>3442</v>
      </c>
    </row>
    <row r="224" spans="1:9" x14ac:dyDescent="0.25">
      <c r="A224" s="3" t="s">
        <v>4063</v>
      </c>
      <c r="B224" s="3" t="s">
        <v>275</v>
      </c>
      <c r="C224" s="3" t="s">
        <v>276</v>
      </c>
      <c r="D224" s="3" t="s">
        <v>1886</v>
      </c>
      <c r="E224" s="3" t="s">
        <v>1887</v>
      </c>
      <c r="F224" s="31">
        <v>42614</v>
      </c>
      <c r="G224" s="31">
        <v>43112</v>
      </c>
      <c r="H224" s="31">
        <v>44628</v>
      </c>
      <c r="I224" s="3" t="s">
        <v>3442</v>
      </c>
    </row>
    <row r="225" spans="1:9" x14ac:dyDescent="0.25">
      <c r="A225" s="3" t="s">
        <v>4063</v>
      </c>
      <c r="B225" s="3" t="s">
        <v>277</v>
      </c>
      <c r="C225" s="3" t="s">
        <v>278</v>
      </c>
      <c r="D225" s="3" t="s">
        <v>1888</v>
      </c>
      <c r="E225" s="3" t="s">
        <v>1889</v>
      </c>
      <c r="F225" s="31">
        <v>42614</v>
      </c>
      <c r="G225" s="31">
        <v>43112</v>
      </c>
      <c r="H225" s="31">
        <v>44628</v>
      </c>
      <c r="I225" s="3" t="s">
        <v>3442</v>
      </c>
    </row>
    <row r="226" spans="1:9" x14ac:dyDescent="0.25">
      <c r="A226" s="3" t="s">
        <v>4063</v>
      </c>
      <c r="B226" s="3" t="s">
        <v>279</v>
      </c>
      <c r="C226" s="3" t="s">
        <v>280</v>
      </c>
      <c r="D226" s="3" t="s">
        <v>1890</v>
      </c>
      <c r="E226" s="3" t="s">
        <v>1891</v>
      </c>
      <c r="F226" s="31">
        <v>42614</v>
      </c>
      <c r="G226" s="31">
        <v>43112</v>
      </c>
      <c r="H226" s="31">
        <v>44628</v>
      </c>
      <c r="I226" s="3" t="s">
        <v>3442</v>
      </c>
    </row>
    <row r="227" spans="1:9" x14ac:dyDescent="0.25">
      <c r="A227" s="3" t="s">
        <v>4063</v>
      </c>
      <c r="B227" s="3" t="s">
        <v>281</v>
      </c>
      <c r="C227" s="3" t="s">
        <v>282</v>
      </c>
      <c r="D227" s="3" t="s">
        <v>1892</v>
      </c>
      <c r="E227" s="3" t="s">
        <v>1893</v>
      </c>
      <c r="F227" s="31">
        <v>42614</v>
      </c>
      <c r="G227" s="31">
        <v>43112</v>
      </c>
      <c r="H227" s="31">
        <v>44628</v>
      </c>
      <c r="I227" s="3" t="s">
        <v>3442</v>
      </c>
    </row>
    <row r="228" spans="1:9" x14ac:dyDescent="0.25">
      <c r="A228" s="3" t="s">
        <v>4063</v>
      </c>
      <c r="B228" s="3" t="s">
        <v>283</v>
      </c>
      <c r="C228" s="3" t="s">
        <v>284</v>
      </c>
      <c r="D228" s="3" t="s">
        <v>1894</v>
      </c>
      <c r="E228" s="3" t="s">
        <v>1895</v>
      </c>
      <c r="F228" s="31">
        <v>42614</v>
      </c>
      <c r="G228" s="31">
        <v>43112</v>
      </c>
      <c r="H228" s="31">
        <v>44628</v>
      </c>
      <c r="I228" s="3" t="s">
        <v>3442</v>
      </c>
    </row>
    <row r="229" spans="1:9" x14ac:dyDescent="0.25">
      <c r="A229" s="3" t="s">
        <v>4063</v>
      </c>
      <c r="B229" s="3" t="s">
        <v>285</v>
      </c>
      <c r="C229" s="3" t="s">
        <v>286</v>
      </c>
      <c r="D229" s="3" t="s">
        <v>1896</v>
      </c>
      <c r="E229" s="3" t="s">
        <v>1897</v>
      </c>
      <c r="F229" s="31">
        <v>42614</v>
      </c>
      <c r="G229" s="31">
        <v>43112</v>
      </c>
      <c r="H229" s="31">
        <v>44628</v>
      </c>
      <c r="I229" s="3" t="s">
        <v>3442</v>
      </c>
    </row>
    <row r="230" spans="1:9" x14ac:dyDescent="0.25">
      <c r="A230" s="3" t="s">
        <v>4063</v>
      </c>
      <c r="B230" s="3" t="s">
        <v>287</v>
      </c>
      <c r="C230" s="3" t="s">
        <v>288</v>
      </c>
      <c r="D230" s="3" t="s">
        <v>1898</v>
      </c>
      <c r="E230" s="3" t="s">
        <v>1899</v>
      </c>
      <c r="F230" s="31">
        <v>42614</v>
      </c>
      <c r="G230" s="31">
        <v>43112</v>
      </c>
      <c r="H230" s="31">
        <v>44628</v>
      </c>
      <c r="I230" s="3" t="s">
        <v>3442</v>
      </c>
    </row>
    <row r="231" spans="1:9" x14ac:dyDescent="0.25">
      <c r="A231" s="3" t="s">
        <v>4063</v>
      </c>
      <c r="B231" s="3" t="s">
        <v>289</v>
      </c>
      <c r="C231" s="3" t="s">
        <v>290</v>
      </c>
      <c r="D231" s="3" t="s">
        <v>1900</v>
      </c>
      <c r="E231" s="3" t="s">
        <v>1901</v>
      </c>
      <c r="F231" s="31">
        <v>42614</v>
      </c>
      <c r="G231" s="31">
        <v>43112</v>
      </c>
      <c r="H231" s="31">
        <v>44628</v>
      </c>
      <c r="I231" s="3" t="s">
        <v>3442</v>
      </c>
    </row>
    <row r="232" spans="1:9" x14ac:dyDescent="0.25">
      <c r="A232" s="3" t="s">
        <v>4063</v>
      </c>
      <c r="B232" s="3" t="s">
        <v>291</v>
      </c>
      <c r="C232" s="3" t="s">
        <v>292</v>
      </c>
      <c r="D232" s="3" t="s">
        <v>1902</v>
      </c>
      <c r="E232" s="3" t="s">
        <v>1903</v>
      </c>
      <c r="F232" s="31">
        <v>42614</v>
      </c>
      <c r="G232" s="31">
        <v>43112</v>
      </c>
      <c r="H232" s="31">
        <v>44628</v>
      </c>
      <c r="I232" s="3" t="s">
        <v>3442</v>
      </c>
    </row>
    <row r="233" spans="1:9" x14ac:dyDescent="0.25">
      <c r="A233" s="3" t="s">
        <v>4063</v>
      </c>
      <c r="B233" s="3" t="s">
        <v>293</v>
      </c>
      <c r="C233" s="3" t="s">
        <v>294</v>
      </c>
      <c r="D233" s="3" t="s">
        <v>1904</v>
      </c>
      <c r="E233" s="3" t="s">
        <v>1905</v>
      </c>
      <c r="F233" s="31">
        <v>42614</v>
      </c>
      <c r="G233" s="31">
        <v>43112</v>
      </c>
      <c r="H233" s="31">
        <v>44628</v>
      </c>
      <c r="I233" s="3" t="s">
        <v>3442</v>
      </c>
    </row>
    <row r="234" spans="1:9" x14ac:dyDescent="0.25">
      <c r="A234" s="3" t="s">
        <v>4063</v>
      </c>
      <c r="B234" s="3" t="s">
        <v>295</v>
      </c>
      <c r="C234" s="3" t="s">
        <v>296</v>
      </c>
      <c r="D234" s="3" t="s">
        <v>1906</v>
      </c>
      <c r="E234" s="3" t="s">
        <v>1907</v>
      </c>
      <c r="F234" s="31">
        <v>42614</v>
      </c>
      <c r="G234" s="31">
        <v>43112</v>
      </c>
      <c r="H234" s="31">
        <v>44628</v>
      </c>
      <c r="I234" s="3" t="s">
        <v>3442</v>
      </c>
    </row>
    <row r="235" spans="1:9" x14ac:dyDescent="0.25">
      <c r="A235" s="3" t="s">
        <v>4063</v>
      </c>
      <c r="B235" s="3" t="s">
        <v>297</v>
      </c>
      <c r="C235" s="3" t="s">
        <v>298</v>
      </c>
      <c r="D235" s="3" t="s">
        <v>1908</v>
      </c>
      <c r="E235" s="3" t="s">
        <v>1909</v>
      </c>
      <c r="F235" s="31">
        <v>42614</v>
      </c>
      <c r="G235" s="31">
        <v>43112</v>
      </c>
      <c r="H235" s="31">
        <v>44628</v>
      </c>
      <c r="I235" s="3" t="s">
        <v>3442</v>
      </c>
    </row>
    <row r="236" spans="1:9" x14ac:dyDescent="0.25">
      <c r="A236" s="3" t="s">
        <v>4063</v>
      </c>
      <c r="B236" s="3" t="s">
        <v>299</v>
      </c>
      <c r="C236" s="3" t="s">
        <v>300</v>
      </c>
      <c r="D236" s="3" t="s">
        <v>1910</v>
      </c>
      <c r="E236" s="3" t="s">
        <v>1911</v>
      </c>
      <c r="F236" s="31">
        <v>42614</v>
      </c>
      <c r="G236" s="31">
        <v>43112</v>
      </c>
      <c r="H236" s="31">
        <v>44628</v>
      </c>
      <c r="I236" s="3" t="s">
        <v>3442</v>
      </c>
    </row>
    <row r="237" spans="1:9" x14ac:dyDescent="0.25">
      <c r="A237" s="3" t="s">
        <v>4063</v>
      </c>
      <c r="B237" s="3" t="s">
        <v>301</v>
      </c>
      <c r="C237" s="3" t="s">
        <v>302</v>
      </c>
      <c r="D237" s="3" t="s">
        <v>1912</v>
      </c>
      <c r="E237" s="3" t="s">
        <v>1913</v>
      </c>
      <c r="F237" s="31">
        <v>42614</v>
      </c>
      <c r="G237" s="31">
        <v>43112</v>
      </c>
      <c r="H237" s="31">
        <v>44628</v>
      </c>
      <c r="I237" s="3" t="s">
        <v>3442</v>
      </c>
    </row>
    <row r="238" spans="1:9" x14ac:dyDescent="0.25">
      <c r="A238" s="3" t="s">
        <v>4063</v>
      </c>
      <c r="B238" s="3" t="s">
        <v>303</v>
      </c>
      <c r="C238" s="3" t="s">
        <v>304</v>
      </c>
      <c r="D238" s="3" t="s">
        <v>1914</v>
      </c>
      <c r="E238" s="3" t="s">
        <v>1915</v>
      </c>
      <c r="F238" s="31">
        <v>42614</v>
      </c>
      <c r="G238" s="31">
        <v>43112</v>
      </c>
      <c r="H238" s="31">
        <v>44628</v>
      </c>
      <c r="I238" s="3" t="s">
        <v>3442</v>
      </c>
    </row>
    <row r="239" spans="1:9" x14ac:dyDescent="0.25">
      <c r="A239" s="3" t="s">
        <v>4063</v>
      </c>
      <c r="B239" s="3" t="s">
        <v>305</v>
      </c>
      <c r="C239" s="3" t="s">
        <v>306</v>
      </c>
      <c r="D239" s="3" t="s">
        <v>1916</v>
      </c>
      <c r="E239" s="3" t="s">
        <v>1917</v>
      </c>
      <c r="F239" s="31">
        <v>42614</v>
      </c>
      <c r="G239" s="31">
        <v>43112</v>
      </c>
      <c r="H239" s="31">
        <v>44628</v>
      </c>
      <c r="I239" s="3" t="s">
        <v>3442</v>
      </c>
    </row>
    <row r="240" spans="1:9" x14ac:dyDescent="0.25">
      <c r="A240" s="3" t="s">
        <v>4063</v>
      </c>
      <c r="B240" s="3" t="s">
        <v>307</v>
      </c>
      <c r="C240" s="3" t="s">
        <v>308</v>
      </c>
      <c r="D240" s="3" t="s">
        <v>1918</v>
      </c>
      <c r="E240" s="3" t="s">
        <v>1919</v>
      </c>
      <c r="F240" s="31">
        <v>42614</v>
      </c>
      <c r="G240" s="31">
        <v>43112</v>
      </c>
      <c r="H240" s="31">
        <v>44628</v>
      </c>
      <c r="I240" s="3" t="s">
        <v>3442</v>
      </c>
    </row>
    <row r="241" spans="1:9" x14ac:dyDescent="0.25">
      <c r="A241" s="3" t="s">
        <v>4063</v>
      </c>
      <c r="B241" s="3" t="s">
        <v>309</v>
      </c>
      <c r="C241" s="3" t="s">
        <v>310</v>
      </c>
      <c r="D241" s="3" t="s">
        <v>1920</v>
      </c>
      <c r="E241" s="3" t="s">
        <v>1921</v>
      </c>
      <c r="F241" s="31">
        <v>42614</v>
      </c>
      <c r="G241" s="31">
        <v>43112</v>
      </c>
      <c r="H241" s="31">
        <v>44628</v>
      </c>
      <c r="I241" s="3" t="s">
        <v>3442</v>
      </c>
    </row>
    <row r="242" spans="1:9" x14ac:dyDescent="0.25">
      <c r="A242" s="3" t="s">
        <v>4063</v>
      </c>
      <c r="B242" s="3" t="s">
        <v>311</v>
      </c>
      <c r="C242" s="3" t="s">
        <v>312</v>
      </c>
      <c r="D242" s="3" t="s">
        <v>1922</v>
      </c>
      <c r="E242" s="3" t="s">
        <v>1923</v>
      </c>
      <c r="F242" s="31">
        <v>42614</v>
      </c>
      <c r="G242" s="31">
        <v>43112</v>
      </c>
      <c r="H242" s="31">
        <v>44628</v>
      </c>
      <c r="I242" s="3" t="s">
        <v>3442</v>
      </c>
    </row>
    <row r="243" spans="1:9" x14ac:dyDescent="0.25">
      <c r="A243" s="3" t="s">
        <v>4063</v>
      </c>
      <c r="B243" s="3" t="s">
        <v>313</v>
      </c>
      <c r="C243" s="3" t="s">
        <v>314</v>
      </c>
      <c r="D243" s="3" t="s">
        <v>1924</v>
      </c>
      <c r="E243" s="3" t="s">
        <v>1925</v>
      </c>
      <c r="F243" s="31">
        <v>42614</v>
      </c>
      <c r="G243" s="31">
        <v>43112</v>
      </c>
      <c r="H243" s="31">
        <v>44628</v>
      </c>
      <c r="I243" s="3" t="s">
        <v>3442</v>
      </c>
    </row>
    <row r="244" spans="1:9" x14ac:dyDescent="0.25">
      <c r="A244" s="3" t="s">
        <v>4063</v>
      </c>
      <c r="B244" s="3" t="s">
        <v>315</v>
      </c>
      <c r="C244" s="3" t="s">
        <v>316</v>
      </c>
      <c r="D244" s="3" t="s">
        <v>1926</v>
      </c>
      <c r="E244" s="3" t="s">
        <v>1927</v>
      </c>
      <c r="F244" s="31">
        <v>42614</v>
      </c>
      <c r="G244" s="31">
        <v>43112</v>
      </c>
      <c r="H244" s="31">
        <v>44628</v>
      </c>
      <c r="I244" s="3" t="s">
        <v>3442</v>
      </c>
    </row>
    <row r="245" spans="1:9" x14ac:dyDescent="0.25">
      <c r="A245" s="3" t="s">
        <v>4063</v>
      </c>
      <c r="B245" s="3" t="s">
        <v>317</v>
      </c>
      <c r="C245" s="3" t="s">
        <v>318</v>
      </c>
      <c r="D245" s="3" t="s">
        <v>1928</v>
      </c>
      <c r="E245" s="3" t="s">
        <v>1929</v>
      </c>
      <c r="F245" s="31">
        <v>42614</v>
      </c>
      <c r="G245" s="31">
        <v>43112</v>
      </c>
      <c r="H245" s="31">
        <v>44628</v>
      </c>
      <c r="I245" s="3" t="s">
        <v>3442</v>
      </c>
    </row>
    <row r="246" spans="1:9" x14ac:dyDescent="0.25">
      <c r="A246" s="3" t="s">
        <v>4063</v>
      </c>
      <c r="B246" s="3" t="s">
        <v>319</v>
      </c>
      <c r="C246" s="3" t="s">
        <v>320</v>
      </c>
      <c r="D246" s="3" t="s">
        <v>1930</v>
      </c>
      <c r="E246" s="3" t="s">
        <v>1931</v>
      </c>
      <c r="F246" s="31">
        <v>42614</v>
      </c>
      <c r="G246" s="31">
        <v>43112</v>
      </c>
      <c r="H246" s="31">
        <v>44628</v>
      </c>
      <c r="I246" s="3" t="s">
        <v>3442</v>
      </c>
    </row>
    <row r="247" spans="1:9" x14ac:dyDescent="0.25">
      <c r="A247" s="3" t="s">
        <v>4063</v>
      </c>
      <c r="B247" s="3" t="s">
        <v>321</v>
      </c>
      <c r="C247" s="3" t="s">
        <v>322</v>
      </c>
      <c r="D247" s="3" t="s">
        <v>1932</v>
      </c>
      <c r="E247" s="3" t="s">
        <v>1933</v>
      </c>
      <c r="F247" s="31">
        <v>42614</v>
      </c>
      <c r="G247" s="31">
        <v>43112</v>
      </c>
      <c r="H247" s="31">
        <v>44628</v>
      </c>
      <c r="I247" s="3" t="s">
        <v>3442</v>
      </c>
    </row>
    <row r="248" spans="1:9" x14ac:dyDescent="0.25">
      <c r="A248" s="3" t="s">
        <v>4063</v>
      </c>
      <c r="B248" s="3" t="s">
        <v>323</v>
      </c>
      <c r="C248" s="3" t="s">
        <v>324</v>
      </c>
      <c r="D248" s="3" t="s">
        <v>1934</v>
      </c>
      <c r="E248" s="3" t="s">
        <v>1935</v>
      </c>
      <c r="F248" s="31">
        <v>42614</v>
      </c>
      <c r="G248" s="31">
        <v>43112</v>
      </c>
      <c r="H248" s="31">
        <v>44628</v>
      </c>
      <c r="I248" s="3" t="s">
        <v>3442</v>
      </c>
    </row>
    <row r="249" spans="1:9" x14ac:dyDescent="0.25">
      <c r="A249" s="3" t="s">
        <v>4063</v>
      </c>
      <c r="B249" s="3" t="s">
        <v>325</v>
      </c>
      <c r="C249" s="3" t="s">
        <v>326</v>
      </c>
      <c r="D249" s="3" t="s">
        <v>1936</v>
      </c>
      <c r="E249" s="3" t="s">
        <v>1937</v>
      </c>
      <c r="F249" s="31">
        <v>42614</v>
      </c>
      <c r="G249" s="31">
        <v>43112</v>
      </c>
      <c r="H249" s="31">
        <v>44628</v>
      </c>
      <c r="I249" s="3" t="s">
        <v>3442</v>
      </c>
    </row>
    <row r="250" spans="1:9" x14ac:dyDescent="0.25">
      <c r="A250" s="3" t="s">
        <v>4063</v>
      </c>
      <c r="B250" s="3" t="s">
        <v>327</v>
      </c>
      <c r="C250" s="3" t="s">
        <v>328</v>
      </c>
      <c r="D250" s="3" t="s">
        <v>1938</v>
      </c>
      <c r="E250" s="3" t="s">
        <v>1939</v>
      </c>
      <c r="F250" s="31">
        <v>42614</v>
      </c>
      <c r="G250" s="31">
        <v>43112</v>
      </c>
      <c r="H250" s="31">
        <v>44628</v>
      </c>
      <c r="I250" s="3" t="s">
        <v>3442</v>
      </c>
    </row>
    <row r="251" spans="1:9" x14ac:dyDescent="0.25">
      <c r="A251" s="3" t="s">
        <v>4063</v>
      </c>
      <c r="B251" s="3" t="s">
        <v>329</v>
      </c>
      <c r="C251" s="3" t="s">
        <v>330</v>
      </c>
      <c r="D251" s="3" t="s">
        <v>1940</v>
      </c>
      <c r="E251" s="3" t="s">
        <v>1941</v>
      </c>
      <c r="F251" s="31">
        <v>42614</v>
      </c>
      <c r="G251" s="31">
        <v>43112</v>
      </c>
      <c r="H251" s="31">
        <v>44628</v>
      </c>
      <c r="I251" s="3" t="s">
        <v>3442</v>
      </c>
    </row>
    <row r="252" spans="1:9" x14ac:dyDescent="0.25">
      <c r="A252" s="3" t="s">
        <v>4063</v>
      </c>
      <c r="B252" s="3" t="s">
        <v>331</v>
      </c>
      <c r="C252" s="3" t="s">
        <v>332</v>
      </c>
      <c r="D252" s="3" t="s">
        <v>1942</v>
      </c>
      <c r="E252" s="3" t="s">
        <v>1943</v>
      </c>
      <c r="F252" s="31">
        <v>42614</v>
      </c>
      <c r="G252" s="31">
        <v>43112</v>
      </c>
      <c r="H252" s="31">
        <v>44628</v>
      </c>
      <c r="I252" s="3" t="s">
        <v>3442</v>
      </c>
    </row>
    <row r="253" spans="1:9" x14ac:dyDescent="0.25">
      <c r="A253" s="3" t="s">
        <v>4063</v>
      </c>
      <c r="B253" s="3" t="s">
        <v>333</v>
      </c>
      <c r="C253" s="3" t="s">
        <v>334</v>
      </c>
      <c r="D253" s="3" t="s">
        <v>1944</v>
      </c>
      <c r="E253" s="3" t="s">
        <v>1945</v>
      </c>
      <c r="F253" s="31">
        <v>42614</v>
      </c>
      <c r="G253" s="31">
        <v>43112</v>
      </c>
      <c r="H253" s="31">
        <v>44628</v>
      </c>
      <c r="I253" s="3" t="s">
        <v>3442</v>
      </c>
    </row>
    <row r="254" spans="1:9" x14ac:dyDescent="0.25">
      <c r="A254" s="3" t="s">
        <v>4063</v>
      </c>
      <c r="B254" s="3" t="s">
        <v>335</v>
      </c>
      <c r="C254" s="3" t="s">
        <v>336</v>
      </c>
      <c r="D254" s="3" t="s">
        <v>1946</v>
      </c>
      <c r="E254" s="3" t="s">
        <v>1947</v>
      </c>
      <c r="F254" s="31">
        <v>42614</v>
      </c>
      <c r="G254" s="31">
        <v>43112</v>
      </c>
      <c r="H254" s="31">
        <v>44628</v>
      </c>
      <c r="I254" s="3" t="s">
        <v>3442</v>
      </c>
    </row>
    <row r="255" spans="1:9" x14ac:dyDescent="0.25">
      <c r="A255" s="3" t="s">
        <v>4063</v>
      </c>
      <c r="B255" s="3" t="s">
        <v>337</v>
      </c>
      <c r="C255" s="3" t="s">
        <v>338</v>
      </c>
      <c r="D255" s="3" t="s">
        <v>1948</v>
      </c>
      <c r="E255" s="3" t="s">
        <v>1949</v>
      </c>
      <c r="F255" s="31">
        <v>42614</v>
      </c>
      <c r="G255" s="31">
        <v>43112</v>
      </c>
      <c r="H255" s="31">
        <v>44628</v>
      </c>
      <c r="I255" s="3" t="s">
        <v>3442</v>
      </c>
    </row>
    <row r="256" spans="1:9" x14ac:dyDescent="0.25">
      <c r="A256" s="3" t="s">
        <v>4063</v>
      </c>
      <c r="B256" s="3" t="s">
        <v>339</v>
      </c>
      <c r="C256" s="3" t="s">
        <v>340</v>
      </c>
      <c r="D256" s="3" t="s">
        <v>1950</v>
      </c>
      <c r="E256" s="3" t="s">
        <v>1951</v>
      </c>
      <c r="F256" s="31">
        <v>42614</v>
      </c>
      <c r="G256" s="31">
        <v>43112</v>
      </c>
      <c r="H256" s="31">
        <v>44628</v>
      </c>
      <c r="I256" s="3" t="s">
        <v>3442</v>
      </c>
    </row>
    <row r="257" spans="1:9" x14ac:dyDescent="0.25">
      <c r="A257" s="3" t="s">
        <v>4063</v>
      </c>
      <c r="B257" s="3" t="s">
        <v>341</v>
      </c>
      <c r="C257" s="3" t="s">
        <v>342</v>
      </c>
      <c r="D257" s="3" t="s">
        <v>1952</v>
      </c>
      <c r="E257" s="3" t="s">
        <v>1953</v>
      </c>
      <c r="F257" s="31">
        <v>42614</v>
      </c>
      <c r="G257" s="31">
        <v>43112</v>
      </c>
      <c r="H257" s="31">
        <v>44628</v>
      </c>
      <c r="I257" s="3" t="s">
        <v>3442</v>
      </c>
    </row>
    <row r="258" spans="1:9" x14ac:dyDescent="0.25">
      <c r="A258" s="3" t="s">
        <v>4063</v>
      </c>
      <c r="B258" s="3" t="s">
        <v>343</v>
      </c>
      <c r="C258" s="3" t="s">
        <v>344</v>
      </c>
      <c r="D258" s="3" t="s">
        <v>1954</v>
      </c>
      <c r="E258" s="3" t="s">
        <v>1955</v>
      </c>
      <c r="F258" s="31">
        <v>42614</v>
      </c>
      <c r="G258" s="31">
        <v>43112</v>
      </c>
      <c r="H258" s="31">
        <v>44628</v>
      </c>
      <c r="I258" s="3" t="s">
        <v>3442</v>
      </c>
    </row>
    <row r="259" spans="1:9" x14ac:dyDescent="0.25">
      <c r="A259" s="3" t="s">
        <v>4063</v>
      </c>
      <c r="B259" s="3" t="s">
        <v>345</v>
      </c>
      <c r="C259" s="3" t="s">
        <v>346</v>
      </c>
      <c r="D259" s="3" t="s">
        <v>1956</v>
      </c>
      <c r="E259" s="3" t="s">
        <v>1957</v>
      </c>
      <c r="F259" s="31">
        <v>42614</v>
      </c>
      <c r="G259" s="31">
        <v>43112</v>
      </c>
      <c r="H259" s="31">
        <v>44628</v>
      </c>
      <c r="I259" s="3" t="s">
        <v>3442</v>
      </c>
    </row>
    <row r="260" spans="1:9" x14ac:dyDescent="0.25">
      <c r="A260" s="3" t="s">
        <v>4063</v>
      </c>
      <c r="B260" s="3" t="s">
        <v>347</v>
      </c>
      <c r="C260" s="3" t="s">
        <v>348</v>
      </c>
      <c r="D260" s="3" t="s">
        <v>1958</v>
      </c>
      <c r="E260" s="3" t="s">
        <v>1959</v>
      </c>
      <c r="F260" s="31">
        <v>42614</v>
      </c>
      <c r="G260" s="31">
        <v>43112</v>
      </c>
      <c r="H260" s="31">
        <v>44628</v>
      </c>
      <c r="I260" s="3" t="s">
        <v>3442</v>
      </c>
    </row>
    <row r="261" spans="1:9" x14ac:dyDescent="0.25">
      <c r="A261" s="3" t="s">
        <v>4063</v>
      </c>
      <c r="B261" s="3" t="s">
        <v>349</v>
      </c>
      <c r="C261" s="3" t="s">
        <v>350</v>
      </c>
      <c r="D261" s="3" t="s">
        <v>1960</v>
      </c>
      <c r="E261" s="3" t="s">
        <v>1961</v>
      </c>
      <c r="F261" s="31">
        <v>42614</v>
      </c>
      <c r="G261" s="31">
        <v>43112</v>
      </c>
      <c r="H261" s="31">
        <v>44628</v>
      </c>
      <c r="I261" s="3" t="s">
        <v>3442</v>
      </c>
    </row>
    <row r="262" spans="1:9" x14ac:dyDescent="0.25">
      <c r="A262" s="3" t="s">
        <v>4063</v>
      </c>
      <c r="B262" s="3" t="s">
        <v>351</v>
      </c>
      <c r="C262" s="3" t="s">
        <v>352</v>
      </c>
      <c r="D262" s="3" t="s">
        <v>1962</v>
      </c>
      <c r="E262" s="3" t="s">
        <v>1963</v>
      </c>
      <c r="F262" s="31">
        <v>42614</v>
      </c>
      <c r="G262" s="31">
        <v>43112</v>
      </c>
      <c r="H262" s="31">
        <v>44628</v>
      </c>
      <c r="I262" s="3" t="s">
        <v>3442</v>
      </c>
    </row>
    <row r="263" spans="1:9" x14ac:dyDescent="0.25">
      <c r="A263" s="3" t="s">
        <v>4063</v>
      </c>
      <c r="B263" s="3" t="s">
        <v>353</v>
      </c>
      <c r="C263" s="3" t="s">
        <v>354</v>
      </c>
      <c r="D263" s="3" t="s">
        <v>1964</v>
      </c>
      <c r="E263" s="3" t="s">
        <v>1965</v>
      </c>
      <c r="F263" s="31">
        <v>42614</v>
      </c>
      <c r="G263" s="31">
        <v>43112</v>
      </c>
      <c r="H263" s="31">
        <v>44628</v>
      </c>
      <c r="I263" s="3" t="s">
        <v>3442</v>
      </c>
    </row>
    <row r="264" spans="1:9" x14ac:dyDescent="0.25">
      <c r="A264" s="3" t="s">
        <v>4063</v>
      </c>
      <c r="B264" s="3" t="s">
        <v>355</v>
      </c>
      <c r="C264" s="3" t="s">
        <v>356</v>
      </c>
      <c r="D264" s="3" t="s">
        <v>1966</v>
      </c>
      <c r="E264" s="3" t="s">
        <v>1967</v>
      </c>
      <c r="F264" s="31">
        <v>42614</v>
      </c>
      <c r="G264" s="31">
        <v>43112</v>
      </c>
      <c r="H264" s="31">
        <v>44628</v>
      </c>
      <c r="I264" s="3" t="s">
        <v>3442</v>
      </c>
    </row>
    <row r="265" spans="1:9" x14ac:dyDescent="0.25">
      <c r="A265" s="3" t="s">
        <v>4063</v>
      </c>
      <c r="B265" s="3" t="s">
        <v>357</v>
      </c>
      <c r="C265" s="3" t="s">
        <v>358</v>
      </c>
      <c r="D265" s="3" t="s">
        <v>1968</v>
      </c>
      <c r="E265" s="3" t="s">
        <v>1969</v>
      </c>
      <c r="F265" s="31">
        <v>42614</v>
      </c>
      <c r="G265" s="31">
        <v>43112</v>
      </c>
      <c r="H265" s="31">
        <v>44628</v>
      </c>
      <c r="I265" s="3" t="s">
        <v>3442</v>
      </c>
    </row>
    <row r="266" spans="1:9" x14ac:dyDescent="0.25">
      <c r="A266" s="3" t="s">
        <v>4063</v>
      </c>
      <c r="B266" s="3" t="s">
        <v>359</v>
      </c>
      <c r="C266" s="3" t="s">
        <v>360</v>
      </c>
      <c r="D266" s="3" t="s">
        <v>1970</v>
      </c>
      <c r="E266" s="3" t="s">
        <v>1971</v>
      </c>
      <c r="F266" s="31">
        <v>42614</v>
      </c>
      <c r="G266" s="31">
        <v>43112</v>
      </c>
      <c r="H266" s="31">
        <v>44628</v>
      </c>
      <c r="I266" s="3" t="s">
        <v>3442</v>
      </c>
    </row>
    <row r="267" spans="1:9" x14ac:dyDescent="0.25">
      <c r="A267" s="3" t="s">
        <v>4063</v>
      </c>
      <c r="B267" s="3" t="s">
        <v>361</v>
      </c>
      <c r="C267" s="3" t="s">
        <v>362</v>
      </c>
      <c r="D267" s="3" t="s">
        <v>1972</v>
      </c>
      <c r="E267" s="3" t="s">
        <v>1973</v>
      </c>
      <c r="F267" s="31">
        <v>42614</v>
      </c>
      <c r="G267" s="31">
        <v>43112</v>
      </c>
      <c r="H267" s="31">
        <v>44628</v>
      </c>
      <c r="I267" s="3" t="s">
        <v>3442</v>
      </c>
    </row>
    <row r="268" spans="1:9" x14ac:dyDescent="0.25">
      <c r="A268" s="3" t="s">
        <v>4063</v>
      </c>
      <c r="B268" s="3" t="s">
        <v>363</v>
      </c>
      <c r="C268" s="3" t="s">
        <v>364</v>
      </c>
      <c r="D268" s="3" t="s">
        <v>1974</v>
      </c>
      <c r="E268" s="3" t="s">
        <v>1975</v>
      </c>
      <c r="F268" s="31">
        <v>42614</v>
      </c>
      <c r="G268" s="31">
        <v>43112</v>
      </c>
      <c r="H268" s="31">
        <v>44628</v>
      </c>
      <c r="I268" s="3" t="s">
        <v>3442</v>
      </c>
    </row>
    <row r="269" spans="1:9" x14ac:dyDescent="0.25">
      <c r="A269" s="3" t="s">
        <v>4063</v>
      </c>
      <c r="B269" s="3" t="s">
        <v>365</v>
      </c>
      <c r="C269" s="3" t="s">
        <v>366</v>
      </c>
      <c r="D269" s="3" t="s">
        <v>1976</v>
      </c>
      <c r="E269" s="3" t="s">
        <v>1975</v>
      </c>
      <c r="F269" s="31">
        <v>42614</v>
      </c>
      <c r="G269" s="31">
        <v>43112</v>
      </c>
      <c r="H269" s="31">
        <v>44628</v>
      </c>
      <c r="I269" s="3" t="s">
        <v>3442</v>
      </c>
    </row>
    <row r="270" spans="1:9" x14ac:dyDescent="0.25">
      <c r="A270" s="3" t="s">
        <v>4063</v>
      </c>
      <c r="B270" s="3" t="s">
        <v>367</v>
      </c>
      <c r="C270" s="3" t="s">
        <v>48</v>
      </c>
      <c r="D270" s="3" t="s">
        <v>1480</v>
      </c>
      <c r="E270" s="3" t="s">
        <v>1977</v>
      </c>
      <c r="F270" s="31">
        <v>42614</v>
      </c>
      <c r="G270" s="31">
        <v>43069</v>
      </c>
      <c r="H270" s="31">
        <v>44530</v>
      </c>
      <c r="I270" s="3" t="s">
        <v>3435</v>
      </c>
    </row>
    <row r="271" spans="1:9" x14ac:dyDescent="0.25">
      <c r="A271" s="32" t="s">
        <v>4063</v>
      </c>
      <c r="B271" s="32" t="s">
        <v>368</v>
      </c>
      <c r="C271" s="32" t="s">
        <v>50</v>
      </c>
      <c r="D271" s="32" t="s">
        <v>1480</v>
      </c>
      <c r="E271" s="32" t="s">
        <v>1977</v>
      </c>
      <c r="F271" s="33">
        <v>42614</v>
      </c>
      <c r="G271" s="33">
        <v>44200</v>
      </c>
      <c r="H271" s="33">
        <v>45657</v>
      </c>
      <c r="I271" s="32" t="s">
        <v>4066</v>
      </c>
    </row>
    <row r="272" spans="1:9" x14ac:dyDescent="0.25">
      <c r="A272" s="3" t="s">
        <v>4063</v>
      </c>
      <c r="B272" s="3" t="s">
        <v>369</v>
      </c>
      <c r="C272" s="3" t="s">
        <v>52</v>
      </c>
      <c r="D272" s="3" t="s">
        <v>1476</v>
      </c>
      <c r="E272" s="3" t="s">
        <v>1978</v>
      </c>
      <c r="F272" s="31">
        <v>42614</v>
      </c>
      <c r="G272" s="31">
        <v>43069</v>
      </c>
      <c r="H272" s="31">
        <v>44561</v>
      </c>
      <c r="I272" s="3" t="s">
        <v>3435</v>
      </c>
    </row>
    <row r="273" spans="1:9" x14ac:dyDescent="0.25">
      <c r="A273" s="32" t="s">
        <v>4063</v>
      </c>
      <c r="B273" s="32" t="s">
        <v>1979</v>
      </c>
      <c r="C273" s="32" t="s">
        <v>54</v>
      </c>
      <c r="D273" s="32" t="s">
        <v>1476</v>
      </c>
      <c r="E273" s="32" t="s">
        <v>1978</v>
      </c>
      <c r="F273" s="33">
        <v>43070</v>
      </c>
      <c r="G273" s="33">
        <v>44200</v>
      </c>
      <c r="H273" s="33">
        <v>45657</v>
      </c>
      <c r="I273" s="32" t="s">
        <v>4066</v>
      </c>
    </row>
    <row r="274" spans="1:9" x14ac:dyDescent="0.25">
      <c r="A274" s="32" t="s">
        <v>4063</v>
      </c>
      <c r="B274" s="32" t="s">
        <v>370</v>
      </c>
      <c r="C274" s="32" t="s">
        <v>20</v>
      </c>
      <c r="D274" s="32" t="s">
        <v>1478</v>
      </c>
      <c r="E274" s="32" t="s">
        <v>1980</v>
      </c>
      <c r="F274" s="33">
        <v>42614</v>
      </c>
      <c r="G274" s="33">
        <v>44200</v>
      </c>
      <c r="H274" s="33">
        <v>45657</v>
      </c>
      <c r="I274" s="32" t="s">
        <v>4066</v>
      </c>
    </row>
    <row r="275" spans="1:9" x14ac:dyDescent="0.25">
      <c r="A275" s="3" t="s">
        <v>4063</v>
      </c>
      <c r="B275" s="3" t="s">
        <v>371</v>
      </c>
      <c r="C275" s="3" t="s">
        <v>24</v>
      </c>
      <c r="D275" s="3" t="s">
        <v>1482</v>
      </c>
      <c r="E275" s="3" t="s">
        <v>1981</v>
      </c>
      <c r="F275" s="31">
        <v>42614</v>
      </c>
      <c r="G275" s="31">
        <v>43069</v>
      </c>
      <c r="H275" s="31">
        <v>44530</v>
      </c>
      <c r="I275" s="3" t="s">
        <v>3435</v>
      </c>
    </row>
    <row r="276" spans="1:9" x14ac:dyDescent="0.25">
      <c r="A276" s="3" t="s">
        <v>4063</v>
      </c>
      <c r="B276" s="3" t="s">
        <v>372</v>
      </c>
      <c r="C276" s="3" t="s">
        <v>26</v>
      </c>
      <c r="D276" s="3" t="s">
        <v>1482</v>
      </c>
      <c r="E276" s="3" t="s">
        <v>1981</v>
      </c>
      <c r="F276" s="31">
        <v>42614</v>
      </c>
      <c r="G276" s="31">
        <v>43069</v>
      </c>
      <c r="H276" s="31">
        <v>44530</v>
      </c>
      <c r="I276" s="3" t="s">
        <v>3435</v>
      </c>
    </row>
    <row r="277" spans="1:9" x14ac:dyDescent="0.25">
      <c r="A277" s="3" t="s">
        <v>4063</v>
      </c>
      <c r="B277" s="3" t="s">
        <v>2718</v>
      </c>
      <c r="C277" s="3" t="s">
        <v>2719</v>
      </c>
      <c r="D277" s="3" t="s">
        <v>3447</v>
      </c>
      <c r="E277" s="3" t="s">
        <v>2720</v>
      </c>
      <c r="F277" s="31">
        <v>43168</v>
      </c>
      <c r="G277" s="31">
        <v>43112</v>
      </c>
      <c r="H277" s="31">
        <v>401768</v>
      </c>
      <c r="I277" s="3" t="s">
        <v>4065</v>
      </c>
    </row>
    <row r="278" spans="1:9" x14ac:dyDescent="0.25">
      <c r="A278" s="3" t="s">
        <v>4063</v>
      </c>
      <c r="B278" s="3" t="s">
        <v>2721</v>
      </c>
      <c r="C278" s="3" t="s">
        <v>2722</v>
      </c>
      <c r="D278" s="3" t="s">
        <v>3446</v>
      </c>
      <c r="E278" s="3" t="s">
        <v>2723</v>
      </c>
      <c r="F278" s="31">
        <v>43168</v>
      </c>
      <c r="G278" s="31">
        <v>43112</v>
      </c>
      <c r="H278" s="31">
        <v>401768</v>
      </c>
      <c r="I278" s="3" t="s">
        <v>4065</v>
      </c>
    </row>
    <row r="279" spans="1:9" x14ac:dyDescent="0.25">
      <c r="A279" s="3" t="s">
        <v>4063</v>
      </c>
      <c r="B279" s="3" t="s">
        <v>2724</v>
      </c>
      <c r="C279" s="3" t="s">
        <v>2725</v>
      </c>
      <c r="D279" s="3" t="s">
        <v>3445</v>
      </c>
      <c r="E279" s="3" t="s">
        <v>2726</v>
      </c>
      <c r="F279" s="31">
        <v>43168</v>
      </c>
      <c r="G279" s="31">
        <v>43112</v>
      </c>
      <c r="H279" s="31">
        <v>401768</v>
      </c>
      <c r="I279" s="3" t="s">
        <v>4065</v>
      </c>
    </row>
    <row r="280" spans="1:9" x14ac:dyDescent="0.25">
      <c r="A280" s="3" t="s">
        <v>4063</v>
      </c>
      <c r="B280" s="3" t="s">
        <v>2727</v>
      </c>
      <c r="C280" s="3" t="s">
        <v>2728</v>
      </c>
      <c r="D280" s="3" t="s">
        <v>3444</v>
      </c>
      <c r="E280" s="3" t="s">
        <v>2729</v>
      </c>
      <c r="F280" s="31">
        <v>43168</v>
      </c>
      <c r="G280" s="31">
        <v>43112</v>
      </c>
      <c r="H280" s="31">
        <v>401768</v>
      </c>
      <c r="I280" s="3" t="s">
        <v>4065</v>
      </c>
    </row>
    <row r="281" spans="1:9" x14ac:dyDescent="0.25">
      <c r="A281" s="3" t="s">
        <v>4063</v>
      </c>
      <c r="B281" s="3" t="s">
        <v>2730</v>
      </c>
      <c r="C281" s="3" t="s">
        <v>61</v>
      </c>
      <c r="D281" s="3" t="s">
        <v>1517</v>
      </c>
      <c r="E281" s="3" t="s">
        <v>2731</v>
      </c>
      <c r="F281" s="31">
        <v>43168</v>
      </c>
      <c r="G281" s="31">
        <v>43738</v>
      </c>
      <c r="H281" s="31">
        <v>45291</v>
      </c>
      <c r="I281" s="3" t="s">
        <v>3474</v>
      </c>
    </row>
    <row r="282" spans="1:9" x14ac:dyDescent="0.25">
      <c r="A282" s="3" t="s">
        <v>4063</v>
      </c>
      <c r="B282" s="3" t="s">
        <v>2732</v>
      </c>
      <c r="C282" s="3" t="s">
        <v>63</v>
      </c>
      <c r="D282" s="3" t="s">
        <v>1519</v>
      </c>
      <c r="E282" s="3" t="s">
        <v>2733</v>
      </c>
      <c r="F282" s="31">
        <v>43168</v>
      </c>
      <c r="G282" s="31">
        <v>43738</v>
      </c>
      <c r="H282" s="31">
        <v>45291</v>
      </c>
      <c r="I282" s="3" t="s">
        <v>3474</v>
      </c>
    </row>
    <row r="283" spans="1:9" x14ac:dyDescent="0.25">
      <c r="A283" s="3" t="s">
        <v>4063</v>
      </c>
      <c r="B283" s="3" t="s">
        <v>2734</v>
      </c>
      <c r="C283" s="3" t="s">
        <v>65</v>
      </c>
      <c r="D283" s="3" t="s">
        <v>1521</v>
      </c>
      <c r="E283" s="3" t="s">
        <v>2735</v>
      </c>
      <c r="F283" s="31">
        <v>43168</v>
      </c>
      <c r="G283" s="31">
        <v>43738</v>
      </c>
      <c r="H283" s="31">
        <v>45291</v>
      </c>
      <c r="I283" s="3" t="s">
        <v>3474</v>
      </c>
    </row>
    <row r="284" spans="1:9" x14ac:dyDescent="0.25">
      <c r="A284" s="3" t="s">
        <v>4063</v>
      </c>
      <c r="B284" s="3" t="s">
        <v>2736</v>
      </c>
      <c r="C284" s="3" t="s">
        <v>4068</v>
      </c>
      <c r="D284" s="3" t="s">
        <v>1523</v>
      </c>
      <c r="E284" s="3" t="s">
        <v>2737</v>
      </c>
      <c r="F284" s="31">
        <v>43168</v>
      </c>
      <c r="G284" s="31">
        <v>43738</v>
      </c>
      <c r="H284" s="31">
        <v>45291</v>
      </c>
      <c r="I284" s="3" t="s">
        <v>3474</v>
      </c>
    </row>
    <row r="285" spans="1:9" x14ac:dyDescent="0.25">
      <c r="A285" s="3" t="s">
        <v>4063</v>
      </c>
      <c r="B285" s="3" t="s">
        <v>2738</v>
      </c>
      <c r="C285" s="3" t="s">
        <v>4069</v>
      </c>
      <c r="D285" s="3" t="s">
        <v>1525</v>
      </c>
      <c r="E285" s="3" t="s">
        <v>2739</v>
      </c>
      <c r="F285" s="31">
        <v>43168</v>
      </c>
      <c r="G285" s="31">
        <v>43738</v>
      </c>
      <c r="H285" s="31">
        <v>45291</v>
      </c>
      <c r="I285" s="3" t="s">
        <v>3474</v>
      </c>
    </row>
    <row r="286" spans="1:9" x14ac:dyDescent="0.25">
      <c r="A286" s="3" t="s">
        <v>4063</v>
      </c>
      <c r="B286" s="3" t="s">
        <v>2740</v>
      </c>
      <c r="C286" s="3" t="s">
        <v>4070</v>
      </c>
      <c r="D286" s="3" t="s">
        <v>1527</v>
      </c>
      <c r="E286" s="3" t="s">
        <v>2741</v>
      </c>
      <c r="F286" s="31">
        <v>43168</v>
      </c>
      <c r="G286" s="31">
        <v>43738</v>
      </c>
      <c r="H286" s="31">
        <v>45291</v>
      </c>
      <c r="I286" s="3" t="s">
        <v>3474</v>
      </c>
    </row>
    <row r="287" spans="1:9" x14ac:dyDescent="0.25">
      <c r="A287" s="3" t="s">
        <v>4063</v>
      </c>
      <c r="B287" s="3" t="s">
        <v>2742</v>
      </c>
      <c r="C287" s="3" t="s">
        <v>4071</v>
      </c>
      <c r="D287" s="3" t="s">
        <v>1529</v>
      </c>
      <c r="E287" s="3" t="s">
        <v>2743</v>
      </c>
      <c r="F287" s="31">
        <v>43168</v>
      </c>
      <c r="G287" s="31">
        <v>43738</v>
      </c>
      <c r="H287" s="31">
        <v>45291</v>
      </c>
      <c r="I287" s="3" t="s">
        <v>3474</v>
      </c>
    </row>
    <row r="288" spans="1:9" x14ac:dyDescent="0.25">
      <c r="A288" s="3" t="s">
        <v>4063</v>
      </c>
      <c r="B288" s="3" t="s">
        <v>2744</v>
      </c>
      <c r="C288" s="3" t="s">
        <v>4072</v>
      </c>
      <c r="D288" s="3" t="s">
        <v>1531</v>
      </c>
      <c r="E288" s="3" t="s">
        <v>2745</v>
      </c>
      <c r="F288" s="31">
        <v>43168</v>
      </c>
      <c r="G288" s="31">
        <v>43738</v>
      </c>
      <c r="H288" s="31">
        <v>45291</v>
      </c>
      <c r="I288" s="3" t="s">
        <v>3474</v>
      </c>
    </row>
    <row r="289" spans="1:9" x14ac:dyDescent="0.25">
      <c r="A289" s="3" t="s">
        <v>4063</v>
      </c>
      <c r="B289" s="3" t="s">
        <v>2746</v>
      </c>
      <c r="C289" s="3" t="s">
        <v>4073</v>
      </c>
      <c r="D289" s="3" t="s">
        <v>1533</v>
      </c>
      <c r="E289" s="3" t="s">
        <v>2747</v>
      </c>
      <c r="F289" s="31">
        <v>43168</v>
      </c>
      <c r="G289" s="31">
        <v>43738</v>
      </c>
      <c r="H289" s="31">
        <v>45291</v>
      </c>
      <c r="I289" s="3" t="s">
        <v>3474</v>
      </c>
    </row>
    <row r="290" spans="1:9" x14ac:dyDescent="0.25">
      <c r="A290" s="3" t="s">
        <v>4063</v>
      </c>
      <c r="B290" s="3" t="s">
        <v>2748</v>
      </c>
      <c r="C290" s="3" t="s">
        <v>4074</v>
      </c>
      <c r="D290" s="3" t="s">
        <v>1535</v>
      </c>
      <c r="E290" s="3" t="s">
        <v>2749</v>
      </c>
      <c r="F290" s="31">
        <v>43168</v>
      </c>
      <c r="G290" s="31">
        <v>43738</v>
      </c>
      <c r="H290" s="31">
        <v>45291</v>
      </c>
      <c r="I290" s="3" t="s">
        <v>3474</v>
      </c>
    </row>
    <row r="291" spans="1:9" x14ac:dyDescent="0.25">
      <c r="A291" s="3" t="s">
        <v>4063</v>
      </c>
      <c r="B291" s="3" t="s">
        <v>2750</v>
      </c>
      <c r="C291" s="3" t="s">
        <v>4075</v>
      </c>
      <c r="D291" s="3" t="s">
        <v>1537</v>
      </c>
      <c r="E291" s="3" t="s">
        <v>2751</v>
      </c>
      <c r="F291" s="31">
        <v>43168</v>
      </c>
      <c r="G291" s="31">
        <v>43738</v>
      </c>
      <c r="H291" s="31">
        <v>45291</v>
      </c>
      <c r="I291" s="3" t="s">
        <v>3474</v>
      </c>
    </row>
    <row r="292" spans="1:9" x14ac:dyDescent="0.25">
      <c r="A292" s="3" t="s">
        <v>4063</v>
      </c>
      <c r="B292" s="3" t="s">
        <v>2752</v>
      </c>
      <c r="C292" s="3" t="s">
        <v>4076</v>
      </c>
      <c r="D292" s="3" t="s">
        <v>1539</v>
      </c>
      <c r="E292" s="3" t="s">
        <v>2753</v>
      </c>
      <c r="F292" s="31">
        <v>43168</v>
      </c>
      <c r="G292" s="31">
        <v>43738</v>
      </c>
      <c r="H292" s="31">
        <v>45291</v>
      </c>
      <c r="I292" s="3" t="s">
        <v>3474</v>
      </c>
    </row>
    <row r="293" spans="1:9" x14ac:dyDescent="0.25">
      <c r="A293" s="3" t="s">
        <v>4063</v>
      </c>
      <c r="B293" s="3" t="s">
        <v>2754</v>
      </c>
      <c r="C293" s="3" t="s">
        <v>4077</v>
      </c>
      <c r="D293" s="3" t="s">
        <v>1541</v>
      </c>
      <c r="E293" s="3" t="s">
        <v>2755</v>
      </c>
      <c r="F293" s="31">
        <v>43168</v>
      </c>
      <c r="G293" s="31">
        <v>43738</v>
      </c>
      <c r="H293" s="31">
        <v>45291</v>
      </c>
      <c r="I293" s="3" t="s">
        <v>3474</v>
      </c>
    </row>
    <row r="294" spans="1:9" x14ac:dyDescent="0.25">
      <c r="A294" s="3" t="s">
        <v>4063</v>
      </c>
      <c r="B294" s="3" t="s">
        <v>2756</v>
      </c>
      <c r="C294" s="3" t="s">
        <v>4078</v>
      </c>
      <c r="D294" s="3" t="s">
        <v>1543</v>
      </c>
      <c r="E294" s="3" t="s">
        <v>2757</v>
      </c>
      <c r="F294" s="31">
        <v>43168</v>
      </c>
      <c r="G294" s="31">
        <v>43738</v>
      </c>
      <c r="H294" s="31">
        <v>45291</v>
      </c>
      <c r="I294" s="3" t="s">
        <v>3474</v>
      </c>
    </row>
    <row r="295" spans="1:9" x14ac:dyDescent="0.25">
      <c r="A295" s="3" t="s">
        <v>4063</v>
      </c>
      <c r="B295" s="3" t="s">
        <v>2758</v>
      </c>
      <c r="C295" s="3" t="s">
        <v>4079</v>
      </c>
      <c r="D295" s="3" t="s">
        <v>1545</v>
      </c>
      <c r="E295" s="3" t="s">
        <v>2759</v>
      </c>
      <c r="F295" s="31">
        <v>43168</v>
      </c>
      <c r="G295" s="31">
        <v>43738</v>
      </c>
      <c r="H295" s="31">
        <v>45291</v>
      </c>
      <c r="I295" s="3" t="s">
        <v>3474</v>
      </c>
    </row>
    <row r="296" spans="1:9" x14ac:dyDescent="0.25">
      <c r="A296" s="3" t="s">
        <v>4063</v>
      </c>
      <c r="B296" s="3" t="s">
        <v>2760</v>
      </c>
      <c r="C296" s="3" t="s">
        <v>4080</v>
      </c>
      <c r="D296" s="3" t="s">
        <v>1547</v>
      </c>
      <c r="E296" s="3" t="s">
        <v>2761</v>
      </c>
      <c r="F296" s="31">
        <v>43168</v>
      </c>
      <c r="G296" s="31">
        <v>43738</v>
      </c>
      <c r="H296" s="31">
        <v>45291</v>
      </c>
      <c r="I296" s="3" t="s">
        <v>3474</v>
      </c>
    </row>
    <row r="297" spans="1:9" x14ac:dyDescent="0.25">
      <c r="A297" s="3" t="s">
        <v>4063</v>
      </c>
      <c r="B297" s="3" t="s">
        <v>2762</v>
      </c>
      <c r="C297" s="3" t="s">
        <v>4081</v>
      </c>
      <c r="D297" s="3" t="s">
        <v>1549</v>
      </c>
      <c r="E297" s="3" t="s">
        <v>2763</v>
      </c>
      <c r="F297" s="31">
        <v>43168</v>
      </c>
      <c r="G297" s="31">
        <v>43738</v>
      </c>
      <c r="H297" s="31">
        <v>45291</v>
      </c>
      <c r="I297" s="3" t="s">
        <v>3474</v>
      </c>
    </row>
    <row r="298" spans="1:9" x14ac:dyDescent="0.25">
      <c r="A298" s="3" t="s">
        <v>4063</v>
      </c>
      <c r="B298" s="3" t="s">
        <v>2764</v>
      </c>
      <c r="C298" s="3" t="s">
        <v>4082</v>
      </c>
      <c r="D298" s="3" t="s">
        <v>1551</v>
      </c>
      <c r="E298" s="3" t="s">
        <v>2765</v>
      </c>
      <c r="F298" s="31">
        <v>43168</v>
      </c>
      <c r="G298" s="31">
        <v>43738</v>
      </c>
      <c r="H298" s="31">
        <v>45291</v>
      </c>
      <c r="I298" s="3" t="s">
        <v>3474</v>
      </c>
    </row>
    <row r="299" spans="1:9" x14ac:dyDescent="0.25">
      <c r="A299" s="3" t="s">
        <v>4063</v>
      </c>
      <c r="B299" s="3" t="s">
        <v>2766</v>
      </c>
      <c r="C299" s="3" t="s">
        <v>4083</v>
      </c>
      <c r="D299" s="3" t="s">
        <v>1553</v>
      </c>
      <c r="E299" s="3" t="s">
        <v>2767</v>
      </c>
      <c r="F299" s="31">
        <v>43168</v>
      </c>
      <c r="G299" s="31">
        <v>43738</v>
      </c>
      <c r="H299" s="31">
        <v>45291</v>
      </c>
      <c r="I299" s="3" t="s">
        <v>3474</v>
      </c>
    </row>
    <row r="300" spans="1:9" x14ac:dyDescent="0.25">
      <c r="A300" s="3" t="s">
        <v>4063</v>
      </c>
      <c r="B300" s="3" t="s">
        <v>2768</v>
      </c>
      <c r="C300" s="3" t="s">
        <v>4084</v>
      </c>
      <c r="D300" s="3" t="s">
        <v>1555</v>
      </c>
      <c r="E300" s="3" t="s">
        <v>2769</v>
      </c>
      <c r="F300" s="31">
        <v>43168</v>
      </c>
      <c r="G300" s="31">
        <v>43738</v>
      </c>
      <c r="H300" s="31">
        <v>45291</v>
      </c>
      <c r="I300" s="3" t="s">
        <v>3474</v>
      </c>
    </row>
    <row r="301" spans="1:9" x14ac:dyDescent="0.25">
      <c r="A301" s="3" t="s">
        <v>4063</v>
      </c>
      <c r="B301" s="3" t="s">
        <v>2770</v>
      </c>
      <c r="C301" s="3" t="s">
        <v>4085</v>
      </c>
      <c r="D301" s="3" t="s">
        <v>1557</v>
      </c>
      <c r="E301" s="3" t="s">
        <v>2771</v>
      </c>
      <c r="F301" s="31">
        <v>43168</v>
      </c>
      <c r="G301" s="31">
        <v>43738</v>
      </c>
      <c r="H301" s="31">
        <v>45291</v>
      </c>
      <c r="I301" s="3" t="s">
        <v>3474</v>
      </c>
    </row>
    <row r="302" spans="1:9" x14ac:dyDescent="0.25">
      <c r="A302" s="3" t="s">
        <v>4063</v>
      </c>
      <c r="B302" s="3" t="s">
        <v>2772</v>
      </c>
      <c r="C302" s="3" t="s">
        <v>4086</v>
      </c>
      <c r="D302" s="3" t="s">
        <v>1559</v>
      </c>
      <c r="E302" s="3" t="s">
        <v>2773</v>
      </c>
      <c r="F302" s="31">
        <v>43168</v>
      </c>
      <c r="G302" s="31">
        <v>43738</v>
      </c>
      <c r="H302" s="31">
        <v>45291</v>
      </c>
      <c r="I302" s="3" t="s">
        <v>3474</v>
      </c>
    </row>
    <row r="303" spans="1:9" x14ac:dyDescent="0.25">
      <c r="A303" s="3" t="s">
        <v>4063</v>
      </c>
      <c r="B303" s="3" t="s">
        <v>2774</v>
      </c>
      <c r="C303" s="3" t="s">
        <v>4087</v>
      </c>
      <c r="D303" s="3" t="s">
        <v>1561</v>
      </c>
      <c r="E303" s="3" t="s">
        <v>2775</v>
      </c>
      <c r="F303" s="31">
        <v>43168</v>
      </c>
      <c r="G303" s="31">
        <v>43738</v>
      </c>
      <c r="H303" s="31">
        <v>45291</v>
      </c>
      <c r="I303" s="3" t="s">
        <v>3474</v>
      </c>
    </row>
    <row r="304" spans="1:9" x14ac:dyDescent="0.25">
      <c r="A304" s="3" t="s">
        <v>4063</v>
      </c>
      <c r="B304" s="3" t="s">
        <v>2776</v>
      </c>
      <c r="C304" s="3" t="s">
        <v>4088</v>
      </c>
      <c r="D304" s="3" t="s">
        <v>1563</v>
      </c>
      <c r="E304" s="3" t="s">
        <v>2777</v>
      </c>
      <c r="F304" s="31">
        <v>43168</v>
      </c>
      <c r="G304" s="31">
        <v>43738</v>
      </c>
      <c r="H304" s="31">
        <v>45291</v>
      </c>
      <c r="I304" s="3" t="s">
        <v>3474</v>
      </c>
    </row>
    <row r="305" spans="1:9" x14ac:dyDescent="0.25">
      <c r="A305" s="3" t="s">
        <v>4063</v>
      </c>
      <c r="B305" s="3" t="s">
        <v>2778</v>
      </c>
      <c r="C305" s="3" t="s">
        <v>4089</v>
      </c>
      <c r="D305" s="3" t="s">
        <v>1565</v>
      </c>
      <c r="E305" s="3" t="s">
        <v>2779</v>
      </c>
      <c r="F305" s="31">
        <v>43168</v>
      </c>
      <c r="G305" s="31">
        <v>43738</v>
      </c>
      <c r="H305" s="31">
        <v>45291</v>
      </c>
      <c r="I305" s="3" t="s">
        <v>3474</v>
      </c>
    </row>
    <row r="306" spans="1:9" x14ac:dyDescent="0.25">
      <c r="A306" s="3" t="s">
        <v>4063</v>
      </c>
      <c r="B306" s="3" t="s">
        <v>2780</v>
      </c>
      <c r="C306" s="3" t="s">
        <v>4090</v>
      </c>
      <c r="D306" s="3" t="s">
        <v>1567</v>
      </c>
      <c r="E306" s="3" t="s">
        <v>2781</v>
      </c>
      <c r="F306" s="31">
        <v>43168</v>
      </c>
      <c r="G306" s="31">
        <v>43738</v>
      </c>
      <c r="H306" s="31">
        <v>45291</v>
      </c>
      <c r="I306" s="3" t="s">
        <v>3474</v>
      </c>
    </row>
    <row r="307" spans="1:9" x14ac:dyDescent="0.25">
      <c r="A307" s="3" t="s">
        <v>4063</v>
      </c>
      <c r="B307" s="3" t="s">
        <v>2782</v>
      </c>
      <c r="C307" s="3" t="s">
        <v>4091</v>
      </c>
      <c r="D307" s="3" t="s">
        <v>1569</v>
      </c>
      <c r="E307" s="3" t="s">
        <v>2783</v>
      </c>
      <c r="F307" s="31">
        <v>43168</v>
      </c>
      <c r="G307" s="31">
        <v>43738</v>
      </c>
      <c r="H307" s="31">
        <v>45291</v>
      </c>
      <c r="I307" s="3" t="s">
        <v>3474</v>
      </c>
    </row>
    <row r="308" spans="1:9" x14ac:dyDescent="0.25">
      <c r="A308" s="3" t="s">
        <v>4063</v>
      </c>
      <c r="B308" s="3" t="s">
        <v>2784</v>
      </c>
      <c r="C308" s="3" t="s">
        <v>4092</v>
      </c>
      <c r="D308" s="3" t="s">
        <v>1571</v>
      </c>
      <c r="E308" s="3" t="s">
        <v>2785</v>
      </c>
      <c r="F308" s="31">
        <v>43168</v>
      </c>
      <c r="G308" s="31">
        <v>43738</v>
      </c>
      <c r="H308" s="31">
        <v>45291</v>
      </c>
      <c r="I308" s="3" t="s">
        <v>3474</v>
      </c>
    </row>
    <row r="309" spans="1:9" x14ac:dyDescent="0.25">
      <c r="A309" s="3" t="s">
        <v>4063</v>
      </c>
      <c r="B309" s="3" t="s">
        <v>2786</v>
      </c>
      <c r="C309" s="3" t="s">
        <v>4093</v>
      </c>
      <c r="D309" s="3" t="s">
        <v>1573</v>
      </c>
      <c r="E309" s="3" t="s">
        <v>2787</v>
      </c>
      <c r="F309" s="31">
        <v>43168</v>
      </c>
      <c r="G309" s="31">
        <v>43738</v>
      </c>
      <c r="H309" s="31">
        <v>45291</v>
      </c>
      <c r="I309" s="3" t="s">
        <v>3474</v>
      </c>
    </row>
    <row r="310" spans="1:9" x14ac:dyDescent="0.25">
      <c r="A310" s="3" t="s">
        <v>4063</v>
      </c>
      <c r="B310" s="3" t="s">
        <v>2788</v>
      </c>
      <c r="C310" s="3" t="s">
        <v>4094</v>
      </c>
      <c r="D310" s="3" t="s">
        <v>1575</v>
      </c>
      <c r="E310" s="3" t="s">
        <v>2789</v>
      </c>
      <c r="F310" s="31">
        <v>43168</v>
      </c>
      <c r="G310" s="31">
        <v>43738</v>
      </c>
      <c r="H310" s="31">
        <v>45291</v>
      </c>
      <c r="I310" s="3" t="s">
        <v>3474</v>
      </c>
    </row>
    <row r="311" spans="1:9" x14ac:dyDescent="0.25">
      <c r="A311" s="3" t="s">
        <v>4063</v>
      </c>
      <c r="B311" s="3" t="s">
        <v>2790</v>
      </c>
      <c r="C311" s="3" t="s">
        <v>4095</v>
      </c>
      <c r="D311" s="3" t="s">
        <v>1577</v>
      </c>
      <c r="E311" s="3" t="s">
        <v>2791</v>
      </c>
      <c r="F311" s="31">
        <v>43168</v>
      </c>
      <c r="G311" s="31">
        <v>43738</v>
      </c>
      <c r="H311" s="31">
        <v>45291</v>
      </c>
      <c r="I311" s="3" t="s">
        <v>3474</v>
      </c>
    </row>
    <row r="312" spans="1:9" x14ac:dyDescent="0.25">
      <c r="A312" s="3" t="s">
        <v>4063</v>
      </c>
      <c r="B312" s="3" t="s">
        <v>2792</v>
      </c>
      <c r="C312" s="3" t="s">
        <v>4096</v>
      </c>
      <c r="D312" s="3" t="s">
        <v>1579</v>
      </c>
      <c r="E312" s="3" t="s">
        <v>2793</v>
      </c>
      <c r="F312" s="31">
        <v>43168</v>
      </c>
      <c r="G312" s="31">
        <v>43738</v>
      </c>
      <c r="H312" s="31">
        <v>45291</v>
      </c>
      <c r="I312" s="3" t="s">
        <v>3474</v>
      </c>
    </row>
    <row r="313" spans="1:9" x14ac:dyDescent="0.25">
      <c r="A313" s="3" t="s">
        <v>4063</v>
      </c>
      <c r="B313" s="3" t="s">
        <v>2794</v>
      </c>
      <c r="C313" s="3" t="s">
        <v>4097</v>
      </c>
      <c r="D313" s="3" t="s">
        <v>1581</v>
      </c>
      <c r="E313" s="3" t="s">
        <v>2795</v>
      </c>
      <c r="F313" s="31">
        <v>43168</v>
      </c>
      <c r="G313" s="31">
        <v>43738</v>
      </c>
      <c r="H313" s="31">
        <v>45291</v>
      </c>
      <c r="I313" s="3" t="s">
        <v>3474</v>
      </c>
    </row>
    <row r="314" spans="1:9" x14ac:dyDescent="0.25">
      <c r="A314" s="3" t="s">
        <v>4063</v>
      </c>
      <c r="B314" s="3" t="s">
        <v>2796</v>
      </c>
      <c r="C314" s="3" t="s">
        <v>4098</v>
      </c>
      <c r="D314" s="3" t="s">
        <v>1583</v>
      </c>
      <c r="E314" s="3" t="s">
        <v>2797</v>
      </c>
      <c r="F314" s="31">
        <v>43168</v>
      </c>
      <c r="G314" s="31">
        <v>43738</v>
      </c>
      <c r="H314" s="31">
        <v>45291</v>
      </c>
      <c r="I314" s="3" t="s">
        <v>3474</v>
      </c>
    </row>
    <row r="315" spans="1:9" x14ac:dyDescent="0.25">
      <c r="A315" s="3" t="s">
        <v>4063</v>
      </c>
      <c r="B315" s="3" t="s">
        <v>2798</v>
      </c>
      <c r="C315" s="3" t="s">
        <v>4099</v>
      </c>
      <c r="D315" s="3" t="s">
        <v>1585</v>
      </c>
      <c r="E315" s="3" t="s">
        <v>2799</v>
      </c>
      <c r="F315" s="31">
        <v>43168</v>
      </c>
      <c r="G315" s="31">
        <v>43738</v>
      </c>
      <c r="H315" s="31">
        <v>45291</v>
      </c>
      <c r="I315" s="3" t="s">
        <v>3474</v>
      </c>
    </row>
    <row r="316" spans="1:9" x14ac:dyDescent="0.25">
      <c r="A316" s="3" t="s">
        <v>4063</v>
      </c>
      <c r="B316" s="3" t="s">
        <v>2800</v>
      </c>
      <c r="C316" s="3" t="s">
        <v>4100</v>
      </c>
      <c r="D316" s="3" t="s">
        <v>1587</v>
      </c>
      <c r="E316" s="3" t="s">
        <v>2801</v>
      </c>
      <c r="F316" s="31">
        <v>43168</v>
      </c>
      <c r="G316" s="31">
        <v>43738</v>
      </c>
      <c r="H316" s="31">
        <v>45291</v>
      </c>
      <c r="I316" s="3" t="s">
        <v>3474</v>
      </c>
    </row>
    <row r="317" spans="1:9" x14ac:dyDescent="0.25">
      <c r="A317" s="3" t="s">
        <v>4063</v>
      </c>
      <c r="B317" s="3" t="s">
        <v>2802</v>
      </c>
      <c r="C317" s="3" t="s">
        <v>4101</v>
      </c>
      <c r="D317" s="3" t="s">
        <v>1589</v>
      </c>
      <c r="E317" s="3" t="s">
        <v>2803</v>
      </c>
      <c r="F317" s="31">
        <v>43168</v>
      </c>
      <c r="G317" s="31">
        <v>43738</v>
      </c>
      <c r="H317" s="31">
        <v>45291</v>
      </c>
      <c r="I317" s="3" t="s">
        <v>3474</v>
      </c>
    </row>
    <row r="318" spans="1:9" x14ac:dyDescent="0.25">
      <c r="A318" s="3" t="s">
        <v>4063</v>
      </c>
      <c r="B318" s="3" t="s">
        <v>2804</v>
      </c>
      <c r="C318" s="3" t="s">
        <v>4102</v>
      </c>
      <c r="D318" s="3" t="s">
        <v>1591</v>
      </c>
      <c r="E318" s="3" t="s">
        <v>2805</v>
      </c>
      <c r="F318" s="31">
        <v>43168</v>
      </c>
      <c r="G318" s="31">
        <v>43738</v>
      </c>
      <c r="H318" s="31">
        <v>45291</v>
      </c>
      <c r="I318" s="3" t="s">
        <v>3474</v>
      </c>
    </row>
    <row r="319" spans="1:9" x14ac:dyDescent="0.25">
      <c r="A319" s="3" t="s">
        <v>4063</v>
      </c>
      <c r="B319" s="3" t="s">
        <v>2806</v>
      </c>
      <c r="C319" s="3" t="s">
        <v>4103</v>
      </c>
      <c r="D319" s="3" t="s">
        <v>1593</v>
      </c>
      <c r="E319" s="3" t="s">
        <v>2807</v>
      </c>
      <c r="F319" s="31">
        <v>43168</v>
      </c>
      <c r="G319" s="31">
        <v>43738</v>
      </c>
      <c r="H319" s="31">
        <v>45291</v>
      </c>
      <c r="I319" s="3" t="s">
        <v>3474</v>
      </c>
    </row>
    <row r="320" spans="1:9" x14ac:dyDescent="0.25">
      <c r="A320" s="3" t="s">
        <v>4063</v>
      </c>
      <c r="B320" s="3" t="s">
        <v>2808</v>
      </c>
      <c r="C320" s="3" t="s">
        <v>4104</v>
      </c>
      <c r="D320" s="3" t="s">
        <v>1595</v>
      </c>
      <c r="E320" s="3" t="s">
        <v>2809</v>
      </c>
      <c r="F320" s="31">
        <v>43168</v>
      </c>
      <c r="G320" s="31">
        <v>43738</v>
      </c>
      <c r="H320" s="31">
        <v>45291</v>
      </c>
      <c r="I320" s="3" t="s">
        <v>3474</v>
      </c>
    </row>
    <row r="321" spans="1:9" x14ac:dyDescent="0.25">
      <c r="A321" s="3" t="s">
        <v>4063</v>
      </c>
      <c r="B321" s="3" t="s">
        <v>2810</v>
      </c>
      <c r="C321" s="3" t="s">
        <v>154</v>
      </c>
      <c r="D321" s="3" t="s">
        <v>1622</v>
      </c>
      <c r="E321" s="3" t="s">
        <v>1975</v>
      </c>
      <c r="F321" s="31">
        <v>43168</v>
      </c>
      <c r="G321" s="31">
        <v>43738</v>
      </c>
      <c r="H321" s="31">
        <v>45291</v>
      </c>
      <c r="I321" s="3" t="s">
        <v>3474</v>
      </c>
    </row>
    <row r="322" spans="1:9" x14ac:dyDescent="0.25">
      <c r="A322" s="3" t="s">
        <v>4063</v>
      </c>
      <c r="B322" s="3" t="s">
        <v>2811</v>
      </c>
      <c r="C322" s="3" t="s">
        <v>4105</v>
      </c>
      <c r="D322" s="3" t="s">
        <v>1625</v>
      </c>
      <c r="E322" s="3" t="s">
        <v>2812</v>
      </c>
      <c r="F322" s="31">
        <v>43168</v>
      </c>
      <c r="G322" s="31">
        <v>43738</v>
      </c>
      <c r="H322" s="31">
        <v>45291</v>
      </c>
      <c r="I322" s="3" t="s">
        <v>3474</v>
      </c>
    </row>
    <row r="323" spans="1:9" x14ac:dyDescent="0.25">
      <c r="A323" s="3" t="s">
        <v>4063</v>
      </c>
      <c r="B323" s="3" t="s">
        <v>2813</v>
      </c>
      <c r="C323" s="3" t="s">
        <v>4106</v>
      </c>
      <c r="D323" s="3" t="s">
        <v>1628</v>
      </c>
      <c r="E323" s="3" t="s">
        <v>2814</v>
      </c>
      <c r="F323" s="31">
        <v>43168</v>
      </c>
      <c r="G323" s="31">
        <v>43738</v>
      </c>
      <c r="H323" s="31">
        <v>45291</v>
      </c>
      <c r="I323" s="3" t="s">
        <v>3474</v>
      </c>
    </row>
    <row r="324" spans="1:9" x14ac:dyDescent="0.25">
      <c r="A324" s="3" t="s">
        <v>4063</v>
      </c>
      <c r="B324" s="3" t="s">
        <v>2815</v>
      </c>
      <c r="C324" s="3" t="s">
        <v>4107</v>
      </c>
      <c r="D324" s="3" t="s">
        <v>1631</v>
      </c>
      <c r="E324" s="3" t="s">
        <v>2816</v>
      </c>
      <c r="F324" s="31">
        <v>43168</v>
      </c>
      <c r="G324" s="31">
        <v>43738</v>
      </c>
      <c r="H324" s="31">
        <v>45291</v>
      </c>
      <c r="I324" s="3" t="s">
        <v>3474</v>
      </c>
    </row>
    <row r="325" spans="1:9" x14ac:dyDescent="0.25">
      <c r="A325" s="3" t="s">
        <v>4063</v>
      </c>
      <c r="B325" s="3" t="s">
        <v>2817</v>
      </c>
      <c r="C325" s="3" t="s">
        <v>4108</v>
      </c>
      <c r="D325" s="3" t="s">
        <v>1634</v>
      </c>
      <c r="E325" s="3" t="s">
        <v>2818</v>
      </c>
      <c r="F325" s="31">
        <v>43168</v>
      </c>
      <c r="G325" s="31">
        <v>43738</v>
      </c>
      <c r="H325" s="31">
        <v>45291</v>
      </c>
      <c r="I325" s="3" t="s">
        <v>3474</v>
      </c>
    </row>
    <row r="326" spans="1:9" x14ac:dyDescent="0.25">
      <c r="A326" s="3" t="s">
        <v>4063</v>
      </c>
      <c r="B326" s="3" t="s">
        <v>2819</v>
      </c>
      <c r="C326" s="3" t="s">
        <v>4109</v>
      </c>
      <c r="D326" s="3" t="s">
        <v>1637</v>
      </c>
      <c r="E326" s="3" t="s">
        <v>2820</v>
      </c>
      <c r="F326" s="31">
        <v>43168</v>
      </c>
      <c r="G326" s="31">
        <v>43738</v>
      </c>
      <c r="H326" s="31">
        <v>45291</v>
      </c>
      <c r="I326" s="3" t="s">
        <v>3474</v>
      </c>
    </row>
    <row r="327" spans="1:9" x14ac:dyDescent="0.25">
      <c r="A327" s="3" t="s">
        <v>4063</v>
      </c>
      <c r="B327" s="3" t="s">
        <v>2821</v>
      </c>
      <c r="C327" s="3" t="s">
        <v>4110</v>
      </c>
      <c r="D327" s="3" t="s">
        <v>1640</v>
      </c>
      <c r="E327" s="3" t="s">
        <v>2822</v>
      </c>
      <c r="F327" s="31">
        <v>43168</v>
      </c>
      <c r="G327" s="31">
        <v>43738</v>
      </c>
      <c r="H327" s="31">
        <v>45291</v>
      </c>
      <c r="I327" s="3" t="s">
        <v>3474</v>
      </c>
    </row>
    <row r="328" spans="1:9" x14ac:dyDescent="0.25">
      <c r="A328" s="3" t="s">
        <v>4063</v>
      </c>
      <c r="B328" s="3" t="s">
        <v>2823</v>
      </c>
      <c r="C328" s="3" t="s">
        <v>4111</v>
      </c>
      <c r="D328" s="3" t="s">
        <v>1643</v>
      </c>
      <c r="E328" s="3" t="s">
        <v>2824</v>
      </c>
      <c r="F328" s="31">
        <v>43168</v>
      </c>
      <c r="G328" s="31">
        <v>43738</v>
      </c>
      <c r="H328" s="31">
        <v>45291</v>
      </c>
      <c r="I328" s="3" t="s">
        <v>3474</v>
      </c>
    </row>
    <row r="329" spans="1:9" x14ac:dyDescent="0.25">
      <c r="A329" s="3" t="s">
        <v>4063</v>
      </c>
      <c r="B329" s="3" t="s">
        <v>2825</v>
      </c>
      <c r="C329" s="3" t="s">
        <v>4112</v>
      </c>
      <c r="D329" s="3" t="s">
        <v>1646</v>
      </c>
      <c r="E329" s="3" t="s">
        <v>2826</v>
      </c>
      <c r="F329" s="31">
        <v>43168</v>
      </c>
      <c r="G329" s="31">
        <v>43738</v>
      </c>
      <c r="H329" s="31">
        <v>45291</v>
      </c>
      <c r="I329" s="3" t="s">
        <v>3474</v>
      </c>
    </row>
    <row r="330" spans="1:9" x14ac:dyDescent="0.25">
      <c r="A330" s="3" t="s">
        <v>4063</v>
      </c>
      <c r="B330" s="3" t="s">
        <v>2827</v>
      </c>
      <c r="C330" s="3" t="s">
        <v>4113</v>
      </c>
      <c r="D330" s="3" t="s">
        <v>1649</v>
      </c>
      <c r="E330" s="3" t="s">
        <v>2828</v>
      </c>
      <c r="F330" s="31">
        <v>43168</v>
      </c>
      <c r="G330" s="31">
        <v>43738</v>
      </c>
      <c r="H330" s="31">
        <v>45291</v>
      </c>
      <c r="I330" s="3" t="s">
        <v>3474</v>
      </c>
    </row>
    <row r="331" spans="1:9" x14ac:dyDescent="0.25">
      <c r="A331" s="3" t="s">
        <v>4063</v>
      </c>
      <c r="B331" s="3" t="s">
        <v>2829</v>
      </c>
      <c r="C331" s="3" t="s">
        <v>4114</v>
      </c>
      <c r="D331" s="3" t="s">
        <v>1652</v>
      </c>
      <c r="E331" s="3" t="s">
        <v>2830</v>
      </c>
      <c r="F331" s="31">
        <v>43168</v>
      </c>
      <c r="G331" s="31">
        <v>43738</v>
      </c>
      <c r="H331" s="31">
        <v>45291</v>
      </c>
      <c r="I331" s="3" t="s">
        <v>3474</v>
      </c>
    </row>
    <row r="332" spans="1:9" x14ac:dyDescent="0.25">
      <c r="A332" s="3" t="s">
        <v>4063</v>
      </c>
      <c r="B332" s="3" t="s">
        <v>2831</v>
      </c>
      <c r="C332" s="3" t="s">
        <v>4115</v>
      </c>
      <c r="D332" s="3" t="s">
        <v>1655</v>
      </c>
      <c r="E332" s="3" t="s">
        <v>2832</v>
      </c>
      <c r="F332" s="31">
        <v>43168</v>
      </c>
      <c r="G332" s="31">
        <v>43738</v>
      </c>
      <c r="H332" s="31">
        <v>45291</v>
      </c>
      <c r="I332" s="3" t="s">
        <v>3474</v>
      </c>
    </row>
    <row r="333" spans="1:9" x14ac:dyDescent="0.25">
      <c r="A333" s="3" t="s">
        <v>4063</v>
      </c>
      <c r="B333" s="3" t="s">
        <v>2833</v>
      </c>
      <c r="C333" s="3" t="s">
        <v>4116</v>
      </c>
      <c r="D333" s="3" t="s">
        <v>1658</v>
      </c>
      <c r="E333" s="3" t="s">
        <v>2834</v>
      </c>
      <c r="F333" s="31">
        <v>43168</v>
      </c>
      <c r="G333" s="31">
        <v>43738</v>
      </c>
      <c r="H333" s="31">
        <v>45291</v>
      </c>
      <c r="I333" s="3" t="s">
        <v>3474</v>
      </c>
    </row>
    <row r="334" spans="1:9" x14ac:dyDescent="0.25">
      <c r="A334" s="3" t="s">
        <v>4063</v>
      </c>
      <c r="B334" s="3" t="s">
        <v>2835</v>
      </c>
      <c r="C334" s="3" t="s">
        <v>4117</v>
      </c>
      <c r="D334" s="3" t="s">
        <v>1661</v>
      </c>
      <c r="E334" s="3" t="s">
        <v>2836</v>
      </c>
      <c r="F334" s="31">
        <v>43168</v>
      </c>
      <c r="G334" s="31">
        <v>43738</v>
      </c>
      <c r="H334" s="31">
        <v>45291</v>
      </c>
      <c r="I334" s="3" t="s">
        <v>3474</v>
      </c>
    </row>
    <row r="335" spans="1:9" x14ac:dyDescent="0.25">
      <c r="A335" s="3" t="s">
        <v>4063</v>
      </c>
      <c r="B335" s="3" t="s">
        <v>2837</v>
      </c>
      <c r="C335" s="3" t="s">
        <v>4118</v>
      </c>
      <c r="D335" s="3" t="s">
        <v>1664</v>
      </c>
      <c r="E335" s="3" t="s">
        <v>2838</v>
      </c>
      <c r="F335" s="31">
        <v>43168</v>
      </c>
      <c r="G335" s="31">
        <v>43738</v>
      </c>
      <c r="H335" s="31">
        <v>45291</v>
      </c>
      <c r="I335" s="3" t="s">
        <v>3474</v>
      </c>
    </row>
    <row r="336" spans="1:9" x14ac:dyDescent="0.25">
      <c r="A336" s="3" t="s">
        <v>4063</v>
      </c>
      <c r="B336" s="3" t="s">
        <v>2839</v>
      </c>
      <c r="C336" s="3" t="s">
        <v>4119</v>
      </c>
      <c r="D336" s="3" t="s">
        <v>1667</v>
      </c>
      <c r="E336" s="3" t="s">
        <v>2840</v>
      </c>
      <c r="F336" s="31">
        <v>43168</v>
      </c>
      <c r="G336" s="31">
        <v>43738</v>
      </c>
      <c r="H336" s="31">
        <v>45291</v>
      </c>
      <c r="I336" s="3" t="s">
        <v>3474</v>
      </c>
    </row>
    <row r="337" spans="1:9" x14ac:dyDescent="0.25">
      <c r="A337" s="3" t="s">
        <v>4063</v>
      </c>
      <c r="B337" s="3" t="s">
        <v>2841</v>
      </c>
      <c r="C337" s="3" t="s">
        <v>4120</v>
      </c>
      <c r="D337" s="3" t="s">
        <v>1670</v>
      </c>
      <c r="E337" s="3" t="s">
        <v>2842</v>
      </c>
      <c r="F337" s="31">
        <v>43168</v>
      </c>
      <c r="G337" s="31">
        <v>43738</v>
      </c>
      <c r="H337" s="31">
        <v>45291</v>
      </c>
      <c r="I337" s="3" t="s">
        <v>3474</v>
      </c>
    </row>
    <row r="338" spans="1:9" x14ac:dyDescent="0.25">
      <c r="A338" s="3" t="s">
        <v>4063</v>
      </c>
      <c r="B338" s="3" t="s">
        <v>2843</v>
      </c>
      <c r="C338" s="3" t="s">
        <v>4121</v>
      </c>
      <c r="D338" s="3" t="s">
        <v>1673</v>
      </c>
      <c r="E338" s="3" t="s">
        <v>2844</v>
      </c>
      <c r="F338" s="31">
        <v>43168</v>
      </c>
      <c r="G338" s="31">
        <v>43738</v>
      </c>
      <c r="H338" s="31">
        <v>45291</v>
      </c>
      <c r="I338" s="3" t="s">
        <v>3474</v>
      </c>
    </row>
    <row r="339" spans="1:9" x14ac:dyDescent="0.25">
      <c r="A339" s="3" t="s">
        <v>4063</v>
      </c>
      <c r="B339" s="3" t="s">
        <v>2845</v>
      </c>
      <c r="C339" s="3" t="s">
        <v>4122</v>
      </c>
      <c r="D339" s="3" t="s">
        <v>1676</v>
      </c>
      <c r="E339" s="3" t="s">
        <v>2846</v>
      </c>
      <c r="F339" s="31">
        <v>43168</v>
      </c>
      <c r="G339" s="31">
        <v>43738</v>
      </c>
      <c r="H339" s="31">
        <v>45291</v>
      </c>
      <c r="I339" s="3" t="s">
        <v>3474</v>
      </c>
    </row>
    <row r="340" spans="1:9" x14ac:dyDescent="0.25">
      <c r="A340" s="3" t="s">
        <v>4063</v>
      </c>
      <c r="B340" s="3" t="s">
        <v>2847</v>
      </c>
      <c r="C340" s="3" t="s">
        <v>4123</v>
      </c>
      <c r="D340" s="3" t="s">
        <v>1679</v>
      </c>
      <c r="E340" s="3" t="s">
        <v>2848</v>
      </c>
      <c r="F340" s="31">
        <v>43168</v>
      </c>
      <c r="G340" s="31">
        <v>43738</v>
      </c>
      <c r="H340" s="31">
        <v>45291</v>
      </c>
      <c r="I340" s="3" t="s">
        <v>3474</v>
      </c>
    </row>
    <row r="341" spans="1:9" x14ac:dyDescent="0.25">
      <c r="A341" s="3" t="s">
        <v>4063</v>
      </c>
      <c r="B341" s="3" t="s">
        <v>2849</v>
      </c>
      <c r="C341" s="3" t="s">
        <v>4124</v>
      </c>
      <c r="D341" s="3" t="s">
        <v>1682</v>
      </c>
      <c r="E341" s="3" t="s">
        <v>2850</v>
      </c>
      <c r="F341" s="31">
        <v>43168</v>
      </c>
      <c r="G341" s="31">
        <v>43738</v>
      </c>
      <c r="H341" s="31">
        <v>45291</v>
      </c>
      <c r="I341" s="3" t="s">
        <v>3474</v>
      </c>
    </row>
    <row r="342" spans="1:9" x14ac:dyDescent="0.25">
      <c r="A342" s="3" t="s">
        <v>4063</v>
      </c>
      <c r="B342" s="3" t="s">
        <v>2851</v>
      </c>
      <c r="C342" s="3" t="s">
        <v>4125</v>
      </c>
      <c r="D342" s="3" t="s">
        <v>1685</v>
      </c>
      <c r="E342" s="3" t="s">
        <v>2852</v>
      </c>
      <c r="F342" s="31">
        <v>43168</v>
      </c>
      <c r="G342" s="31">
        <v>43738</v>
      </c>
      <c r="H342" s="31">
        <v>45291</v>
      </c>
      <c r="I342" s="3" t="s">
        <v>3474</v>
      </c>
    </row>
    <row r="343" spans="1:9" x14ac:dyDescent="0.25">
      <c r="A343" s="3" t="s">
        <v>4063</v>
      </c>
      <c r="B343" s="3" t="s">
        <v>2853</v>
      </c>
      <c r="C343" s="3" t="s">
        <v>4126</v>
      </c>
      <c r="D343" s="3" t="s">
        <v>1688</v>
      </c>
      <c r="E343" s="3" t="s">
        <v>2854</v>
      </c>
      <c r="F343" s="31">
        <v>43168</v>
      </c>
      <c r="G343" s="31">
        <v>43738</v>
      </c>
      <c r="H343" s="31">
        <v>45291</v>
      </c>
      <c r="I343" s="3" t="s">
        <v>3474</v>
      </c>
    </row>
    <row r="344" spans="1:9" x14ac:dyDescent="0.25">
      <c r="A344" s="3" t="s">
        <v>4063</v>
      </c>
      <c r="B344" s="3" t="s">
        <v>2855</v>
      </c>
      <c r="C344" s="3" t="s">
        <v>4127</v>
      </c>
      <c r="D344" s="3" t="s">
        <v>1691</v>
      </c>
      <c r="E344" s="3" t="s">
        <v>2856</v>
      </c>
      <c r="F344" s="31">
        <v>43168</v>
      </c>
      <c r="G344" s="31">
        <v>43738</v>
      </c>
      <c r="H344" s="31">
        <v>45291</v>
      </c>
      <c r="I344" s="3" t="s">
        <v>3474</v>
      </c>
    </row>
    <row r="345" spans="1:9" x14ac:dyDescent="0.25">
      <c r="A345" s="3" t="s">
        <v>4063</v>
      </c>
      <c r="B345" s="3" t="s">
        <v>2857</v>
      </c>
      <c r="C345" s="3" t="s">
        <v>4128</v>
      </c>
      <c r="D345" s="3" t="s">
        <v>1694</v>
      </c>
      <c r="E345" s="3" t="s">
        <v>2858</v>
      </c>
      <c r="F345" s="31">
        <v>43168</v>
      </c>
      <c r="G345" s="31">
        <v>43738</v>
      </c>
      <c r="H345" s="31">
        <v>45291</v>
      </c>
      <c r="I345" s="3" t="s">
        <v>3474</v>
      </c>
    </row>
    <row r="346" spans="1:9" x14ac:dyDescent="0.25">
      <c r="A346" s="3" t="s">
        <v>4063</v>
      </c>
      <c r="B346" s="3" t="s">
        <v>2859</v>
      </c>
      <c r="C346" s="3" t="s">
        <v>4129</v>
      </c>
      <c r="D346" s="3" t="s">
        <v>1697</v>
      </c>
      <c r="E346" s="3" t="s">
        <v>2860</v>
      </c>
      <c r="F346" s="31">
        <v>43168</v>
      </c>
      <c r="G346" s="31">
        <v>43738</v>
      </c>
      <c r="H346" s="31">
        <v>45291</v>
      </c>
      <c r="I346" s="3" t="s">
        <v>3474</v>
      </c>
    </row>
    <row r="347" spans="1:9" x14ac:dyDescent="0.25">
      <c r="A347" s="3" t="s">
        <v>4063</v>
      </c>
      <c r="B347" s="3" t="s">
        <v>2861</v>
      </c>
      <c r="C347" s="3" t="s">
        <v>4130</v>
      </c>
      <c r="D347" s="3" t="s">
        <v>1700</v>
      </c>
      <c r="E347" s="3" t="s">
        <v>2862</v>
      </c>
      <c r="F347" s="31">
        <v>43168</v>
      </c>
      <c r="G347" s="31">
        <v>43738</v>
      </c>
      <c r="H347" s="31">
        <v>45291</v>
      </c>
      <c r="I347" s="3" t="s">
        <v>3474</v>
      </c>
    </row>
    <row r="348" spans="1:9" x14ac:dyDescent="0.25">
      <c r="A348" s="3" t="s">
        <v>4063</v>
      </c>
      <c r="B348" s="3" t="s">
        <v>2863</v>
      </c>
      <c r="C348" s="3" t="s">
        <v>4131</v>
      </c>
      <c r="D348" s="3" t="s">
        <v>1703</v>
      </c>
      <c r="E348" s="3" t="s">
        <v>2864</v>
      </c>
      <c r="F348" s="31">
        <v>43168</v>
      </c>
      <c r="G348" s="31">
        <v>43738</v>
      </c>
      <c r="H348" s="31">
        <v>45291</v>
      </c>
      <c r="I348" s="3" t="s">
        <v>3474</v>
      </c>
    </row>
    <row r="349" spans="1:9" x14ac:dyDescent="0.25">
      <c r="A349" s="3" t="s">
        <v>4063</v>
      </c>
      <c r="B349" s="3" t="s">
        <v>2865</v>
      </c>
      <c r="C349" s="3" t="s">
        <v>4132</v>
      </c>
      <c r="D349" s="3" t="s">
        <v>1706</v>
      </c>
      <c r="E349" s="3" t="s">
        <v>2866</v>
      </c>
      <c r="F349" s="31">
        <v>43168</v>
      </c>
      <c r="G349" s="31">
        <v>43738</v>
      </c>
      <c r="H349" s="31">
        <v>45291</v>
      </c>
      <c r="I349" s="3" t="s">
        <v>3474</v>
      </c>
    </row>
    <row r="350" spans="1:9" x14ac:dyDescent="0.25">
      <c r="A350" s="3" t="s">
        <v>4063</v>
      </c>
      <c r="B350" s="3" t="s">
        <v>2867</v>
      </c>
      <c r="C350" s="3" t="s">
        <v>4133</v>
      </c>
      <c r="D350" s="3" t="s">
        <v>1709</v>
      </c>
      <c r="E350" s="3" t="s">
        <v>2868</v>
      </c>
      <c r="F350" s="31">
        <v>43168</v>
      </c>
      <c r="G350" s="31">
        <v>43738</v>
      </c>
      <c r="H350" s="31">
        <v>45291</v>
      </c>
      <c r="I350" s="3" t="s">
        <v>3474</v>
      </c>
    </row>
    <row r="351" spans="1:9" x14ac:dyDescent="0.25">
      <c r="A351" s="3" t="s">
        <v>4063</v>
      </c>
      <c r="B351" s="3" t="s">
        <v>2869</v>
      </c>
      <c r="C351" s="3" t="s">
        <v>4134</v>
      </c>
      <c r="D351" s="3" t="s">
        <v>1712</v>
      </c>
      <c r="E351" s="3" t="s">
        <v>2870</v>
      </c>
      <c r="F351" s="31">
        <v>43168</v>
      </c>
      <c r="G351" s="31">
        <v>43738</v>
      </c>
      <c r="H351" s="31">
        <v>45291</v>
      </c>
      <c r="I351" s="3" t="s">
        <v>3474</v>
      </c>
    </row>
    <row r="352" spans="1:9" x14ac:dyDescent="0.25">
      <c r="A352" s="3" t="s">
        <v>4063</v>
      </c>
      <c r="B352" s="3" t="s">
        <v>2871</v>
      </c>
      <c r="C352" s="3" t="s">
        <v>4135</v>
      </c>
      <c r="D352" s="3" t="s">
        <v>1715</v>
      </c>
      <c r="E352" s="3" t="s">
        <v>2872</v>
      </c>
      <c r="F352" s="31">
        <v>43168</v>
      </c>
      <c r="G352" s="31">
        <v>43738</v>
      </c>
      <c r="H352" s="31">
        <v>45291</v>
      </c>
      <c r="I352" s="3" t="s">
        <v>3474</v>
      </c>
    </row>
    <row r="353" spans="1:9" x14ac:dyDescent="0.25">
      <c r="A353" s="3" t="s">
        <v>4063</v>
      </c>
      <c r="B353" s="3" t="s">
        <v>2873</v>
      </c>
      <c r="C353" s="3" t="s">
        <v>4136</v>
      </c>
      <c r="D353" s="3" t="s">
        <v>1718</v>
      </c>
      <c r="E353" s="3" t="s">
        <v>2874</v>
      </c>
      <c r="F353" s="31">
        <v>43168</v>
      </c>
      <c r="G353" s="31">
        <v>43738</v>
      </c>
      <c r="H353" s="31">
        <v>45291</v>
      </c>
      <c r="I353" s="3" t="s">
        <v>3474</v>
      </c>
    </row>
    <row r="354" spans="1:9" x14ac:dyDescent="0.25">
      <c r="A354" s="3" t="s">
        <v>4063</v>
      </c>
      <c r="B354" s="3" t="s">
        <v>2875</v>
      </c>
      <c r="C354" s="3" t="s">
        <v>4137</v>
      </c>
      <c r="D354" s="3" t="s">
        <v>1721</v>
      </c>
      <c r="E354" s="3" t="s">
        <v>2876</v>
      </c>
      <c r="F354" s="31">
        <v>43168</v>
      </c>
      <c r="G354" s="31">
        <v>43738</v>
      </c>
      <c r="H354" s="31">
        <v>45291</v>
      </c>
      <c r="I354" s="3" t="s">
        <v>3474</v>
      </c>
    </row>
    <row r="355" spans="1:9" x14ac:dyDescent="0.25">
      <c r="A355" s="3" t="s">
        <v>4063</v>
      </c>
      <c r="B355" s="3" t="s">
        <v>2877</v>
      </c>
      <c r="C355" s="3" t="s">
        <v>4138</v>
      </c>
      <c r="D355" s="3" t="s">
        <v>1724</v>
      </c>
      <c r="E355" s="3" t="s">
        <v>2878</v>
      </c>
      <c r="F355" s="31">
        <v>43168</v>
      </c>
      <c r="G355" s="31">
        <v>43738</v>
      </c>
      <c r="H355" s="31">
        <v>45291</v>
      </c>
      <c r="I355" s="3" t="s">
        <v>3474</v>
      </c>
    </row>
    <row r="356" spans="1:9" x14ac:dyDescent="0.25">
      <c r="A356" s="3" t="s">
        <v>4063</v>
      </c>
      <c r="B356" s="3" t="s">
        <v>2879</v>
      </c>
      <c r="C356" s="3" t="s">
        <v>4139</v>
      </c>
      <c r="D356" s="3" t="s">
        <v>1727</v>
      </c>
      <c r="E356" s="3" t="s">
        <v>2880</v>
      </c>
      <c r="F356" s="31">
        <v>43168</v>
      </c>
      <c r="G356" s="31">
        <v>43738</v>
      </c>
      <c r="H356" s="31">
        <v>45291</v>
      </c>
      <c r="I356" s="3" t="s">
        <v>3474</v>
      </c>
    </row>
    <row r="357" spans="1:9" x14ac:dyDescent="0.25">
      <c r="A357" s="3" t="s">
        <v>4063</v>
      </c>
      <c r="B357" s="3" t="s">
        <v>2881</v>
      </c>
      <c r="C357" s="3" t="s">
        <v>4140</v>
      </c>
      <c r="D357" s="3" t="s">
        <v>1730</v>
      </c>
      <c r="E357" s="3" t="s">
        <v>2882</v>
      </c>
      <c r="F357" s="31">
        <v>43168</v>
      </c>
      <c r="G357" s="31">
        <v>43738</v>
      </c>
      <c r="H357" s="31">
        <v>45291</v>
      </c>
      <c r="I357" s="3" t="s">
        <v>3474</v>
      </c>
    </row>
    <row r="358" spans="1:9" x14ac:dyDescent="0.25">
      <c r="A358" s="3" t="s">
        <v>4063</v>
      </c>
      <c r="B358" s="3" t="s">
        <v>2883</v>
      </c>
      <c r="C358" s="3" t="s">
        <v>4141</v>
      </c>
      <c r="D358" s="3" t="s">
        <v>1733</v>
      </c>
      <c r="E358" s="3" t="s">
        <v>2884</v>
      </c>
      <c r="F358" s="31">
        <v>43168</v>
      </c>
      <c r="G358" s="31">
        <v>43738</v>
      </c>
      <c r="H358" s="31">
        <v>45291</v>
      </c>
      <c r="I358" s="3" t="s">
        <v>3474</v>
      </c>
    </row>
    <row r="359" spans="1:9" x14ac:dyDescent="0.25">
      <c r="A359" s="3" t="s">
        <v>4063</v>
      </c>
      <c r="B359" s="3" t="s">
        <v>2885</v>
      </c>
      <c r="C359" s="3" t="s">
        <v>4142</v>
      </c>
      <c r="D359" s="3" t="s">
        <v>1736</v>
      </c>
      <c r="E359" s="3" t="s">
        <v>2886</v>
      </c>
      <c r="F359" s="31">
        <v>43168</v>
      </c>
      <c r="G359" s="31">
        <v>43738</v>
      </c>
      <c r="H359" s="31">
        <v>45291</v>
      </c>
      <c r="I359" s="3" t="s">
        <v>3474</v>
      </c>
    </row>
    <row r="360" spans="1:9" x14ac:dyDescent="0.25">
      <c r="A360" s="3" t="s">
        <v>4063</v>
      </c>
      <c r="B360" s="3" t="s">
        <v>2887</v>
      </c>
      <c r="C360" s="3" t="s">
        <v>4143</v>
      </c>
      <c r="D360" s="3" t="s">
        <v>1739</v>
      </c>
      <c r="E360" s="3" t="s">
        <v>2888</v>
      </c>
      <c r="F360" s="31">
        <v>43168</v>
      </c>
      <c r="G360" s="31">
        <v>43738</v>
      </c>
      <c r="H360" s="31">
        <v>45291</v>
      </c>
      <c r="I360" s="3" t="s">
        <v>3474</v>
      </c>
    </row>
    <row r="361" spans="1:9" x14ac:dyDescent="0.25">
      <c r="A361" s="3" t="s">
        <v>4063</v>
      </c>
      <c r="B361" s="3" t="s">
        <v>2889</v>
      </c>
      <c r="C361" s="3" t="s">
        <v>195</v>
      </c>
      <c r="D361" s="3" t="s">
        <v>1741</v>
      </c>
      <c r="E361" s="3" t="s">
        <v>2890</v>
      </c>
      <c r="F361" s="31">
        <v>43168</v>
      </c>
      <c r="G361" s="31">
        <v>43738</v>
      </c>
      <c r="H361" s="31">
        <v>45291</v>
      </c>
      <c r="I361" s="3" t="s">
        <v>3474</v>
      </c>
    </row>
    <row r="362" spans="1:9" x14ac:dyDescent="0.25">
      <c r="A362" s="3" t="s">
        <v>4063</v>
      </c>
      <c r="B362" s="3" t="s">
        <v>2891</v>
      </c>
      <c r="C362" s="3" t="s">
        <v>4144</v>
      </c>
      <c r="D362" s="3" t="s">
        <v>1793</v>
      </c>
      <c r="E362" s="3" t="s">
        <v>2892</v>
      </c>
      <c r="F362" s="31">
        <v>43168</v>
      </c>
      <c r="G362" s="31">
        <v>43738</v>
      </c>
      <c r="H362" s="31">
        <v>45291</v>
      </c>
      <c r="I362" s="3" t="s">
        <v>3474</v>
      </c>
    </row>
    <row r="363" spans="1:9" x14ac:dyDescent="0.25">
      <c r="A363" s="3" t="s">
        <v>4063</v>
      </c>
      <c r="B363" s="3" t="s">
        <v>2893</v>
      </c>
      <c r="C363" s="3" t="s">
        <v>4145</v>
      </c>
      <c r="D363" s="3" t="s">
        <v>1795</v>
      </c>
      <c r="E363" s="3" t="s">
        <v>2894</v>
      </c>
      <c r="F363" s="31">
        <v>43168</v>
      </c>
      <c r="G363" s="31">
        <v>43738</v>
      </c>
      <c r="H363" s="31">
        <v>45291</v>
      </c>
      <c r="I363" s="3" t="s">
        <v>3474</v>
      </c>
    </row>
    <row r="364" spans="1:9" x14ac:dyDescent="0.25">
      <c r="A364" s="3" t="s">
        <v>4063</v>
      </c>
      <c r="B364" s="3" t="s">
        <v>2895</v>
      </c>
      <c r="C364" s="3" t="s">
        <v>4146</v>
      </c>
      <c r="D364" s="3" t="s">
        <v>1797</v>
      </c>
      <c r="E364" s="3" t="s">
        <v>2896</v>
      </c>
      <c r="F364" s="31">
        <v>43168</v>
      </c>
      <c r="G364" s="31">
        <v>43738</v>
      </c>
      <c r="H364" s="31">
        <v>45291</v>
      </c>
      <c r="I364" s="3" t="s">
        <v>3474</v>
      </c>
    </row>
    <row r="365" spans="1:9" x14ac:dyDescent="0.25">
      <c r="A365" s="3" t="s">
        <v>4063</v>
      </c>
      <c r="B365" s="3" t="s">
        <v>2897</v>
      </c>
      <c r="C365" s="3" t="s">
        <v>4147</v>
      </c>
      <c r="D365" s="3" t="s">
        <v>1799</v>
      </c>
      <c r="E365" s="3" t="s">
        <v>2898</v>
      </c>
      <c r="F365" s="31">
        <v>43168</v>
      </c>
      <c r="G365" s="31">
        <v>43738</v>
      </c>
      <c r="H365" s="31">
        <v>45291</v>
      </c>
      <c r="I365" s="3" t="s">
        <v>3474</v>
      </c>
    </row>
    <row r="366" spans="1:9" x14ac:dyDescent="0.25">
      <c r="A366" s="3" t="s">
        <v>4063</v>
      </c>
      <c r="B366" s="3" t="s">
        <v>2899</v>
      </c>
      <c r="C366" s="3" t="s">
        <v>4148</v>
      </c>
      <c r="D366" s="3" t="s">
        <v>1801</v>
      </c>
      <c r="E366" s="3" t="s">
        <v>2900</v>
      </c>
      <c r="F366" s="31">
        <v>43168</v>
      </c>
      <c r="G366" s="31">
        <v>43738</v>
      </c>
      <c r="H366" s="31">
        <v>45291</v>
      </c>
      <c r="I366" s="3" t="s">
        <v>3474</v>
      </c>
    </row>
    <row r="367" spans="1:9" x14ac:dyDescent="0.25">
      <c r="A367" s="3" t="s">
        <v>4063</v>
      </c>
      <c r="B367" s="3" t="s">
        <v>2901</v>
      </c>
      <c r="C367" s="3" t="s">
        <v>4149</v>
      </c>
      <c r="D367" s="3" t="s">
        <v>1803</v>
      </c>
      <c r="E367" s="3" t="s">
        <v>2902</v>
      </c>
      <c r="F367" s="31">
        <v>43168</v>
      </c>
      <c r="G367" s="31">
        <v>43738</v>
      </c>
      <c r="H367" s="31">
        <v>45291</v>
      </c>
      <c r="I367" s="3" t="s">
        <v>3474</v>
      </c>
    </row>
    <row r="368" spans="1:9" x14ac:dyDescent="0.25">
      <c r="A368" s="3" t="s">
        <v>4063</v>
      </c>
      <c r="B368" s="3" t="s">
        <v>2903</v>
      </c>
      <c r="C368" s="3" t="s">
        <v>4150</v>
      </c>
      <c r="D368" s="3" t="s">
        <v>1805</v>
      </c>
      <c r="E368" s="3" t="s">
        <v>2904</v>
      </c>
      <c r="F368" s="31">
        <v>43168</v>
      </c>
      <c r="G368" s="31">
        <v>43738</v>
      </c>
      <c r="H368" s="31">
        <v>45291</v>
      </c>
      <c r="I368" s="3" t="s">
        <v>3474</v>
      </c>
    </row>
    <row r="369" spans="1:9" x14ac:dyDescent="0.25">
      <c r="A369" s="3" t="s">
        <v>4063</v>
      </c>
      <c r="B369" s="3" t="s">
        <v>2905</v>
      </c>
      <c r="C369" s="3" t="s">
        <v>4151</v>
      </c>
      <c r="D369" s="3" t="s">
        <v>1807</v>
      </c>
      <c r="E369" s="3" t="s">
        <v>2906</v>
      </c>
      <c r="F369" s="31">
        <v>43168</v>
      </c>
      <c r="G369" s="31">
        <v>43738</v>
      </c>
      <c r="H369" s="31">
        <v>45291</v>
      </c>
      <c r="I369" s="3" t="s">
        <v>3474</v>
      </c>
    </row>
    <row r="370" spans="1:9" x14ac:dyDescent="0.25">
      <c r="A370" s="3" t="s">
        <v>4063</v>
      </c>
      <c r="B370" s="3" t="s">
        <v>2907</v>
      </c>
      <c r="C370" s="3" t="s">
        <v>4152</v>
      </c>
      <c r="D370" s="3" t="s">
        <v>1809</v>
      </c>
      <c r="E370" s="3" t="s">
        <v>2908</v>
      </c>
      <c r="F370" s="31">
        <v>43168</v>
      </c>
      <c r="G370" s="31">
        <v>43738</v>
      </c>
      <c r="H370" s="31">
        <v>45291</v>
      </c>
      <c r="I370" s="3" t="s">
        <v>3474</v>
      </c>
    </row>
    <row r="371" spans="1:9" x14ac:dyDescent="0.25">
      <c r="A371" s="3" t="s">
        <v>4063</v>
      </c>
      <c r="B371" s="3" t="s">
        <v>2909</v>
      </c>
      <c r="C371" s="3" t="s">
        <v>4153</v>
      </c>
      <c r="D371" s="3" t="s">
        <v>1811</v>
      </c>
      <c r="E371" s="3" t="s">
        <v>2910</v>
      </c>
      <c r="F371" s="31">
        <v>43168</v>
      </c>
      <c r="G371" s="31">
        <v>43738</v>
      </c>
      <c r="H371" s="31">
        <v>45291</v>
      </c>
      <c r="I371" s="3" t="s">
        <v>3474</v>
      </c>
    </row>
    <row r="372" spans="1:9" x14ac:dyDescent="0.25">
      <c r="A372" s="3" t="s">
        <v>4063</v>
      </c>
      <c r="B372" s="3" t="s">
        <v>2911</v>
      </c>
      <c r="C372" s="3" t="s">
        <v>4154</v>
      </c>
      <c r="D372" s="3" t="s">
        <v>1813</v>
      </c>
      <c r="E372" s="3" t="s">
        <v>2912</v>
      </c>
      <c r="F372" s="31">
        <v>43168</v>
      </c>
      <c r="G372" s="31">
        <v>43738</v>
      </c>
      <c r="H372" s="31">
        <v>45291</v>
      </c>
      <c r="I372" s="3" t="s">
        <v>3474</v>
      </c>
    </row>
    <row r="373" spans="1:9" x14ac:dyDescent="0.25">
      <c r="A373" s="3" t="s">
        <v>4063</v>
      </c>
      <c r="B373" s="3" t="s">
        <v>2913</v>
      </c>
      <c r="C373" s="3" t="s">
        <v>4155</v>
      </c>
      <c r="D373" s="3" t="s">
        <v>1815</v>
      </c>
      <c r="E373" s="3" t="s">
        <v>2914</v>
      </c>
      <c r="F373" s="31">
        <v>43168</v>
      </c>
      <c r="G373" s="31">
        <v>43738</v>
      </c>
      <c r="H373" s="31">
        <v>45291</v>
      </c>
      <c r="I373" s="3" t="s">
        <v>3474</v>
      </c>
    </row>
    <row r="374" spans="1:9" x14ac:dyDescent="0.25">
      <c r="A374" s="3" t="s">
        <v>4063</v>
      </c>
      <c r="B374" s="3" t="s">
        <v>2915</v>
      </c>
      <c r="C374" s="3" t="s">
        <v>4156</v>
      </c>
      <c r="D374" s="3" t="s">
        <v>1817</v>
      </c>
      <c r="E374" s="3" t="s">
        <v>2916</v>
      </c>
      <c r="F374" s="31">
        <v>43168</v>
      </c>
      <c r="G374" s="31">
        <v>43738</v>
      </c>
      <c r="H374" s="31">
        <v>45291</v>
      </c>
      <c r="I374" s="3" t="s">
        <v>3474</v>
      </c>
    </row>
    <row r="375" spans="1:9" x14ac:dyDescent="0.25">
      <c r="A375" s="3" t="s">
        <v>4063</v>
      </c>
      <c r="B375" s="3" t="s">
        <v>2917</v>
      </c>
      <c r="C375" s="3" t="s">
        <v>4157</v>
      </c>
      <c r="D375" s="3" t="s">
        <v>1819</v>
      </c>
      <c r="E375" s="3" t="s">
        <v>2918</v>
      </c>
      <c r="F375" s="31">
        <v>43168</v>
      </c>
      <c r="G375" s="31">
        <v>43738</v>
      </c>
      <c r="H375" s="31">
        <v>45291</v>
      </c>
      <c r="I375" s="3" t="s">
        <v>3474</v>
      </c>
    </row>
    <row r="376" spans="1:9" x14ac:dyDescent="0.25">
      <c r="A376" s="3" t="s">
        <v>4063</v>
      </c>
      <c r="B376" s="3" t="s">
        <v>2919</v>
      </c>
      <c r="C376" s="3" t="s">
        <v>4158</v>
      </c>
      <c r="D376" s="3" t="s">
        <v>1821</v>
      </c>
      <c r="E376" s="3" t="s">
        <v>2920</v>
      </c>
      <c r="F376" s="31">
        <v>43168</v>
      </c>
      <c r="G376" s="31">
        <v>43738</v>
      </c>
      <c r="H376" s="31">
        <v>45291</v>
      </c>
      <c r="I376" s="3" t="s">
        <v>3474</v>
      </c>
    </row>
    <row r="377" spans="1:9" x14ac:dyDescent="0.25">
      <c r="A377" s="3" t="s">
        <v>4063</v>
      </c>
      <c r="B377" s="3" t="s">
        <v>2921</v>
      </c>
      <c r="C377" s="3" t="s">
        <v>4159</v>
      </c>
      <c r="D377" s="3" t="s">
        <v>1823</v>
      </c>
      <c r="E377" s="3" t="s">
        <v>2922</v>
      </c>
      <c r="F377" s="31">
        <v>43168</v>
      </c>
      <c r="G377" s="31">
        <v>43738</v>
      </c>
      <c r="H377" s="31">
        <v>45291</v>
      </c>
      <c r="I377" s="3" t="s">
        <v>3474</v>
      </c>
    </row>
    <row r="378" spans="1:9" x14ac:dyDescent="0.25">
      <c r="A378" s="3" t="s">
        <v>4063</v>
      </c>
      <c r="B378" s="3" t="s">
        <v>2923</v>
      </c>
      <c r="C378" s="3" t="s">
        <v>4160</v>
      </c>
      <c r="D378" s="3" t="s">
        <v>1825</v>
      </c>
      <c r="E378" s="3" t="s">
        <v>2924</v>
      </c>
      <c r="F378" s="31">
        <v>43168</v>
      </c>
      <c r="G378" s="31">
        <v>43738</v>
      </c>
      <c r="H378" s="31">
        <v>45291</v>
      </c>
      <c r="I378" s="3" t="s">
        <v>3474</v>
      </c>
    </row>
    <row r="379" spans="1:9" x14ac:dyDescent="0.25">
      <c r="A379" s="3" t="s">
        <v>4063</v>
      </c>
      <c r="B379" s="3" t="s">
        <v>2925</v>
      </c>
      <c r="C379" s="3" t="s">
        <v>4161</v>
      </c>
      <c r="D379" s="3" t="s">
        <v>1827</v>
      </c>
      <c r="E379" s="3" t="s">
        <v>2926</v>
      </c>
      <c r="F379" s="31">
        <v>43168</v>
      </c>
      <c r="G379" s="31">
        <v>43738</v>
      </c>
      <c r="H379" s="31">
        <v>45291</v>
      </c>
      <c r="I379" s="3" t="s">
        <v>3474</v>
      </c>
    </row>
    <row r="380" spans="1:9" x14ac:dyDescent="0.25">
      <c r="A380" s="3" t="s">
        <v>4063</v>
      </c>
      <c r="B380" s="3" t="s">
        <v>2927</v>
      </c>
      <c r="C380" s="3" t="s">
        <v>4162</v>
      </c>
      <c r="D380" s="3" t="s">
        <v>1829</v>
      </c>
      <c r="E380" s="3" t="s">
        <v>2928</v>
      </c>
      <c r="F380" s="31">
        <v>43168</v>
      </c>
      <c r="G380" s="31">
        <v>43738</v>
      </c>
      <c r="H380" s="31">
        <v>45291</v>
      </c>
      <c r="I380" s="3" t="s">
        <v>3474</v>
      </c>
    </row>
    <row r="381" spans="1:9" x14ac:dyDescent="0.25">
      <c r="A381" s="3" t="s">
        <v>4063</v>
      </c>
      <c r="B381" s="3" t="s">
        <v>2929</v>
      </c>
      <c r="C381" s="3" t="s">
        <v>4163</v>
      </c>
      <c r="D381" s="3" t="s">
        <v>1831</v>
      </c>
      <c r="E381" s="3" t="s">
        <v>2930</v>
      </c>
      <c r="F381" s="31">
        <v>43168</v>
      </c>
      <c r="G381" s="31">
        <v>43738</v>
      </c>
      <c r="H381" s="31">
        <v>45291</v>
      </c>
      <c r="I381" s="3" t="s">
        <v>3474</v>
      </c>
    </row>
    <row r="382" spans="1:9" x14ac:dyDescent="0.25">
      <c r="A382" s="3" t="s">
        <v>4063</v>
      </c>
      <c r="B382" s="3" t="s">
        <v>2931</v>
      </c>
      <c r="C382" s="3" t="s">
        <v>4164</v>
      </c>
      <c r="D382" s="3" t="s">
        <v>1833</v>
      </c>
      <c r="E382" s="3" t="s">
        <v>2932</v>
      </c>
      <c r="F382" s="31">
        <v>43168</v>
      </c>
      <c r="G382" s="31">
        <v>43738</v>
      </c>
      <c r="H382" s="31">
        <v>45291</v>
      </c>
      <c r="I382" s="3" t="s">
        <v>3474</v>
      </c>
    </row>
    <row r="383" spans="1:9" x14ac:dyDescent="0.25">
      <c r="A383" s="3" t="s">
        <v>4063</v>
      </c>
      <c r="B383" s="3" t="s">
        <v>2933</v>
      </c>
      <c r="C383" s="3" t="s">
        <v>4165</v>
      </c>
      <c r="D383" s="3" t="s">
        <v>1835</v>
      </c>
      <c r="E383" s="3" t="s">
        <v>2934</v>
      </c>
      <c r="F383" s="31">
        <v>43168</v>
      </c>
      <c r="G383" s="31">
        <v>43738</v>
      </c>
      <c r="H383" s="31">
        <v>45291</v>
      </c>
      <c r="I383" s="3" t="s">
        <v>3474</v>
      </c>
    </row>
    <row r="384" spans="1:9" x14ac:dyDescent="0.25">
      <c r="A384" s="3" t="s">
        <v>4063</v>
      </c>
      <c r="B384" s="3" t="s">
        <v>2935</v>
      </c>
      <c r="C384" s="3" t="s">
        <v>4166</v>
      </c>
      <c r="D384" s="3" t="s">
        <v>1837</v>
      </c>
      <c r="E384" s="3" t="s">
        <v>2936</v>
      </c>
      <c r="F384" s="31">
        <v>43168</v>
      </c>
      <c r="G384" s="31">
        <v>43738</v>
      </c>
      <c r="H384" s="31">
        <v>45291</v>
      </c>
      <c r="I384" s="3" t="s">
        <v>3474</v>
      </c>
    </row>
    <row r="385" spans="1:9" x14ac:dyDescent="0.25">
      <c r="A385" s="3" t="s">
        <v>4063</v>
      </c>
      <c r="B385" s="3" t="s">
        <v>2937</v>
      </c>
      <c r="C385" s="3" t="s">
        <v>4167</v>
      </c>
      <c r="D385" s="3" t="s">
        <v>1839</v>
      </c>
      <c r="E385" s="3" t="s">
        <v>2938</v>
      </c>
      <c r="F385" s="31">
        <v>43168</v>
      </c>
      <c r="G385" s="31">
        <v>43738</v>
      </c>
      <c r="H385" s="31">
        <v>45291</v>
      </c>
      <c r="I385" s="3" t="s">
        <v>3474</v>
      </c>
    </row>
    <row r="386" spans="1:9" x14ac:dyDescent="0.25">
      <c r="A386" s="3" t="s">
        <v>4063</v>
      </c>
      <c r="B386" s="3" t="s">
        <v>2939</v>
      </c>
      <c r="C386" s="3" t="s">
        <v>4168</v>
      </c>
      <c r="D386" s="3" t="s">
        <v>1841</v>
      </c>
      <c r="E386" s="3" t="s">
        <v>2940</v>
      </c>
      <c r="F386" s="31">
        <v>43168</v>
      </c>
      <c r="G386" s="31">
        <v>43738</v>
      </c>
      <c r="H386" s="31">
        <v>45291</v>
      </c>
      <c r="I386" s="3" t="s">
        <v>3474</v>
      </c>
    </row>
    <row r="387" spans="1:9" x14ac:dyDescent="0.25">
      <c r="A387" s="3" t="s">
        <v>4063</v>
      </c>
      <c r="B387" s="3" t="s">
        <v>2941</v>
      </c>
      <c r="C387" s="3" t="s">
        <v>4169</v>
      </c>
      <c r="D387" s="3" t="s">
        <v>1843</v>
      </c>
      <c r="E387" s="3" t="s">
        <v>2942</v>
      </c>
      <c r="F387" s="31">
        <v>43168</v>
      </c>
      <c r="G387" s="31">
        <v>43738</v>
      </c>
      <c r="H387" s="31">
        <v>45291</v>
      </c>
      <c r="I387" s="3" t="s">
        <v>3474</v>
      </c>
    </row>
    <row r="388" spans="1:9" x14ac:dyDescent="0.25">
      <c r="A388" s="3" t="s">
        <v>4063</v>
      </c>
      <c r="B388" s="3" t="s">
        <v>2943</v>
      </c>
      <c r="C388" s="3" t="s">
        <v>4170</v>
      </c>
      <c r="D388" s="3" t="s">
        <v>1845</v>
      </c>
      <c r="E388" s="3" t="s">
        <v>2944</v>
      </c>
      <c r="F388" s="31">
        <v>43168</v>
      </c>
      <c r="G388" s="31">
        <v>43738</v>
      </c>
      <c r="H388" s="31">
        <v>45291</v>
      </c>
      <c r="I388" s="3" t="s">
        <v>3474</v>
      </c>
    </row>
    <row r="389" spans="1:9" x14ac:dyDescent="0.25">
      <c r="A389" s="3" t="s">
        <v>4063</v>
      </c>
      <c r="B389" s="3" t="s">
        <v>2945</v>
      </c>
      <c r="C389" s="3" t="s">
        <v>4171</v>
      </c>
      <c r="D389" s="3" t="s">
        <v>1847</v>
      </c>
      <c r="E389" s="3" t="s">
        <v>2946</v>
      </c>
      <c r="F389" s="31">
        <v>43168</v>
      </c>
      <c r="G389" s="31">
        <v>43738</v>
      </c>
      <c r="H389" s="31">
        <v>45291</v>
      </c>
      <c r="I389" s="3" t="s">
        <v>3474</v>
      </c>
    </row>
    <row r="390" spans="1:9" x14ac:dyDescent="0.25">
      <c r="A390" s="3" t="s">
        <v>4063</v>
      </c>
      <c r="B390" s="3" t="s">
        <v>2947</v>
      </c>
      <c r="C390" s="3" t="s">
        <v>4172</v>
      </c>
      <c r="D390" s="3" t="s">
        <v>1849</v>
      </c>
      <c r="E390" s="3" t="s">
        <v>2948</v>
      </c>
      <c r="F390" s="31">
        <v>43168</v>
      </c>
      <c r="G390" s="31">
        <v>43738</v>
      </c>
      <c r="H390" s="31">
        <v>45291</v>
      </c>
      <c r="I390" s="3" t="s">
        <v>3474</v>
      </c>
    </row>
    <row r="391" spans="1:9" x14ac:dyDescent="0.25">
      <c r="A391" s="3" t="s">
        <v>4063</v>
      </c>
      <c r="B391" s="3" t="s">
        <v>2949</v>
      </c>
      <c r="C391" s="3" t="s">
        <v>4173</v>
      </c>
      <c r="D391" s="3" t="s">
        <v>1851</v>
      </c>
      <c r="E391" s="3" t="s">
        <v>2950</v>
      </c>
      <c r="F391" s="31">
        <v>43168</v>
      </c>
      <c r="G391" s="31">
        <v>43738</v>
      </c>
      <c r="H391" s="31">
        <v>45291</v>
      </c>
      <c r="I391" s="3" t="s">
        <v>3474</v>
      </c>
    </row>
    <row r="392" spans="1:9" x14ac:dyDescent="0.25">
      <c r="A392" s="3" t="s">
        <v>4063</v>
      </c>
      <c r="B392" s="3" t="s">
        <v>2951</v>
      </c>
      <c r="C392" s="3" t="s">
        <v>4174</v>
      </c>
      <c r="D392" s="3" t="s">
        <v>1853</v>
      </c>
      <c r="E392" s="3" t="s">
        <v>2952</v>
      </c>
      <c r="F392" s="31">
        <v>43168</v>
      </c>
      <c r="G392" s="31">
        <v>43738</v>
      </c>
      <c r="H392" s="31">
        <v>45291</v>
      </c>
      <c r="I392" s="3" t="s">
        <v>3474</v>
      </c>
    </row>
    <row r="393" spans="1:9" x14ac:dyDescent="0.25">
      <c r="A393" s="3" t="s">
        <v>4063</v>
      </c>
      <c r="B393" s="3" t="s">
        <v>2953</v>
      </c>
      <c r="C393" s="3" t="s">
        <v>4175</v>
      </c>
      <c r="D393" s="3" t="s">
        <v>1855</v>
      </c>
      <c r="E393" s="3" t="s">
        <v>2954</v>
      </c>
      <c r="F393" s="31">
        <v>43168</v>
      </c>
      <c r="G393" s="31">
        <v>43738</v>
      </c>
      <c r="H393" s="31">
        <v>45291</v>
      </c>
      <c r="I393" s="3" t="s">
        <v>3474</v>
      </c>
    </row>
    <row r="394" spans="1:9" x14ac:dyDescent="0.25">
      <c r="A394" s="3" t="s">
        <v>4063</v>
      </c>
      <c r="B394" s="3" t="s">
        <v>2955</v>
      </c>
      <c r="C394" s="3" t="s">
        <v>4176</v>
      </c>
      <c r="D394" s="3" t="s">
        <v>1857</v>
      </c>
      <c r="E394" s="3" t="s">
        <v>2956</v>
      </c>
      <c r="F394" s="31">
        <v>43168</v>
      </c>
      <c r="G394" s="31">
        <v>43738</v>
      </c>
      <c r="H394" s="31">
        <v>45291</v>
      </c>
      <c r="I394" s="3" t="s">
        <v>3474</v>
      </c>
    </row>
    <row r="395" spans="1:9" x14ac:dyDescent="0.25">
      <c r="A395" s="3" t="s">
        <v>4063</v>
      </c>
      <c r="B395" s="3" t="s">
        <v>2957</v>
      </c>
      <c r="C395" s="3" t="s">
        <v>4177</v>
      </c>
      <c r="D395" s="3" t="s">
        <v>1859</v>
      </c>
      <c r="E395" s="3" t="s">
        <v>2958</v>
      </c>
      <c r="F395" s="31">
        <v>43168</v>
      </c>
      <c r="G395" s="31">
        <v>43738</v>
      </c>
      <c r="H395" s="31">
        <v>45291</v>
      </c>
      <c r="I395" s="3" t="s">
        <v>3474</v>
      </c>
    </row>
    <row r="396" spans="1:9" x14ac:dyDescent="0.25">
      <c r="A396" s="3" t="s">
        <v>4063</v>
      </c>
      <c r="B396" s="3" t="s">
        <v>2959</v>
      </c>
      <c r="C396" s="3" t="s">
        <v>4178</v>
      </c>
      <c r="D396" s="3" t="s">
        <v>1861</v>
      </c>
      <c r="E396" s="3" t="s">
        <v>2960</v>
      </c>
      <c r="F396" s="31">
        <v>43168</v>
      </c>
      <c r="G396" s="31">
        <v>43738</v>
      </c>
      <c r="H396" s="31">
        <v>45291</v>
      </c>
      <c r="I396" s="3" t="s">
        <v>3474</v>
      </c>
    </row>
    <row r="397" spans="1:9" x14ac:dyDescent="0.25">
      <c r="A397" s="3" t="s">
        <v>4063</v>
      </c>
      <c r="B397" s="3" t="s">
        <v>2961</v>
      </c>
      <c r="C397" s="3" t="s">
        <v>4179</v>
      </c>
      <c r="D397" s="3" t="s">
        <v>1863</v>
      </c>
      <c r="E397" s="3" t="s">
        <v>2962</v>
      </c>
      <c r="F397" s="31">
        <v>43168</v>
      </c>
      <c r="G397" s="31">
        <v>43738</v>
      </c>
      <c r="H397" s="31">
        <v>45291</v>
      </c>
      <c r="I397" s="3" t="s">
        <v>3474</v>
      </c>
    </row>
    <row r="398" spans="1:9" x14ac:dyDescent="0.25">
      <c r="A398" s="3" t="s">
        <v>4063</v>
      </c>
      <c r="B398" s="3" t="s">
        <v>2963</v>
      </c>
      <c r="C398" s="3" t="s">
        <v>4180</v>
      </c>
      <c r="D398" s="3" t="s">
        <v>1865</v>
      </c>
      <c r="E398" s="3" t="s">
        <v>2964</v>
      </c>
      <c r="F398" s="31">
        <v>43168</v>
      </c>
      <c r="G398" s="31">
        <v>43738</v>
      </c>
      <c r="H398" s="31">
        <v>45291</v>
      </c>
      <c r="I398" s="3" t="s">
        <v>3474</v>
      </c>
    </row>
    <row r="399" spans="1:9" x14ac:dyDescent="0.25">
      <c r="A399" s="3" t="s">
        <v>4063</v>
      </c>
      <c r="B399" s="3" t="s">
        <v>2965</v>
      </c>
      <c r="C399" s="3" t="s">
        <v>4181</v>
      </c>
      <c r="D399" s="3" t="s">
        <v>1867</v>
      </c>
      <c r="E399" s="3" t="s">
        <v>2966</v>
      </c>
      <c r="F399" s="31">
        <v>43168</v>
      </c>
      <c r="G399" s="31">
        <v>43738</v>
      </c>
      <c r="H399" s="31">
        <v>45291</v>
      </c>
      <c r="I399" s="3" t="s">
        <v>3474</v>
      </c>
    </row>
    <row r="400" spans="1:9" x14ac:dyDescent="0.25">
      <c r="A400" s="3" t="s">
        <v>4063</v>
      </c>
      <c r="B400" s="3" t="s">
        <v>2967</v>
      </c>
      <c r="C400" s="3" t="s">
        <v>4182</v>
      </c>
      <c r="D400" s="3" t="s">
        <v>1869</v>
      </c>
      <c r="E400" s="3" t="s">
        <v>2968</v>
      </c>
      <c r="F400" s="31">
        <v>43168</v>
      </c>
      <c r="G400" s="31">
        <v>43738</v>
      </c>
      <c r="H400" s="31">
        <v>45291</v>
      </c>
      <c r="I400" s="3" t="s">
        <v>3474</v>
      </c>
    </row>
    <row r="401" spans="1:9" x14ac:dyDescent="0.25">
      <c r="A401" s="3" t="s">
        <v>4063</v>
      </c>
      <c r="B401" s="3" t="s">
        <v>2969</v>
      </c>
      <c r="C401" s="3" t="s">
        <v>261</v>
      </c>
      <c r="D401" s="3" t="s">
        <v>1871</v>
      </c>
      <c r="E401" s="3" t="s">
        <v>2970</v>
      </c>
      <c r="F401" s="31">
        <v>43168</v>
      </c>
      <c r="G401" s="31">
        <v>43738</v>
      </c>
      <c r="H401" s="31">
        <v>45291</v>
      </c>
      <c r="I401" s="3" t="s">
        <v>3474</v>
      </c>
    </row>
    <row r="402" spans="1:9" x14ac:dyDescent="0.25">
      <c r="A402" s="3" t="s">
        <v>4063</v>
      </c>
      <c r="B402" s="3" t="s">
        <v>2971</v>
      </c>
      <c r="C402" s="3" t="s">
        <v>2972</v>
      </c>
      <c r="D402" s="3" t="s">
        <v>3439</v>
      </c>
      <c r="E402" s="3" t="s">
        <v>2973</v>
      </c>
      <c r="F402" s="31">
        <v>43168</v>
      </c>
      <c r="G402" s="31">
        <v>43738</v>
      </c>
      <c r="H402" s="31">
        <v>401768</v>
      </c>
      <c r="I402" s="3" t="s">
        <v>4065</v>
      </c>
    </row>
    <row r="403" spans="1:9" x14ac:dyDescent="0.25">
      <c r="A403" s="3" t="s">
        <v>4063</v>
      </c>
      <c r="B403" s="3" t="s">
        <v>2974</v>
      </c>
      <c r="C403" s="3" t="s">
        <v>2711</v>
      </c>
      <c r="D403" s="3" t="s">
        <v>3438</v>
      </c>
      <c r="E403" s="3" t="s">
        <v>2975</v>
      </c>
      <c r="F403" s="31">
        <v>43168</v>
      </c>
      <c r="G403" s="31">
        <v>43738</v>
      </c>
      <c r="H403" s="31">
        <v>401768</v>
      </c>
      <c r="I403" s="3" t="s">
        <v>4065</v>
      </c>
    </row>
    <row r="404" spans="1:9" x14ac:dyDescent="0.25">
      <c r="A404" s="3" t="s">
        <v>4063</v>
      </c>
      <c r="B404" s="3" t="s">
        <v>2976</v>
      </c>
      <c r="C404" s="3" t="s">
        <v>264</v>
      </c>
      <c r="D404" s="3" t="s">
        <v>1874</v>
      </c>
      <c r="E404" s="3" t="s">
        <v>2977</v>
      </c>
      <c r="F404" s="31">
        <v>43168</v>
      </c>
      <c r="G404" s="31">
        <v>43738</v>
      </c>
      <c r="H404" s="31">
        <v>45291</v>
      </c>
      <c r="I404" s="3" t="s">
        <v>3474</v>
      </c>
    </row>
    <row r="405" spans="1:9" x14ac:dyDescent="0.25">
      <c r="A405" s="3" t="s">
        <v>4063</v>
      </c>
      <c r="B405" s="3" t="s">
        <v>2978</v>
      </c>
      <c r="C405" s="3" t="s">
        <v>266</v>
      </c>
      <c r="D405" s="3" t="s">
        <v>1876</v>
      </c>
      <c r="E405" s="3" t="s">
        <v>2979</v>
      </c>
      <c r="F405" s="31">
        <v>43168</v>
      </c>
      <c r="G405" s="31">
        <v>43738</v>
      </c>
      <c r="H405" s="31">
        <v>45291</v>
      </c>
      <c r="I405" s="3" t="s">
        <v>3474</v>
      </c>
    </row>
    <row r="406" spans="1:9" x14ac:dyDescent="0.25">
      <c r="A406" s="3" t="s">
        <v>4063</v>
      </c>
      <c r="B406" s="3" t="s">
        <v>2980</v>
      </c>
      <c r="C406" s="3" t="s">
        <v>268</v>
      </c>
      <c r="D406" s="3" t="s">
        <v>1878</v>
      </c>
      <c r="E406" s="3" t="s">
        <v>2981</v>
      </c>
      <c r="F406" s="31">
        <v>43168</v>
      </c>
      <c r="G406" s="31">
        <v>43738</v>
      </c>
      <c r="H406" s="31">
        <v>45291</v>
      </c>
      <c r="I406" s="3" t="s">
        <v>3474</v>
      </c>
    </row>
    <row r="407" spans="1:9" x14ac:dyDescent="0.25">
      <c r="A407" s="3" t="s">
        <v>4063</v>
      </c>
      <c r="B407" s="3" t="s">
        <v>2982</v>
      </c>
      <c r="C407" s="3" t="s">
        <v>270</v>
      </c>
      <c r="D407" s="3" t="s">
        <v>1880</v>
      </c>
      <c r="E407" s="3" t="s">
        <v>2983</v>
      </c>
      <c r="F407" s="31">
        <v>43168</v>
      </c>
      <c r="G407" s="31">
        <v>43738</v>
      </c>
      <c r="H407" s="31">
        <v>45291</v>
      </c>
      <c r="I407" s="3" t="s">
        <v>3474</v>
      </c>
    </row>
    <row r="408" spans="1:9" x14ac:dyDescent="0.25">
      <c r="A408" s="3" t="s">
        <v>4063</v>
      </c>
      <c r="B408" s="3" t="s">
        <v>2984</v>
      </c>
      <c r="C408" s="3" t="s">
        <v>272</v>
      </c>
      <c r="D408" s="3" t="s">
        <v>1882</v>
      </c>
      <c r="E408" s="3" t="s">
        <v>2985</v>
      </c>
      <c r="F408" s="31">
        <v>43168</v>
      </c>
      <c r="G408" s="31">
        <v>43738</v>
      </c>
      <c r="H408" s="31">
        <v>45291</v>
      </c>
      <c r="I408" s="3" t="s">
        <v>3474</v>
      </c>
    </row>
    <row r="409" spans="1:9" x14ac:dyDescent="0.25">
      <c r="A409" s="3" t="s">
        <v>4063</v>
      </c>
      <c r="B409" s="3" t="s">
        <v>2986</v>
      </c>
      <c r="C409" s="3" t="s">
        <v>274</v>
      </c>
      <c r="D409" s="3" t="s">
        <v>1884</v>
      </c>
      <c r="E409" s="3" t="s">
        <v>2987</v>
      </c>
      <c r="F409" s="31">
        <v>43168</v>
      </c>
      <c r="G409" s="31">
        <v>43738</v>
      </c>
      <c r="H409" s="31">
        <v>45291</v>
      </c>
      <c r="I409" s="3" t="s">
        <v>3474</v>
      </c>
    </row>
    <row r="410" spans="1:9" x14ac:dyDescent="0.25">
      <c r="A410" s="3" t="s">
        <v>4063</v>
      </c>
      <c r="B410" s="3" t="s">
        <v>2988</v>
      </c>
      <c r="C410" s="3" t="s">
        <v>276</v>
      </c>
      <c r="D410" s="3" t="s">
        <v>1886</v>
      </c>
      <c r="E410" s="3" t="s">
        <v>2989</v>
      </c>
      <c r="F410" s="31">
        <v>43168</v>
      </c>
      <c r="G410" s="31">
        <v>43738</v>
      </c>
      <c r="H410" s="31">
        <v>45291</v>
      </c>
      <c r="I410" s="3" t="s">
        <v>3474</v>
      </c>
    </row>
    <row r="411" spans="1:9" x14ac:dyDescent="0.25">
      <c r="A411" s="3" t="s">
        <v>4063</v>
      </c>
      <c r="B411" s="3" t="s">
        <v>2990</v>
      </c>
      <c r="C411" s="3" t="s">
        <v>278</v>
      </c>
      <c r="D411" s="3" t="s">
        <v>1888</v>
      </c>
      <c r="E411" s="3" t="s">
        <v>2991</v>
      </c>
      <c r="F411" s="31">
        <v>43168</v>
      </c>
      <c r="G411" s="31">
        <v>43738</v>
      </c>
      <c r="H411" s="31">
        <v>45291</v>
      </c>
      <c r="I411" s="3" t="s">
        <v>3474</v>
      </c>
    </row>
    <row r="412" spans="1:9" x14ac:dyDescent="0.25">
      <c r="A412" s="3" t="s">
        <v>4063</v>
      </c>
      <c r="B412" s="3" t="s">
        <v>2992</v>
      </c>
      <c r="C412" s="3" t="s">
        <v>280</v>
      </c>
      <c r="D412" s="3" t="s">
        <v>1890</v>
      </c>
      <c r="E412" s="3" t="s">
        <v>2993</v>
      </c>
      <c r="F412" s="31">
        <v>43168</v>
      </c>
      <c r="G412" s="31">
        <v>43738</v>
      </c>
      <c r="H412" s="31">
        <v>45291</v>
      </c>
      <c r="I412" s="3" t="s">
        <v>3474</v>
      </c>
    </row>
    <row r="413" spans="1:9" x14ac:dyDescent="0.25">
      <c r="A413" s="3" t="s">
        <v>4063</v>
      </c>
      <c r="B413" s="3" t="s">
        <v>2994</v>
      </c>
      <c r="C413" s="3" t="s">
        <v>282</v>
      </c>
      <c r="D413" s="3" t="s">
        <v>1892</v>
      </c>
      <c r="E413" s="3" t="s">
        <v>2995</v>
      </c>
      <c r="F413" s="31">
        <v>43168</v>
      </c>
      <c r="G413" s="31">
        <v>43738</v>
      </c>
      <c r="H413" s="31">
        <v>45291</v>
      </c>
      <c r="I413" s="3" t="s">
        <v>3474</v>
      </c>
    </row>
    <row r="414" spans="1:9" x14ac:dyDescent="0.25">
      <c r="A414" s="3" t="s">
        <v>4063</v>
      </c>
      <c r="B414" s="3" t="s">
        <v>2996</v>
      </c>
      <c r="C414" s="3" t="s">
        <v>284</v>
      </c>
      <c r="D414" s="3" t="s">
        <v>1894</v>
      </c>
      <c r="E414" s="3" t="s">
        <v>2997</v>
      </c>
      <c r="F414" s="31">
        <v>43168</v>
      </c>
      <c r="G414" s="31">
        <v>43738</v>
      </c>
      <c r="H414" s="31">
        <v>45291</v>
      </c>
      <c r="I414" s="3" t="s">
        <v>3474</v>
      </c>
    </row>
    <row r="415" spans="1:9" x14ac:dyDescent="0.25">
      <c r="A415" s="3" t="s">
        <v>4063</v>
      </c>
      <c r="B415" s="3" t="s">
        <v>2998</v>
      </c>
      <c r="C415" s="3" t="s">
        <v>286</v>
      </c>
      <c r="D415" s="3" t="s">
        <v>1896</v>
      </c>
      <c r="E415" s="3" t="s">
        <v>2999</v>
      </c>
      <c r="F415" s="31">
        <v>43168</v>
      </c>
      <c r="G415" s="31">
        <v>43738</v>
      </c>
      <c r="H415" s="31">
        <v>45291</v>
      </c>
      <c r="I415" s="3" t="s">
        <v>3474</v>
      </c>
    </row>
    <row r="416" spans="1:9" x14ac:dyDescent="0.25">
      <c r="A416" s="3" t="s">
        <v>4063</v>
      </c>
      <c r="B416" s="3" t="s">
        <v>3000</v>
      </c>
      <c r="C416" s="3" t="s">
        <v>288</v>
      </c>
      <c r="D416" s="3" t="s">
        <v>1898</v>
      </c>
      <c r="E416" s="3" t="s">
        <v>3001</v>
      </c>
      <c r="F416" s="31">
        <v>43168</v>
      </c>
      <c r="G416" s="31">
        <v>43738</v>
      </c>
      <c r="H416" s="31">
        <v>45291</v>
      </c>
      <c r="I416" s="3" t="s">
        <v>3474</v>
      </c>
    </row>
    <row r="417" spans="1:9" x14ac:dyDescent="0.25">
      <c r="A417" s="3" t="s">
        <v>4063</v>
      </c>
      <c r="B417" s="3" t="s">
        <v>3002</v>
      </c>
      <c r="C417" s="3" t="s">
        <v>290</v>
      </c>
      <c r="D417" s="3" t="s">
        <v>1900</v>
      </c>
      <c r="E417" s="3" t="s">
        <v>3003</v>
      </c>
      <c r="F417" s="31">
        <v>43168</v>
      </c>
      <c r="G417" s="31">
        <v>43738</v>
      </c>
      <c r="H417" s="31">
        <v>45291</v>
      </c>
      <c r="I417" s="3" t="s">
        <v>3474</v>
      </c>
    </row>
    <row r="418" spans="1:9" x14ac:dyDescent="0.25">
      <c r="A418" s="3" t="s">
        <v>4063</v>
      </c>
      <c r="B418" s="3" t="s">
        <v>3004</v>
      </c>
      <c r="C418" s="3" t="s">
        <v>292</v>
      </c>
      <c r="D418" s="3" t="s">
        <v>1902</v>
      </c>
      <c r="E418" s="3" t="s">
        <v>3005</v>
      </c>
      <c r="F418" s="31">
        <v>43168</v>
      </c>
      <c r="G418" s="31">
        <v>43738</v>
      </c>
      <c r="H418" s="31">
        <v>45291</v>
      </c>
      <c r="I418" s="3" t="s">
        <v>3474</v>
      </c>
    </row>
    <row r="419" spans="1:9" x14ac:dyDescent="0.25">
      <c r="A419" s="3" t="s">
        <v>4063</v>
      </c>
      <c r="B419" s="3" t="s">
        <v>3006</v>
      </c>
      <c r="C419" s="3" t="s">
        <v>294</v>
      </c>
      <c r="D419" s="3" t="s">
        <v>1904</v>
      </c>
      <c r="E419" s="3" t="s">
        <v>3007</v>
      </c>
      <c r="F419" s="31">
        <v>43168</v>
      </c>
      <c r="G419" s="31">
        <v>43738</v>
      </c>
      <c r="H419" s="31">
        <v>45291</v>
      </c>
      <c r="I419" s="3" t="s">
        <v>3474</v>
      </c>
    </row>
    <row r="420" spans="1:9" x14ac:dyDescent="0.25">
      <c r="A420" s="3" t="s">
        <v>4063</v>
      </c>
      <c r="B420" s="3" t="s">
        <v>3008</v>
      </c>
      <c r="C420" s="3" t="s">
        <v>296</v>
      </c>
      <c r="D420" s="3" t="s">
        <v>1906</v>
      </c>
      <c r="E420" s="3" t="s">
        <v>3009</v>
      </c>
      <c r="F420" s="31">
        <v>43168</v>
      </c>
      <c r="G420" s="31">
        <v>43738</v>
      </c>
      <c r="H420" s="31">
        <v>45291</v>
      </c>
      <c r="I420" s="3" t="s">
        <v>3474</v>
      </c>
    </row>
    <row r="421" spans="1:9" x14ac:dyDescent="0.25">
      <c r="A421" s="3" t="s">
        <v>4063</v>
      </c>
      <c r="B421" s="3" t="s">
        <v>3010</v>
      </c>
      <c r="C421" s="3" t="s">
        <v>298</v>
      </c>
      <c r="D421" s="3" t="s">
        <v>1908</v>
      </c>
      <c r="E421" s="3" t="s">
        <v>3011</v>
      </c>
      <c r="F421" s="31">
        <v>43168</v>
      </c>
      <c r="G421" s="31">
        <v>43738</v>
      </c>
      <c r="H421" s="31">
        <v>45291</v>
      </c>
      <c r="I421" s="3" t="s">
        <v>3474</v>
      </c>
    </row>
    <row r="422" spans="1:9" x14ac:dyDescent="0.25">
      <c r="A422" s="3" t="s">
        <v>4063</v>
      </c>
      <c r="B422" s="3" t="s">
        <v>3012</v>
      </c>
      <c r="C422" s="3" t="s">
        <v>300</v>
      </c>
      <c r="D422" s="3" t="s">
        <v>1910</v>
      </c>
      <c r="E422" s="3" t="s">
        <v>3013</v>
      </c>
      <c r="F422" s="31">
        <v>43168</v>
      </c>
      <c r="G422" s="31">
        <v>43738</v>
      </c>
      <c r="H422" s="31">
        <v>45291</v>
      </c>
      <c r="I422" s="3" t="s">
        <v>3474</v>
      </c>
    </row>
    <row r="423" spans="1:9" x14ac:dyDescent="0.25">
      <c r="A423" s="3" t="s">
        <v>4063</v>
      </c>
      <c r="B423" s="3" t="s">
        <v>3014</v>
      </c>
      <c r="C423" s="3" t="s">
        <v>302</v>
      </c>
      <c r="D423" s="3" t="s">
        <v>1912</v>
      </c>
      <c r="E423" s="3" t="s">
        <v>3015</v>
      </c>
      <c r="F423" s="31">
        <v>43168</v>
      </c>
      <c r="G423" s="31">
        <v>43738</v>
      </c>
      <c r="H423" s="31">
        <v>45291</v>
      </c>
      <c r="I423" s="3" t="s">
        <v>3474</v>
      </c>
    </row>
    <row r="424" spans="1:9" x14ac:dyDescent="0.25">
      <c r="A424" s="3" t="s">
        <v>4063</v>
      </c>
      <c r="B424" s="3" t="s">
        <v>3016</v>
      </c>
      <c r="C424" s="3" t="s">
        <v>304</v>
      </c>
      <c r="D424" s="3" t="s">
        <v>1914</v>
      </c>
      <c r="E424" s="3" t="s">
        <v>3017</v>
      </c>
      <c r="F424" s="31">
        <v>43168</v>
      </c>
      <c r="G424" s="31">
        <v>43738</v>
      </c>
      <c r="H424" s="31">
        <v>45291</v>
      </c>
      <c r="I424" s="3" t="s">
        <v>3474</v>
      </c>
    </row>
    <row r="425" spans="1:9" x14ac:dyDescent="0.25">
      <c r="A425" s="3" t="s">
        <v>4063</v>
      </c>
      <c r="B425" s="3" t="s">
        <v>3018</v>
      </c>
      <c r="C425" s="3" t="s">
        <v>306</v>
      </c>
      <c r="D425" s="3" t="s">
        <v>1916</v>
      </c>
      <c r="E425" s="3" t="s">
        <v>3019</v>
      </c>
      <c r="F425" s="31">
        <v>43168</v>
      </c>
      <c r="G425" s="31">
        <v>43738</v>
      </c>
      <c r="H425" s="31">
        <v>45291</v>
      </c>
      <c r="I425" s="3" t="s">
        <v>3474</v>
      </c>
    </row>
    <row r="426" spans="1:9" x14ac:dyDescent="0.25">
      <c r="A426" s="3" t="s">
        <v>4063</v>
      </c>
      <c r="B426" s="3" t="s">
        <v>3020</v>
      </c>
      <c r="C426" s="3" t="s">
        <v>308</v>
      </c>
      <c r="D426" s="3" t="s">
        <v>1918</v>
      </c>
      <c r="E426" s="3" t="s">
        <v>3021</v>
      </c>
      <c r="F426" s="31">
        <v>43168</v>
      </c>
      <c r="G426" s="31">
        <v>43738</v>
      </c>
      <c r="H426" s="31">
        <v>45291</v>
      </c>
      <c r="I426" s="3" t="s">
        <v>3474</v>
      </c>
    </row>
    <row r="427" spans="1:9" x14ac:dyDescent="0.25">
      <c r="A427" s="3" t="s">
        <v>4063</v>
      </c>
      <c r="B427" s="3" t="s">
        <v>3022</v>
      </c>
      <c r="C427" s="3" t="s">
        <v>310</v>
      </c>
      <c r="D427" s="3" t="s">
        <v>1920</v>
      </c>
      <c r="E427" s="3" t="s">
        <v>3023</v>
      </c>
      <c r="F427" s="31">
        <v>43168</v>
      </c>
      <c r="G427" s="31">
        <v>43738</v>
      </c>
      <c r="H427" s="31">
        <v>45291</v>
      </c>
      <c r="I427" s="3" t="s">
        <v>3474</v>
      </c>
    </row>
    <row r="428" spans="1:9" x14ac:dyDescent="0.25">
      <c r="A428" s="3" t="s">
        <v>4063</v>
      </c>
      <c r="B428" s="3" t="s">
        <v>3024</v>
      </c>
      <c r="C428" s="3" t="s">
        <v>312</v>
      </c>
      <c r="D428" s="3" t="s">
        <v>1922</v>
      </c>
      <c r="E428" s="3" t="s">
        <v>3025</v>
      </c>
      <c r="F428" s="31">
        <v>43168</v>
      </c>
      <c r="G428" s="31">
        <v>43738</v>
      </c>
      <c r="H428" s="31">
        <v>45291</v>
      </c>
      <c r="I428" s="3" t="s">
        <v>3474</v>
      </c>
    </row>
    <row r="429" spans="1:9" x14ac:dyDescent="0.25">
      <c r="A429" s="3" t="s">
        <v>4063</v>
      </c>
      <c r="B429" s="3" t="s">
        <v>3026</v>
      </c>
      <c r="C429" s="3" t="s">
        <v>314</v>
      </c>
      <c r="D429" s="3" t="s">
        <v>1924</v>
      </c>
      <c r="E429" s="3" t="s">
        <v>3027</v>
      </c>
      <c r="F429" s="31">
        <v>43168</v>
      </c>
      <c r="G429" s="31">
        <v>43738</v>
      </c>
      <c r="H429" s="31">
        <v>45291</v>
      </c>
      <c r="I429" s="3" t="s">
        <v>3474</v>
      </c>
    </row>
    <row r="430" spans="1:9" x14ac:dyDescent="0.25">
      <c r="A430" s="3" t="s">
        <v>4063</v>
      </c>
      <c r="B430" s="3" t="s">
        <v>3028</v>
      </c>
      <c r="C430" s="3" t="s">
        <v>316</v>
      </c>
      <c r="D430" s="3" t="s">
        <v>1926</v>
      </c>
      <c r="E430" s="3" t="s">
        <v>3029</v>
      </c>
      <c r="F430" s="31">
        <v>43168</v>
      </c>
      <c r="G430" s="31">
        <v>43738</v>
      </c>
      <c r="H430" s="31">
        <v>45291</v>
      </c>
      <c r="I430" s="3" t="s">
        <v>3474</v>
      </c>
    </row>
    <row r="431" spans="1:9" x14ac:dyDescent="0.25">
      <c r="A431" s="3" t="s">
        <v>4063</v>
      </c>
      <c r="B431" s="3" t="s">
        <v>3030</v>
      </c>
      <c r="C431" s="3" t="s">
        <v>318</v>
      </c>
      <c r="D431" s="3" t="s">
        <v>1928</v>
      </c>
      <c r="E431" s="3" t="s">
        <v>3031</v>
      </c>
      <c r="F431" s="31">
        <v>43168</v>
      </c>
      <c r="G431" s="31">
        <v>43738</v>
      </c>
      <c r="H431" s="31">
        <v>45291</v>
      </c>
      <c r="I431" s="3" t="s">
        <v>3474</v>
      </c>
    </row>
    <row r="432" spans="1:9" x14ac:dyDescent="0.25">
      <c r="A432" s="3" t="s">
        <v>4063</v>
      </c>
      <c r="B432" s="3" t="s">
        <v>3032</v>
      </c>
      <c r="C432" s="3" t="s">
        <v>320</v>
      </c>
      <c r="D432" s="3" t="s">
        <v>1930</v>
      </c>
      <c r="E432" s="3" t="s">
        <v>3033</v>
      </c>
      <c r="F432" s="31">
        <v>43168</v>
      </c>
      <c r="G432" s="31">
        <v>43738</v>
      </c>
      <c r="H432" s="31">
        <v>45291</v>
      </c>
      <c r="I432" s="3" t="s">
        <v>3474</v>
      </c>
    </row>
    <row r="433" spans="1:9" x14ac:dyDescent="0.25">
      <c r="A433" s="3" t="s">
        <v>4063</v>
      </c>
      <c r="B433" s="3" t="s">
        <v>3034</v>
      </c>
      <c r="C433" s="3" t="s">
        <v>322</v>
      </c>
      <c r="D433" s="3" t="s">
        <v>1932</v>
      </c>
      <c r="E433" s="3" t="s">
        <v>3035</v>
      </c>
      <c r="F433" s="31">
        <v>43168</v>
      </c>
      <c r="G433" s="31">
        <v>43738</v>
      </c>
      <c r="H433" s="31">
        <v>45291</v>
      </c>
      <c r="I433" s="3" t="s">
        <v>3474</v>
      </c>
    </row>
    <row r="434" spans="1:9" x14ac:dyDescent="0.25">
      <c r="A434" s="3" t="s">
        <v>4063</v>
      </c>
      <c r="B434" s="3" t="s">
        <v>3036</v>
      </c>
      <c r="C434" s="3" t="s">
        <v>324</v>
      </c>
      <c r="D434" s="3" t="s">
        <v>1934</v>
      </c>
      <c r="E434" s="3" t="s">
        <v>3037</v>
      </c>
      <c r="F434" s="31">
        <v>43168</v>
      </c>
      <c r="G434" s="31">
        <v>43738</v>
      </c>
      <c r="H434" s="31">
        <v>45291</v>
      </c>
      <c r="I434" s="3" t="s">
        <v>3474</v>
      </c>
    </row>
    <row r="435" spans="1:9" x14ac:dyDescent="0.25">
      <c r="A435" s="3" t="s">
        <v>4063</v>
      </c>
      <c r="B435" s="3" t="s">
        <v>3038</v>
      </c>
      <c r="C435" s="3" t="s">
        <v>326</v>
      </c>
      <c r="D435" s="3" t="s">
        <v>1936</v>
      </c>
      <c r="E435" s="3" t="s">
        <v>3039</v>
      </c>
      <c r="F435" s="31">
        <v>43168</v>
      </c>
      <c r="G435" s="31">
        <v>43738</v>
      </c>
      <c r="H435" s="31">
        <v>45291</v>
      </c>
      <c r="I435" s="3" t="s">
        <v>3474</v>
      </c>
    </row>
    <row r="436" spans="1:9" x14ac:dyDescent="0.25">
      <c r="A436" s="3" t="s">
        <v>4063</v>
      </c>
      <c r="B436" s="3" t="s">
        <v>3040</v>
      </c>
      <c r="C436" s="3" t="s">
        <v>328</v>
      </c>
      <c r="D436" s="3" t="s">
        <v>1938</v>
      </c>
      <c r="E436" s="3" t="s">
        <v>3041</v>
      </c>
      <c r="F436" s="31">
        <v>43168</v>
      </c>
      <c r="G436" s="31">
        <v>43738</v>
      </c>
      <c r="H436" s="31">
        <v>45291</v>
      </c>
      <c r="I436" s="3" t="s">
        <v>3474</v>
      </c>
    </row>
    <row r="437" spans="1:9" x14ac:dyDescent="0.25">
      <c r="A437" s="3" t="s">
        <v>4063</v>
      </c>
      <c r="B437" s="3" t="s">
        <v>3042</v>
      </c>
      <c r="C437" s="3" t="s">
        <v>330</v>
      </c>
      <c r="D437" s="3" t="s">
        <v>1940</v>
      </c>
      <c r="E437" s="3" t="s">
        <v>3043</v>
      </c>
      <c r="F437" s="31">
        <v>43168</v>
      </c>
      <c r="G437" s="31">
        <v>43738</v>
      </c>
      <c r="H437" s="31">
        <v>45291</v>
      </c>
      <c r="I437" s="3" t="s">
        <v>3474</v>
      </c>
    </row>
    <row r="438" spans="1:9" x14ac:dyDescent="0.25">
      <c r="A438" s="3" t="s">
        <v>4063</v>
      </c>
      <c r="B438" s="3" t="s">
        <v>3044</v>
      </c>
      <c r="C438" s="3" t="s">
        <v>332</v>
      </c>
      <c r="D438" s="3" t="s">
        <v>1942</v>
      </c>
      <c r="E438" s="3" t="s">
        <v>3045</v>
      </c>
      <c r="F438" s="31">
        <v>43168</v>
      </c>
      <c r="G438" s="31">
        <v>43738</v>
      </c>
      <c r="H438" s="31">
        <v>45291</v>
      </c>
      <c r="I438" s="3" t="s">
        <v>3474</v>
      </c>
    </row>
    <row r="439" spans="1:9" x14ac:dyDescent="0.25">
      <c r="A439" s="3" t="s">
        <v>4063</v>
      </c>
      <c r="B439" s="3" t="s">
        <v>3046</v>
      </c>
      <c r="C439" s="3" t="s">
        <v>334</v>
      </c>
      <c r="D439" s="3" t="s">
        <v>1944</v>
      </c>
      <c r="E439" s="3" t="s">
        <v>3047</v>
      </c>
      <c r="F439" s="31">
        <v>43168</v>
      </c>
      <c r="G439" s="31">
        <v>43738</v>
      </c>
      <c r="H439" s="31">
        <v>45291</v>
      </c>
      <c r="I439" s="3" t="s">
        <v>3474</v>
      </c>
    </row>
    <row r="440" spans="1:9" x14ac:dyDescent="0.25">
      <c r="A440" s="3" t="s">
        <v>4063</v>
      </c>
      <c r="B440" s="3" t="s">
        <v>3048</v>
      </c>
      <c r="C440" s="3" t="s">
        <v>336</v>
      </c>
      <c r="D440" s="3" t="s">
        <v>1946</v>
      </c>
      <c r="E440" s="3" t="s">
        <v>3049</v>
      </c>
      <c r="F440" s="31">
        <v>43168</v>
      </c>
      <c r="G440" s="31">
        <v>43738</v>
      </c>
      <c r="H440" s="31">
        <v>45291</v>
      </c>
      <c r="I440" s="3" t="s">
        <v>3474</v>
      </c>
    </row>
    <row r="441" spans="1:9" x14ac:dyDescent="0.25">
      <c r="A441" s="3" t="s">
        <v>4063</v>
      </c>
      <c r="B441" s="3" t="s">
        <v>3050</v>
      </c>
      <c r="C441" s="3" t="s">
        <v>338</v>
      </c>
      <c r="D441" s="3" t="s">
        <v>1948</v>
      </c>
      <c r="E441" s="3" t="s">
        <v>3051</v>
      </c>
      <c r="F441" s="31">
        <v>43168</v>
      </c>
      <c r="G441" s="31">
        <v>43738</v>
      </c>
      <c r="H441" s="31">
        <v>45291</v>
      </c>
      <c r="I441" s="3" t="s">
        <v>3474</v>
      </c>
    </row>
    <row r="442" spans="1:9" x14ac:dyDescent="0.25">
      <c r="A442" s="3" t="s">
        <v>4063</v>
      </c>
      <c r="B442" s="3" t="s">
        <v>3052</v>
      </c>
      <c r="C442" s="3" t="s">
        <v>340</v>
      </c>
      <c r="D442" s="3" t="s">
        <v>1950</v>
      </c>
      <c r="E442" s="3" t="s">
        <v>3053</v>
      </c>
      <c r="F442" s="31">
        <v>43168</v>
      </c>
      <c r="G442" s="31">
        <v>43738</v>
      </c>
      <c r="H442" s="31">
        <v>45291</v>
      </c>
      <c r="I442" s="3" t="s">
        <v>3474</v>
      </c>
    </row>
    <row r="443" spans="1:9" x14ac:dyDescent="0.25">
      <c r="A443" s="3" t="s">
        <v>4063</v>
      </c>
      <c r="B443" s="3" t="s">
        <v>3054</v>
      </c>
      <c r="C443" s="3" t="s">
        <v>342</v>
      </c>
      <c r="D443" s="3" t="s">
        <v>1952</v>
      </c>
      <c r="E443" s="3" t="s">
        <v>3055</v>
      </c>
      <c r="F443" s="31">
        <v>43168</v>
      </c>
      <c r="G443" s="31">
        <v>43738</v>
      </c>
      <c r="H443" s="31">
        <v>45291</v>
      </c>
      <c r="I443" s="3" t="s">
        <v>3474</v>
      </c>
    </row>
    <row r="444" spans="1:9" x14ac:dyDescent="0.25">
      <c r="A444" s="3" t="s">
        <v>4063</v>
      </c>
      <c r="B444" s="3" t="s">
        <v>3056</v>
      </c>
      <c r="C444" s="3" t="s">
        <v>344</v>
      </c>
      <c r="D444" s="3" t="s">
        <v>1954</v>
      </c>
      <c r="E444" s="3" t="s">
        <v>3057</v>
      </c>
      <c r="F444" s="31">
        <v>43168</v>
      </c>
      <c r="G444" s="31">
        <v>43738</v>
      </c>
      <c r="H444" s="31">
        <v>45291</v>
      </c>
      <c r="I444" s="3" t="s">
        <v>3474</v>
      </c>
    </row>
    <row r="445" spans="1:9" x14ac:dyDescent="0.25">
      <c r="A445" s="3" t="s">
        <v>4063</v>
      </c>
      <c r="B445" s="3" t="s">
        <v>3058</v>
      </c>
      <c r="C445" s="3" t="s">
        <v>346</v>
      </c>
      <c r="D445" s="3" t="s">
        <v>1956</v>
      </c>
      <c r="E445" s="3" t="s">
        <v>3059</v>
      </c>
      <c r="F445" s="31">
        <v>43168</v>
      </c>
      <c r="G445" s="31">
        <v>43738</v>
      </c>
      <c r="H445" s="31">
        <v>45291</v>
      </c>
      <c r="I445" s="3" t="s">
        <v>3474</v>
      </c>
    </row>
    <row r="446" spans="1:9" x14ac:dyDescent="0.25">
      <c r="A446" s="3" t="s">
        <v>4063</v>
      </c>
      <c r="B446" s="3" t="s">
        <v>3060</v>
      </c>
      <c r="C446" s="3" t="s">
        <v>348</v>
      </c>
      <c r="D446" s="3" t="s">
        <v>1958</v>
      </c>
      <c r="E446" s="3" t="s">
        <v>3061</v>
      </c>
      <c r="F446" s="31">
        <v>43168</v>
      </c>
      <c r="G446" s="31">
        <v>43738</v>
      </c>
      <c r="H446" s="31">
        <v>45291</v>
      </c>
      <c r="I446" s="3" t="s">
        <v>3474</v>
      </c>
    </row>
    <row r="447" spans="1:9" x14ac:dyDescent="0.25">
      <c r="A447" s="3" t="s">
        <v>4063</v>
      </c>
      <c r="B447" s="3" t="s">
        <v>3062</v>
      </c>
      <c r="C447" s="3" t="s">
        <v>350</v>
      </c>
      <c r="D447" s="3" t="s">
        <v>1960</v>
      </c>
      <c r="E447" s="3" t="s">
        <v>3063</v>
      </c>
      <c r="F447" s="31">
        <v>43168</v>
      </c>
      <c r="G447" s="31">
        <v>43738</v>
      </c>
      <c r="H447" s="31">
        <v>45291</v>
      </c>
      <c r="I447" s="3" t="s">
        <v>3474</v>
      </c>
    </row>
    <row r="448" spans="1:9" x14ac:dyDescent="0.25">
      <c r="A448" s="3" t="s">
        <v>4063</v>
      </c>
      <c r="B448" s="3" t="s">
        <v>3064</v>
      </c>
      <c r="C448" s="3" t="s">
        <v>352</v>
      </c>
      <c r="D448" s="3" t="s">
        <v>1962</v>
      </c>
      <c r="E448" s="3" t="s">
        <v>3065</v>
      </c>
      <c r="F448" s="31">
        <v>43168</v>
      </c>
      <c r="G448" s="31">
        <v>43738</v>
      </c>
      <c r="H448" s="31">
        <v>45291</v>
      </c>
      <c r="I448" s="3" t="s">
        <v>3474</v>
      </c>
    </row>
    <row r="449" spans="1:9" x14ac:dyDescent="0.25">
      <c r="A449" s="3" t="s">
        <v>4063</v>
      </c>
      <c r="B449" s="3" t="s">
        <v>3066</v>
      </c>
      <c r="C449" s="3" t="s">
        <v>354</v>
      </c>
      <c r="D449" s="3" t="s">
        <v>1964</v>
      </c>
      <c r="E449" s="3" t="s">
        <v>3067</v>
      </c>
      <c r="F449" s="31">
        <v>43168</v>
      </c>
      <c r="G449" s="31">
        <v>43738</v>
      </c>
      <c r="H449" s="31">
        <v>45291</v>
      </c>
      <c r="I449" s="3" t="s">
        <v>3474</v>
      </c>
    </row>
    <row r="450" spans="1:9" x14ac:dyDescent="0.25">
      <c r="A450" s="3" t="s">
        <v>4063</v>
      </c>
      <c r="B450" s="3" t="s">
        <v>3068</v>
      </c>
      <c r="C450" s="3" t="s">
        <v>356</v>
      </c>
      <c r="D450" s="3" t="s">
        <v>1966</v>
      </c>
      <c r="E450" s="3" t="s">
        <v>3069</v>
      </c>
      <c r="F450" s="31">
        <v>43168</v>
      </c>
      <c r="G450" s="31">
        <v>43738</v>
      </c>
      <c r="H450" s="31">
        <v>45291</v>
      </c>
      <c r="I450" s="3" t="s">
        <v>3474</v>
      </c>
    </row>
    <row r="451" spans="1:9" x14ac:dyDescent="0.25">
      <c r="A451" s="3" t="s">
        <v>4063</v>
      </c>
      <c r="B451" s="3" t="s">
        <v>3070</v>
      </c>
      <c r="C451" s="3" t="s">
        <v>358</v>
      </c>
      <c r="D451" s="3" t="s">
        <v>1968</v>
      </c>
      <c r="E451" s="3" t="s">
        <v>3071</v>
      </c>
      <c r="F451" s="31">
        <v>43168</v>
      </c>
      <c r="G451" s="31">
        <v>43738</v>
      </c>
      <c r="H451" s="31">
        <v>45291</v>
      </c>
      <c r="I451" s="3" t="s">
        <v>3474</v>
      </c>
    </row>
    <row r="452" spans="1:9" x14ac:dyDescent="0.25">
      <c r="A452" s="3" t="s">
        <v>4063</v>
      </c>
      <c r="B452" s="3" t="s">
        <v>3072</v>
      </c>
      <c r="C452" s="3" t="s">
        <v>360</v>
      </c>
      <c r="D452" s="3" t="s">
        <v>1970</v>
      </c>
      <c r="E452" s="3" t="s">
        <v>3073</v>
      </c>
      <c r="F452" s="31">
        <v>43168</v>
      </c>
      <c r="G452" s="31">
        <v>43738</v>
      </c>
      <c r="H452" s="31">
        <v>45291</v>
      </c>
      <c r="I452" s="3" t="s">
        <v>3474</v>
      </c>
    </row>
    <row r="453" spans="1:9" x14ac:dyDescent="0.25">
      <c r="A453" s="3" t="s">
        <v>4063</v>
      </c>
      <c r="B453" s="3" t="s">
        <v>3074</v>
      </c>
      <c r="C453" s="3" t="s">
        <v>362</v>
      </c>
      <c r="D453" s="3" t="s">
        <v>1972</v>
      </c>
      <c r="E453" s="3" t="s">
        <v>3075</v>
      </c>
      <c r="F453" s="31">
        <v>43168</v>
      </c>
      <c r="G453" s="31">
        <v>43738</v>
      </c>
      <c r="H453" s="31">
        <v>45291</v>
      </c>
      <c r="I453" s="3" t="s">
        <v>3474</v>
      </c>
    </row>
    <row r="454" spans="1:9" x14ac:dyDescent="0.25">
      <c r="A454" s="3" t="s">
        <v>4063</v>
      </c>
      <c r="B454" s="3" t="s">
        <v>3076</v>
      </c>
      <c r="C454" s="3" t="s">
        <v>364</v>
      </c>
      <c r="D454" s="3" t="s">
        <v>3443</v>
      </c>
      <c r="E454" s="3" t="s">
        <v>3077</v>
      </c>
      <c r="F454" s="31">
        <v>43168</v>
      </c>
      <c r="G454" s="31">
        <v>43112</v>
      </c>
      <c r="H454" s="31">
        <v>401768</v>
      </c>
      <c r="I454" s="3" t="s">
        <v>4065</v>
      </c>
    </row>
    <row r="455" spans="1:9" x14ac:dyDescent="0.25">
      <c r="A455" s="3" t="s">
        <v>4063</v>
      </c>
      <c r="B455" s="3" t="s">
        <v>3078</v>
      </c>
      <c r="C455" s="3" t="s">
        <v>366</v>
      </c>
      <c r="D455" s="3" t="s">
        <v>1976</v>
      </c>
      <c r="E455" s="3" t="s">
        <v>3079</v>
      </c>
      <c r="F455" s="31">
        <v>43168</v>
      </c>
      <c r="G455" s="31">
        <v>43112</v>
      </c>
      <c r="H455" s="31">
        <v>401768</v>
      </c>
      <c r="I455" s="3" t="s">
        <v>4065</v>
      </c>
    </row>
    <row r="456" spans="1:9" x14ac:dyDescent="0.25">
      <c r="A456" s="3" t="s">
        <v>4063</v>
      </c>
      <c r="B456" s="3" t="s">
        <v>3475</v>
      </c>
      <c r="C456" s="3" t="s">
        <v>381</v>
      </c>
      <c r="D456" s="3" t="s">
        <v>1525</v>
      </c>
      <c r="E456" s="3" t="s">
        <v>2739</v>
      </c>
      <c r="F456" s="31">
        <v>43831</v>
      </c>
      <c r="G456" s="3" t="s">
        <v>4064</v>
      </c>
      <c r="H456" s="31">
        <v>401768</v>
      </c>
      <c r="I456" s="3" t="s">
        <v>4065</v>
      </c>
    </row>
    <row r="457" spans="1:9" x14ac:dyDescent="0.25">
      <c r="A457" s="3" t="s">
        <v>4063</v>
      </c>
      <c r="B457" s="3" t="s">
        <v>3476</v>
      </c>
      <c r="C457" s="3" t="s">
        <v>391</v>
      </c>
      <c r="D457" s="3" t="s">
        <v>1535</v>
      </c>
      <c r="E457" s="3" t="s">
        <v>2749</v>
      </c>
      <c r="F457" s="31">
        <v>43831</v>
      </c>
      <c r="G457" s="3" t="s">
        <v>4064</v>
      </c>
      <c r="H457" s="31">
        <v>401768</v>
      </c>
      <c r="I457" s="3" t="s">
        <v>4065</v>
      </c>
    </row>
    <row r="458" spans="1:9" x14ac:dyDescent="0.25">
      <c r="A458" s="3" t="s">
        <v>4063</v>
      </c>
      <c r="B458" s="3" t="s">
        <v>3477</v>
      </c>
      <c r="C458" s="3" t="s">
        <v>401</v>
      </c>
      <c r="D458" s="3" t="s">
        <v>1545</v>
      </c>
      <c r="E458" s="3" t="s">
        <v>2759</v>
      </c>
      <c r="F458" s="31">
        <v>43831</v>
      </c>
      <c r="G458" s="3" t="s">
        <v>4064</v>
      </c>
      <c r="H458" s="31">
        <v>401768</v>
      </c>
      <c r="I458" s="3" t="s">
        <v>4065</v>
      </c>
    </row>
    <row r="459" spans="1:9" x14ac:dyDescent="0.25">
      <c r="A459" s="3" t="s">
        <v>4063</v>
      </c>
      <c r="B459" s="3" t="s">
        <v>3478</v>
      </c>
      <c r="C459" s="3" t="s">
        <v>411</v>
      </c>
      <c r="D459" s="3" t="s">
        <v>1555</v>
      </c>
      <c r="E459" s="3" t="s">
        <v>2769</v>
      </c>
      <c r="F459" s="31">
        <v>43831</v>
      </c>
      <c r="G459" s="3" t="s">
        <v>4064</v>
      </c>
      <c r="H459" s="31">
        <v>401768</v>
      </c>
      <c r="I459" s="3" t="s">
        <v>4065</v>
      </c>
    </row>
    <row r="460" spans="1:9" x14ac:dyDescent="0.25">
      <c r="A460" s="3" t="s">
        <v>4063</v>
      </c>
      <c r="B460" s="3" t="s">
        <v>3479</v>
      </c>
      <c r="C460" s="3" t="s">
        <v>421</v>
      </c>
      <c r="D460" s="3" t="s">
        <v>1565</v>
      </c>
      <c r="E460" s="3" t="s">
        <v>2779</v>
      </c>
      <c r="F460" s="31">
        <v>43831</v>
      </c>
      <c r="G460" s="3" t="s">
        <v>4064</v>
      </c>
      <c r="H460" s="31">
        <v>401768</v>
      </c>
      <c r="I460" s="3" t="s">
        <v>4065</v>
      </c>
    </row>
    <row r="461" spans="1:9" x14ac:dyDescent="0.25">
      <c r="A461" s="3" t="s">
        <v>4063</v>
      </c>
      <c r="B461" s="3" t="s">
        <v>3480</v>
      </c>
      <c r="C461" s="3" t="s">
        <v>431</v>
      </c>
      <c r="D461" s="3" t="s">
        <v>1575</v>
      </c>
      <c r="E461" s="3" t="s">
        <v>2789</v>
      </c>
      <c r="F461" s="31">
        <v>43831</v>
      </c>
      <c r="G461" s="3" t="s">
        <v>4064</v>
      </c>
      <c r="H461" s="31">
        <v>401768</v>
      </c>
      <c r="I461" s="3" t="s">
        <v>4065</v>
      </c>
    </row>
    <row r="462" spans="1:9" x14ac:dyDescent="0.25">
      <c r="A462" s="3" t="s">
        <v>4063</v>
      </c>
      <c r="B462" s="3" t="s">
        <v>3481</v>
      </c>
      <c r="C462" s="3" t="s">
        <v>441</v>
      </c>
      <c r="D462" s="3" t="s">
        <v>1585</v>
      </c>
      <c r="E462" s="3" t="s">
        <v>2799</v>
      </c>
      <c r="F462" s="31">
        <v>43831</v>
      </c>
      <c r="G462" s="3" t="s">
        <v>4064</v>
      </c>
      <c r="H462" s="31">
        <v>401768</v>
      </c>
      <c r="I462" s="3" t="s">
        <v>4065</v>
      </c>
    </row>
    <row r="463" spans="1:9" x14ac:dyDescent="0.25">
      <c r="A463" s="3" t="s">
        <v>4063</v>
      </c>
      <c r="B463" s="3" t="s">
        <v>3482</v>
      </c>
      <c r="C463" s="3" t="s">
        <v>451</v>
      </c>
      <c r="D463" s="3" t="s">
        <v>1595</v>
      </c>
      <c r="E463" s="3" t="s">
        <v>2809</v>
      </c>
      <c r="F463" s="31">
        <v>43831</v>
      </c>
      <c r="G463" s="3" t="s">
        <v>4064</v>
      </c>
      <c r="H463" s="31">
        <v>401768</v>
      </c>
      <c r="I463" s="3" t="s">
        <v>4065</v>
      </c>
    </row>
    <row r="464" spans="1:9" x14ac:dyDescent="0.25">
      <c r="A464" s="32" t="s">
        <v>4063</v>
      </c>
      <c r="B464" s="32" t="s">
        <v>3483</v>
      </c>
      <c r="C464" s="32" t="s">
        <v>3484</v>
      </c>
      <c r="D464" s="32" t="s">
        <v>3485</v>
      </c>
      <c r="E464" s="32" t="s">
        <v>1975</v>
      </c>
      <c r="F464" s="33">
        <v>43831</v>
      </c>
      <c r="G464" s="33">
        <v>44200</v>
      </c>
      <c r="H464" s="33">
        <v>45657</v>
      </c>
      <c r="I464" s="32" t="s">
        <v>4066</v>
      </c>
    </row>
    <row r="465" spans="1:9" x14ac:dyDescent="0.25">
      <c r="A465" s="3" t="s">
        <v>4063</v>
      </c>
      <c r="B465" s="3" t="s">
        <v>3486</v>
      </c>
      <c r="C465" s="3" t="s">
        <v>1636</v>
      </c>
      <c r="D465" s="3" t="s">
        <v>1637</v>
      </c>
      <c r="E465" s="3" t="s">
        <v>2820</v>
      </c>
      <c r="F465" s="31">
        <v>43831</v>
      </c>
      <c r="G465" s="3" t="s">
        <v>4064</v>
      </c>
      <c r="H465" s="31">
        <v>401768</v>
      </c>
      <c r="I465" s="3" t="s">
        <v>4065</v>
      </c>
    </row>
    <row r="466" spans="1:9" x14ac:dyDescent="0.25">
      <c r="A466" s="3" t="s">
        <v>4063</v>
      </c>
      <c r="B466" s="3" t="s">
        <v>3487</v>
      </c>
      <c r="C466" s="3" t="s">
        <v>1651</v>
      </c>
      <c r="D466" s="3" t="s">
        <v>1652</v>
      </c>
      <c r="E466" s="3" t="s">
        <v>2830</v>
      </c>
      <c r="F466" s="31">
        <v>43831</v>
      </c>
      <c r="G466" s="3" t="s">
        <v>4064</v>
      </c>
      <c r="H466" s="31">
        <v>401768</v>
      </c>
      <c r="I466" s="3" t="s">
        <v>4065</v>
      </c>
    </row>
    <row r="467" spans="1:9" x14ac:dyDescent="0.25">
      <c r="A467" s="3" t="s">
        <v>4063</v>
      </c>
      <c r="B467" s="3" t="s">
        <v>3488</v>
      </c>
      <c r="C467" s="3" t="s">
        <v>1666</v>
      </c>
      <c r="D467" s="3" t="s">
        <v>1667</v>
      </c>
      <c r="E467" s="3" t="s">
        <v>2840</v>
      </c>
      <c r="F467" s="31">
        <v>43831</v>
      </c>
      <c r="G467" s="3" t="s">
        <v>4064</v>
      </c>
      <c r="H467" s="31">
        <v>401768</v>
      </c>
      <c r="I467" s="3" t="s">
        <v>4065</v>
      </c>
    </row>
    <row r="468" spans="1:9" x14ac:dyDescent="0.25">
      <c r="A468" s="3" t="s">
        <v>4063</v>
      </c>
      <c r="B468" s="3" t="s">
        <v>3489</v>
      </c>
      <c r="C468" s="3" t="s">
        <v>1681</v>
      </c>
      <c r="D468" s="3" t="s">
        <v>1682</v>
      </c>
      <c r="E468" s="3" t="s">
        <v>2850</v>
      </c>
      <c r="F468" s="31">
        <v>43831</v>
      </c>
      <c r="G468" s="3" t="s">
        <v>4064</v>
      </c>
      <c r="H468" s="31">
        <v>401768</v>
      </c>
      <c r="I468" s="3" t="s">
        <v>4065</v>
      </c>
    </row>
    <row r="469" spans="1:9" x14ac:dyDescent="0.25">
      <c r="A469" s="3" t="s">
        <v>4063</v>
      </c>
      <c r="B469" s="3" t="s">
        <v>3490</v>
      </c>
      <c r="C469" s="3" t="s">
        <v>1696</v>
      </c>
      <c r="D469" s="3" t="s">
        <v>1697</v>
      </c>
      <c r="E469" s="3" t="s">
        <v>2860</v>
      </c>
      <c r="F469" s="31">
        <v>43831</v>
      </c>
      <c r="G469" s="3" t="s">
        <v>4064</v>
      </c>
      <c r="H469" s="31">
        <v>401768</v>
      </c>
      <c r="I469" s="3" t="s">
        <v>4065</v>
      </c>
    </row>
    <row r="470" spans="1:9" x14ac:dyDescent="0.25">
      <c r="A470" s="3" t="s">
        <v>4063</v>
      </c>
      <c r="B470" s="3" t="s">
        <v>3491</v>
      </c>
      <c r="C470" s="3" t="s">
        <v>1711</v>
      </c>
      <c r="D470" s="3" t="s">
        <v>1712</v>
      </c>
      <c r="E470" s="3" t="s">
        <v>2870</v>
      </c>
      <c r="F470" s="31">
        <v>43831</v>
      </c>
      <c r="G470" s="3" t="s">
        <v>4064</v>
      </c>
      <c r="H470" s="31">
        <v>401768</v>
      </c>
      <c r="I470" s="3" t="s">
        <v>4065</v>
      </c>
    </row>
    <row r="471" spans="1:9" x14ac:dyDescent="0.25">
      <c r="A471" s="3" t="s">
        <v>4063</v>
      </c>
      <c r="B471" s="3" t="s">
        <v>3492</v>
      </c>
      <c r="C471" s="3" t="s">
        <v>1726</v>
      </c>
      <c r="D471" s="3" t="s">
        <v>1727</v>
      </c>
      <c r="E471" s="3" t="s">
        <v>2880</v>
      </c>
      <c r="F471" s="31">
        <v>43831</v>
      </c>
      <c r="G471" s="3" t="s">
        <v>4064</v>
      </c>
      <c r="H471" s="31">
        <v>401768</v>
      </c>
      <c r="I471" s="3" t="s">
        <v>4065</v>
      </c>
    </row>
    <row r="472" spans="1:9" x14ac:dyDescent="0.25">
      <c r="A472" s="3" t="s">
        <v>4063</v>
      </c>
      <c r="B472" s="3" t="s">
        <v>3493</v>
      </c>
      <c r="C472" s="3" t="s">
        <v>195</v>
      </c>
      <c r="D472" s="3" t="s">
        <v>1741</v>
      </c>
      <c r="E472" s="3" t="s">
        <v>2890</v>
      </c>
      <c r="F472" s="31">
        <v>43831</v>
      </c>
      <c r="G472" s="3" t="s">
        <v>4064</v>
      </c>
      <c r="H472" s="31">
        <v>401768</v>
      </c>
      <c r="I472" s="3" t="s">
        <v>4065</v>
      </c>
    </row>
    <row r="473" spans="1:9" x14ac:dyDescent="0.25">
      <c r="A473" s="3" t="s">
        <v>4063</v>
      </c>
      <c r="B473" s="3" t="s">
        <v>3494</v>
      </c>
      <c r="C473" s="3" t="s">
        <v>529</v>
      </c>
      <c r="D473" s="3" t="s">
        <v>1801</v>
      </c>
      <c r="E473" s="3" t="s">
        <v>2900</v>
      </c>
      <c r="F473" s="31">
        <v>43831</v>
      </c>
      <c r="G473" s="3" t="s">
        <v>4064</v>
      </c>
      <c r="H473" s="31">
        <v>401768</v>
      </c>
      <c r="I473" s="3" t="s">
        <v>4065</v>
      </c>
    </row>
    <row r="474" spans="1:9" x14ac:dyDescent="0.25">
      <c r="A474" s="3" t="s">
        <v>4063</v>
      </c>
      <c r="B474" s="3" t="s">
        <v>3495</v>
      </c>
      <c r="C474" s="3" t="s">
        <v>539</v>
      </c>
      <c r="D474" s="3" t="s">
        <v>1811</v>
      </c>
      <c r="E474" s="3" t="s">
        <v>2910</v>
      </c>
      <c r="F474" s="31">
        <v>43831</v>
      </c>
      <c r="G474" s="3" t="s">
        <v>4064</v>
      </c>
      <c r="H474" s="31">
        <v>401768</v>
      </c>
      <c r="I474" s="3" t="s">
        <v>4065</v>
      </c>
    </row>
    <row r="475" spans="1:9" x14ac:dyDescent="0.25">
      <c r="A475" s="3" t="s">
        <v>4063</v>
      </c>
      <c r="B475" s="3" t="s">
        <v>3496</v>
      </c>
      <c r="C475" s="3" t="s">
        <v>549</v>
      </c>
      <c r="D475" s="3" t="s">
        <v>1821</v>
      </c>
      <c r="E475" s="3" t="s">
        <v>2920</v>
      </c>
      <c r="F475" s="31">
        <v>43831</v>
      </c>
      <c r="G475" s="3" t="s">
        <v>4064</v>
      </c>
      <c r="H475" s="31">
        <v>401768</v>
      </c>
      <c r="I475" s="3" t="s">
        <v>4065</v>
      </c>
    </row>
    <row r="476" spans="1:9" x14ac:dyDescent="0.25">
      <c r="A476" s="3" t="s">
        <v>4063</v>
      </c>
      <c r="B476" s="3" t="s">
        <v>3497</v>
      </c>
      <c r="C476" s="3" t="s">
        <v>559</v>
      </c>
      <c r="D476" s="3" t="s">
        <v>1831</v>
      </c>
      <c r="E476" s="3" t="s">
        <v>2930</v>
      </c>
      <c r="F476" s="31">
        <v>43831</v>
      </c>
      <c r="G476" s="3" t="s">
        <v>4064</v>
      </c>
      <c r="H476" s="31">
        <v>401768</v>
      </c>
      <c r="I476" s="3" t="s">
        <v>4065</v>
      </c>
    </row>
    <row r="477" spans="1:9" x14ac:dyDescent="0.25">
      <c r="A477" s="3" t="s">
        <v>4063</v>
      </c>
      <c r="B477" s="3" t="s">
        <v>3498</v>
      </c>
      <c r="C477" s="3" t="s">
        <v>569</v>
      </c>
      <c r="D477" s="3" t="s">
        <v>1841</v>
      </c>
      <c r="E477" s="3" t="s">
        <v>2940</v>
      </c>
      <c r="F477" s="31">
        <v>43831</v>
      </c>
      <c r="G477" s="3" t="s">
        <v>4064</v>
      </c>
      <c r="H477" s="31">
        <v>401768</v>
      </c>
      <c r="I477" s="3" t="s">
        <v>4065</v>
      </c>
    </row>
    <row r="478" spans="1:9" x14ac:dyDescent="0.25">
      <c r="A478" s="3" t="s">
        <v>4063</v>
      </c>
      <c r="B478" s="3" t="s">
        <v>3499</v>
      </c>
      <c r="C478" s="3" t="s">
        <v>579</v>
      </c>
      <c r="D478" s="3" t="s">
        <v>1851</v>
      </c>
      <c r="E478" s="3" t="s">
        <v>2950</v>
      </c>
      <c r="F478" s="31">
        <v>43831</v>
      </c>
      <c r="G478" s="3" t="s">
        <v>4064</v>
      </c>
      <c r="H478" s="31">
        <v>401768</v>
      </c>
      <c r="I478" s="3" t="s">
        <v>4065</v>
      </c>
    </row>
    <row r="479" spans="1:9" x14ac:dyDescent="0.25">
      <c r="A479" s="3" t="s">
        <v>4063</v>
      </c>
      <c r="B479" s="3" t="s">
        <v>3500</v>
      </c>
      <c r="C479" s="3" t="s">
        <v>589</v>
      </c>
      <c r="D479" s="3" t="s">
        <v>1861</v>
      </c>
      <c r="E479" s="3" t="s">
        <v>2960</v>
      </c>
      <c r="F479" s="31">
        <v>43831</v>
      </c>
      <c r="G479" s="3" t="s">
        <v>4064</v>
      </c>
      <c r="H479" s="31">
        <v>401768</v>
      </c>
      <c r="I479" s="3" t="s">
        <v>4065</v>
      </c>
    </row>
    <row r="480" spans="1:9" x14ac:dyDescent="0.25">
      <c r="A480" s="3" t="s">
        <v>4063</v>
      </c>
      <c r="B480" s="3" t="s">
        <v>3501</v>
      </c>
      <c r="C480" s="3" t="s">
        <v>261</v>
      </c>
      <c r="D480" s="3" t="s">
        <v>1871</v>
      </c>
      <c r="E480" s="3" t="s">
        <v>2970</v>
      </c>
      <c r="F480" s="31">
        <v>43831</v>
      </c>
      <c r="G480" s="3" t="s">
        <v>4064</v>
      </c>
      <c r="H480" s="31">
        <v>401768</v>
      </c>
      <c r="I480" s="3" t="s">
        <v>4065</v>
      </c>
    </row>
    <row r="481" spans="1:9" x14ac:dyDescent="0.25">
      <c r="A481" s="3" t="s">
        <v>4063</v>
      </c>
      <c r="B481" s="3" t="s">
        <v>3502</v>
      </c>
      <c r="C481" s="3" t="s">
        <v>272</v>
      </c>
      <c r="D481" s="3" t="s">
        <v>1882</v>
      </c>
      <c r="E481" s="3" t="s">
        <v>2985</v>
      </c>
      <c r="F481" s="31">
        <v>43831</v>
      </c>
      <c r="G481" s="3" t="s">
        <v>4064</v>
      </c>
      <c r="H481" s="31">
        <v>401768</v>
      </c>
      <c r="I481" s="3" t="s">
        <v>4065</v>
      </c>
    </row>
    <row r="482" spans="1:9" x14ac:dyDescent="0.25">
      <c r="A482" s="3" t="s">
        <v>4063</v>
      </c>
      <c r="B482" s="3" t="s">
        <v>3503</v>
      </c>
      <c r="C482" s="3" t="s">
        <v>282</v>
      </c>
      <c r="D482" s="3" t="s">
        <v>1892</v>
      </c>
      <c r="E482" s="3" t="s">
        <v>2995</v>
      </c>
      <c r="F482" s="31">
        <v>43831</v>
      </c>
      <c r="G482" s="3" t="s">
        <v>4064</v>
      </c>
      <c r="H482" s="31">
        <v>401768</v>
      </c>
      <c r="I482" s="3" t="s">
        <v>4065</v>
      </c>
    </row>
    <row r="483" spans="1:9" x14ac:dyDescent="0.25">
      <c r="A483" s="3" t="s">
        <v>4063</v>
      </c>
      <c r="B483" s="3" t="s">
        <v>3504</v>
      </c>
      <c r="C483" s="3" t="s">
        <v>292</v>
      </c>
      <c r="D483" s="3" t="s">
        <v>1902</v>
      </c>
      <c r="E483" s="3" t="s">
        <v>3005</v>
      </c>
      <c r="F483" s="31">
        <v>43831</v>
      </c>
      <c r="G483" s="3" t="s">
        <v>4064</v>
      </c>
      <c r="H483" s="31">
        <v>401768</v>
      </c>
      <c r="I483" s="3" t="s">
        <v>4065</v>
      </c>
    </row>
    <row r="484" spans="1:9" x14ac:dyDescent="0.25">
      <c r="A484" s="3" t="s">
        <v>4063</v>
      </c>
      <c r="B484" s="3" t="s">
        <v>3505</v>
      </c>
      <c r="C484" s="3" t="s">
        <v>302</v>
      </c>
      <c r="D484" s="3" t="s">
        <v>1912</v>
      </c>
      <c r="E484" s="3" t="s">
        <v>3015</v>
      </c>
      <c r="F484" s="31">
        <v>43831</v>
      </c>
      <c r="G484" s="3" t="s">
        <v>4064</v>
      </c>
      <c r="H484" s="31">
        <v>401768</v>
      </c>
      <c r="I484" s="3" t="s">
        <v>4065</v>
      </c>
    </row>
    <row r="485" spans="1:9" x14ac:dyDescent="0.25">
      <c r="A485" s="3" t="s">
        <v>4063</v>
      </c>
      <c r="B485" s="3" t="s">
        <v>3506</v>
      </c>
      <c r="C485" s="3" t="s">
        <v>312</v>
      </c>
      <c r="D485" s="3" t="s">
        <v>1922</v>
      </c>
      <c r="E485" s="3" t="s">
        <v>3025</v>
      </c>
      <c r="F485" s="31">
        <v>43831</v>
      </c>
      <c r="G485" s="3" t="s">
        <v>4064</v>
      </c>
      <c r="H485" s="31">
        <v>401768</v>
      </c>
      <c r="I485" s="3" t="s">
        <v>4065</v>
      </c>
    </row>
    <row r="486" spans="1:9" x14ac:dyDescent="0.25">
      <c r="A486" s="3" t="s">
        <v>4063</v>
      </c>
      <c r="B486" s="3" t="s">
        <v>3507</v>
      </c>
      <c r="C486" s="3" t="s">
        <v>322</v>
      </c>
      <c r="D486" s="3" t="s">
        <v>1932</v>
      </c>
      <c r="E486" s="3" t="s">
        <v>3035</v>
      </c>
      <c r="F486" s="31">
        <v>43831</v>
      </c>
      <c r="G486" s="3" t="s">
        <v>4064</v>
      </c>
      <c r="H486" s="31">
        <v>401768</v>
      </c>
      <c r="I486" s="3" t="s">
        <v>4065</v>
      </c>
    </row>
    <row r="487" spans="1:9" x14ac:dyDescent="0.25">
      <c r="A487" s="3" t="s">
        <v>4063</v>
      </c>
      <c r="B487" s="3" t="s">
        <v>3508</v>
      </c>
      <c r="C487" s="3" t="s">
        <v>332</v>
      </c>
      <c r="D487" s="3" t="s">
        <v>1942</v>
      </c>
      <c r="E487" s="3" t="s">
        <v>3045</v>
      </c>
      <c r="F487" s="31">
        <v>43831</v>
      </c>
      <c r="G487" s="3" t="s">
        <v>4064</v>
      </c>
      <c r="H487" s="31">
        <v>401768</v>
      </c>
      <c r="I487" s="3" t="s">
        <v>4065</v>
      </c>
    </row>
    <row r="488" spans="1:9" x14ac:dyDescent="0.25">
      <c r="A488" s="3" t="s">
        <v>4063</v>
      </c>
      <c r="B488" s="3" t="s">
        <v>3509</v>
      </c>
      <c r="C488" s="3" t="s">
        <v>342</v>
      </c>
      <c r="D488" s="3" t="s">
        <v>1952</v>
      </c>
      <c r="E488" s="3" t="s">
        <v>3055</v>
      </c>
      <c r="F488" s="31">
        <v>43831</v>
      </c>
      <c r="G488" s="3" t="s">
        <v>4064</v>
      </c>
      <c r="H488" s="31">
        <v>401768</v>
      </c>
      <c r="I488" s="3" t="s">
        <v>4065</v>
      </c>
    </row>
    <row r="489" spans="1:9" x14ac:dyDescent="0.25">
      <c r="A489" s="3" t="s">
        <v>4063</v>
      </c>
      <c r="B489" s="3" t="s">
        <v>3510</v>
      </c>
      <c r="C489" s="3" t="s">
        <v>352</v>
      </c>
      <c r="D489" s="3" t="s">
        <v>1962</v>
      </c>
      <c r="E489" s="3" t="s">
        <v>3065</v>
      </c>
      <c r="F489" s="31">
        <v>43831</v>
      </c>
      <c r="G489" s="3" t="s">
        <v>4064</v>
      </c>
      <c r="H489" s="31">
        <v>401768</v>
      </c>
      <c r="I489" s="3" t="s">
        <v>4065</v>
      </c>
    </row>
    <row r="490" spans="1:9" x14ac:dyDescent="0.25">
      <c r="A490" s="3" t="s">
        <v>4063</v>
      </c>
      <c r="B490" s="3" t="s">
        <v>3511</v>
      </c>
      <c r="C490" s="3" t="s">
        <v>362</v>
      </c>
      <c r="D490" s="3" t="s">
        <v>1972</v>
      </c>
      <c r="E490" s="3" t="s">
        <v>3075</v>
      </c>
      <c r="F490" s="31">
        <v>43831</v>
      </c>
      <c r="G490" s="3" t="s">
        <v>4064</v>
      </c>
      <c r="H490" s="31">
        <v>401768</v>
      </c>
      <c r="I490" s="3" t="s">
        <v>4065</v>
      </c>
    </row>
    <row r="491" spans="1:9" x14ac:dyDescent="0.25">
      <c r="A491" s="3" t="s">
        <v>4063</v>
      </c>
      <c r="B491" s="3" t="s">
        <v>373</v>
      </c>
      <c r="C491" s="3" t="s">
        <v>4183</v>
      </c>
      <c r="D491" s="3" t="s">
        <v>4184</v>
      </c>
      <c r="E491" s="3" t="s">
        <v>1983</v>
      </c>
      <c r="F491" s="31">
        <v>42614</v>
      </c>
      <c r="G491" s="3" t="s">
        <v>4064</v>
      </c>
      <c r="H491" s="31">
        <v>401768</v>
      </c>
      <c r="I491" s="3" t="s">
        <v>4065</v>
      </c>
    </row>
    <row r="492" spans="1:9" x14ac:dyDescent="0.25">
      <c r="A492" s="3" t="s">
        <v>4063</v>
      </c>
      <c r="B492" s="3" t="s">
        <v>374</v>
      </c>
      <c r="C492" s="3" t="s">
        <v>59</v>
      </c>
      <c r="D492" s="3" t="s">
        <v>1515</v>
      </c>
      <c r="E492" s="3" t="s">
        <v>1984</v>
      </c>
      <c r="F492" s="31">
        <v>42614</v>
      </c>
      <c r="G492" s="31">
        <v>43112</v>
      </c>
      <c r="H492" s="31">
        <v>44628</v>
      </c>
      <c r="I492" s="3" t="s">
        <v>3442</v>
      </c>
    </row>
    <row r="493" spans="1:9" x14ac:dyDescent="0.25">
      <c r="A493" s="3" t="s">
        <v>4063</v>
      </c>
      <c r="B493" s="3" t="s">
        <v>375</v>
      </c>
      <c r="C493" s="3" t="s">
        <v>61</v>
      </c>
      <c r="D493" s="3" t="s">
        <v>4185</v>
      </c>
      <c r="E493" s="3" t="s">
        <v>4186</v>
      </c>
      <c r="F493" s="31">
        <v>42614</v>
      </c>
      <c r="G493" s="31">
        <v>43112</v>
      </c>
      <c r="H493" s="31">
        <v>44628</v>
      </c>
      <c r="I493" s="3" t="s">
        <v>3442</v>
      </c>
    </row>
    <row r="494" spans="1:9" x14ac:dyDescent="0.25">
      <c r="A494" s="3" t="s">
        <v>4063</v>
      </c>
      <c r="B494" s="3" t="s">
        <v>376</v>
      </c>
      <c r="C494" s="3" t="s">
        <v>63</v>
      </c>
      <c r="D494" s="3" t="s">
        <v>4187</v>
      </c>
      <c r="E494" s="3" t="s">
        <v>4188</v>
      </c>
      <c r="F494" s="31">
        <v>42614</v>
      </c>
      <c r="G494" s="31">
        <v>43112</v>
      </c>
      <c r="H494" s="31">
        <v>44628</v>
      </c>
      <c r="I494" s="3" t="s">
        <v>3442</v>
      </c>
    </row>
    <row r="495" spans="1:9" x14ac:dyDescent="0.25">
      <c r="A495" s="3" t="s">
        <v>4063</v>
      </c>
      <c r="B495" s="3" t="s">
        <v>377</v>
      </c>
      <c r="C495" s="3" t="s">
        <v>65</v>
      </c>
      <c r="D495" s="3" t="s">
        <v>4189</v>
      </c>
      <c r="E495" s="3" t="s">
        <v>4190</v>
      </c>
      <c r="F495" s="31">
        <v>42614</v>
      </c>
      <c r="G495" s="31">
        <v>43112</v>
      </c>
      <c r="H495" s="31">
        <v>44628</v>
      </c>
      <c r="I495" s="3" t="s">
        <v>3442</v>
      </c>
    </row>
    <row r="496" spans="1:9" x14ac:dyDescent="0.25">
      <c r="A496" s="3" t="s">
        <v>4063</v>
      </c>
      <c r="B496" s="3" t="s">
        <v>378</v>
      </c>
      <c r="C496" s="3" t="s">
        <v>379</v>
      </c>
      <c r="D496" s="3" t="s">
        <v>4191</v>
      </c>
      <c r="E496" s="3" t="s">
        <v>4192</v>
      </c>
      <c r="F496" s="31">
        <v>42614</v>
      </c>
      <c r="G496" s="31">
        <v>43112</v>
      </c>
      <c r="H496" s="31">
        <v>44628</v>
      </c>
      <c r="I496" s="3" t="s">
        <v>3442</v>
      </c>
    </row>
    <row r="497" spans="1:9" x14ac:dyDescent="0.25">
      <c r="A497" s="3" t="s">
        <v>4063</v>
      </c>
      <c r="B497" s="3" t="s">
        <v>380</v>
      </c>
      <c r="C497" s="3" t="s">
        <v>381</v>
      </c>
      <c r="D497" s="3" t="s">
        <v>4193</v>
      </c>
      <c r="E497" s="3" t="s">
        <v>4194</v>
      </c>
      <c r="F497" s="31">
        <v>42614</v>
      </c>
      <c r="G497" s="31">
        <v>43112</v>
      </c>
      <c r="H497" s="31">
        <v>44628</v>
      </c>
      <c r="I497" s="3" t="s">
        <v>3442</v>
      </c>
    </row>
    <row r="498" spans="1:9" x14ac:dyDescent="0.25">
      <c r="A498" s="3" t="s">
        <v>4063</v>
      </c>
      <c r="B498" s="3" t="s">
        <v>382</v>
      </c>
      <c r="C498" s="3" t="s">
        <v>383</v>
      </c>
      <c r="D498" s="3" t="s">
        <v>4195</v>
      </c>
      <c r="E498" s="3" t="s">
        <v>4196</v>
      </c>
      <c r="F498" s="31">
        <v>42614</v>
      </c>
      <c r="G498" s="31">
        <v>43112</v>
      </c>
      <c r="H498" s="31">
        <v>44628</v>
      </c>
      <c r="I498" s="3" t="s">
        <v>3442</v>
      </c>
    </row>
    <row r="499" spans="1:9" x14ac:dyDescent="0.25">
      <c r="A499" s="3" t="s">
        <v>4063</v>
      </c>
      <c r="B499" s="3" t="s">
        <v>384</v>
      </c>
      <c r="C499" s="3" t="s">
        <v>385</v>
      </c>
      <c r="D499" s="3" t="s">
        <v>4197</v>
      </c>
      <c r="E499" s="3" t="s">
        <v>4198</v>
      </c>
      <c r="F499" s="31">
        <v>42614</v>
      </c>
      <c r="G499" s="31">
        <v>43112</v>
      </c>
      <c r="H499" s="31">
        <v>44628</v>
      </c>
      <c r="I499" s="3" t="s">
        <v>3442</v>
      </c>
    </row>
    <row r="500" spans="1:9" x14ac:dyDescent="0.25">
      <c r="A500" s="3" t="s">
        <v>4063</v>
      </c>
      <c r="B500" s="3" t="s">
        <v>386</v>
      </c>
      <c r="C500" s="3" t="s">
        <v>387</v>
      </c>
      <c r="D500" s="3" t="s">
        <v>4199</v>
      </c>
      <c r="E500" s="3" t="s">
        <v>4200</v>
      </c>
      <c r="F500" s="31">
        <v>42614</v>
      </c>
      <c r="G500" s="31">
        <v>43112</v>
      </c>
      <c r="H500" s="31">
        <v>44628</v>
      </c>
      <c r="I500" s="3" t="s">
        <v>3442</v>
      </c>
    </row>
    <row r="501" spans="1:9" x14ac:dyDescent="0.25">
      <c r="A501" s="3" t="s">
        <v>4063</v>
      </c>
      <c r="B501" s="3" t="s">
        <v>388</v>
      </c>
      <c r="C501" s="3" t="s">
        <v>389</v>
      </c>
      <c r="D501" s="3" t="s">
        <v>4201</v>
      </c>
      <c r="E501" s="3" t="s">
        <v>4202</v>
      </c>
      <c r="F501" s="31">
        <v>42614</v>
      </c>
      <c r="G501" s="31">
        <v>43112</v>
      </c>
      <c r="H501" s="31">
        <v>44628</v>
      </c>
      <c r="I501" s="3" t="s">
        <v>3442</v>
      </c>
    </row>
    <row r="502" spans="1:9" x14ac:dyDescent="0.25">
      <c r="A502" s="3" t="s">
        <v>4063</v>
      </c>
      <c r="B502" s="3" t="s">
        <v>390</v>
      </c>
      <c r="C502" s="3" t="s">
        <v>391</v>
      </c>
      <c r="D502" s="3" t="s">
        <v>4203</v>
      </c>
      <c r="E502" s="3" t="s">
        <v>4204</v>
      </c>
      <c r="F502" s="31">
        <v>42614</v>
      </c>
      <c r="G502" s="31">
        <v>43112</v>
      </c>
      <c r="H502" s="31">
        <v>44628</v>
      </c>
      <c r="I502" s="3" t="s">
        <v>3442</v>
      </c>
    </row>
    <row r="503" spans="1:9" x14ac:dyDescent="0.25">
      <c r="A503" s="3" t="s">
        <v>4063</v>
      </c>
      <c r="B503" s="3" t="s">
        <v>392</v>
      </c>
      <c r="C503" s="3" t="s">
        <v>393</v>
      </c>
      <c r="D503" s="3" t="s">
        <v>4205</v>
      </c>
      <c r="E503" s="3" t="s">
        <v>4206</v>
      </c>
      <c r="F503" s="31">
        <v>42614</v>
      </c>
      <c r="G503" s="31">
        <v>43112</v>
      </c>
      <c r="H503" s="31">
        <v>44628</v>
      </c>
      <c r="I503" s="3" t="s">
        <v>3442</v>
      </c>
    </row>
    <row r="504" spans="1:9" x14ac:dyDescent="0.25">
      <c r="A504" s="3" t="s">
        <v>4063</v>
      </c>
      <c r="B504" s="3" t="s">
        <v>394</v>
      </c>
      <c r="C504" s="3" t="s">
        <v>395</v>
      </c>
      <c r="D504" s="3" t="s">
        <v>4207</v>
      </c>
      <c r="E504" s="3" t="s">
        <v>4208</v>
      </c>
      <c r="F504" s="31">
        <v>42614</v>
      </c>
      <c r="G504" s="31">
        <v>43112</v>
      </c>
      <c r="H504" s="31">
        <v>44628</v>
      </c>
      <c r="I504" s="3" t="s">
        <v>3442</v>
      </c>
    </row>
    <row r="505" spans="1:9" x14ac:dyDescent="0.25">
      <c r="A505" s="3" t="s">
        <v>4063</v>
      </c>
      <c r="B505" s="3" t="s">
        <v>396</v>
      </c>
      <c r="C505" s="3" t="s">
        <v>397</v>
      </c>
      <c r="D505" s="3" t="s">
        <v>4209</v>
      </c>
      <c r="E505" s="3" t="s">
        <v>4210</v>
      </c>
      <c r="F505" s="31">
        <v>42614</v>
      </c>
      <c r="G505" s="31">
        <v>43112</v>
      </c>
      <c r="H505" s="31">
        <v>44628</v>
      </c>
      <c r="I505" s="3" t="s">
        <v>3442</v>
      </c>
    </row>
    <row r="506" spans="1:9" x14ac:dyDescent="0.25">
      <c r="A506" s="3" t="s">
        <v>4063</v>
      </c>
      <c r="B506" s="3" t="s">
        <v>398</v>
      </c>
      <c r="C506" s="3" t="s">
        <v>399</v>
      </c>
      <c r="D506" s="3" t="s">
        <v>4211</v>
      </c>
      <c r="E506" s="3" t="s">
        <v>4212</v>
      </c>
      <c r="F506" s="31">
        <v>42614</v>
      </c>
      <c r="G506" s="31">
        <v>43112</v>
      </c>
      <c r="H506" s="31">
        <v>44628</v>
      </c>
      <c r="I506" s="3" t="s">
        <v>3442</v>
      </c>
    </row>
    <row r="507" spans="1:9" x14ac:dyDescent="0.25">
      <c r="A507" s="3" t="s">
        <v>4063</v>
      </c>
      <c r="B507" s="3" t="s">
        <v>400</v>
      </c>
      <c r="C507" s="3" t="s">
        <v>401</v>
      </c>
      <c r="D507" s="3" t="s">
        <v>4213</v>
      </c>
      <c r="E507" s="3" t="s">
        <v>4214</v>
      </c>
      <c r="F507" s="31">
        <v>42614</v>
      </c>
      <c r="G507" s="31">
        <v>43112</v>
      </c>
      <c r="H507" s="31">
        <v>44628</v>
      </c>
      <c r="I507" s="3" t="s">
        <v>3442</v>
      </c>
    </row>
    <row r="508" spans="1:9" x14ac:dyDescent="0.25">
      <c r="A508" s="3" t="s">
        <v>4063</v>
      </c>
      <c r="B508" s="3" t="s">
        <v>402</v>
      </c>
      <c r="C508" s="3" t="s">
        <v>403</v>
      </c>
      <c r="D508" s="3" t="s">
        <v>4215</v>
      </c>
      <c r="E508" s="3" t="s">
        <v>4216</v>
      </c>
      <c r="F508" s="31">
        <v>42614</v>
      </c>
      <c r="G508" s="31">
        <v>43112</v>
      </c>
      <c r="H508" s="31">
        <v>44628</v>
      </c>
      <c r="I508" s="3" t="s">
        <v>3442</v>
      </c>
    </row>
    <row r="509" spans="1:9" x14ac:dyDescent="0.25">
      <c r="A509" s="3" t="s">
        <v>4063</v>
      </c>
      <c r="B509" s="3" t="s">
        <v>404</v>
      </c>
      <c r="C509" s="3" t="s">
        <v>405</v>
      </c>
      <c r="D509" s="3" t="s">
        <v>4217</v>
      </c>
      <c r="E509" s="3" t="s">
        <v>4218</v>
      </c>
      <c r="F509" s="31">
        <v>42614</v>
      </c>
      <c r="G509" s="31">
        <v>43112</v>
      </c>
      <c r="H509" s="31">
        <v>44628</v>
      </c>
      <c r="I509" s="3" t="s">
        <v>3442</v>
      </c>
    </row>
    <row r="510" spans="1:9" x14ac:dyDescent="0.25">
      <c r="A510" s="3" t="s">
        <v>4063</v>
      </c>
      <c r="B510" s="3" t="s">
        <v>406</v>
      </c>
      <c r="C510" s="3" t="s">
        <v>407</v>
      </c>
      <c r="D510" s="3" t="s">
        <v>4219</v>
      </c>
      <c r="E510" s="3" t="s">
        <v>4220</v>
      </c>
      <c r="F510" s="31">
        <v>42614</v>
      </c>
      <c r="G510" s="31">
        <v>43112</v>
      </c>
      <c r="H510" s="31">
        <v>44628</v>
      </c>
      <c r="I510" s="3" t="s">
        <v>3442</v>
      </c>
    </row>
    <row r="511" spans="1:9" x14ac:dyDescent="0.25">
      <c r="A511" s="3" t="s">
        <v>4063</v>
      </c>
      <c r="B511" s="3" t="s">
        <v>408</v>
      </c>
      <c r="C511" s="3" t="s">
        <v>409</v>
      </c>
      <c r="D511" s="3" t="s">
        <v>4221</v>
      </c>
      <c r="E511" s="3" t="s">
        <v>4222</v>
      </c>
      <c r="F511" s="31">
        <v>42614</v>
      </c>
      <c r="G511" s="31">
        <v>43112</v>
      </c>
      <c r="H511" s="31">
        <v>44628</v>
      </c>
      <c r="I511" s="3" t="s">
        <v>3442</v>
      </c>
    </row>
    <row r="512" spans="1:9" x14ac:dyDescent="0.25">
      <c r="A512" s="3" t="s">
        <v>4063</v>
      </c>
      <c r="B512" s="3" t="s">
        <v>410</v>
      </c>
      <c r="C512" s="3" t="s">
        <v>411</v>
      </c>
      <c r="D512" s="3" t="s">
        <v>4223</v>
      </c>
      <c r="E512" s="3" t="s">
        <v>4224</v>
      </c>
      <c r="F512" s="31">
        <v>42614</v>
      </c>
      <c r="G512" s="31">
        <v>43112</v>
      </c>
      <c r="H512" s="31">
        <v>44628</v>
      </c>
      <c r="I512" s="3" t="s">
        <v>3442</v>
      </c>
    </row>
    <row r="513" spans="1:9" x14ac:dyDescent="0.25">
      <c r="A513" s="3" t="s">
        <v>4063</v>
      </c>
      <c r="B513" s="3" t="s">
        <v>412</v>
      </c>
      <c r="C513" s="3" t="s">
        <v>413</v>
      </c>
      <c r="D513" s="3" t="s">
        <v>4225</v>
      </c>
      <c r="E513" s="3" t="s">
        <v>4226</v>
      </c>
      <c r="F513" s="31">
        <v>42614</v>
      </c>
      <c r="G513" s="31">
        <v>43112</v>
      </c>
      <c r="H513" s="31">
        <v>44628</v>
      </c>
      <c r="I513" s="3" t="s">
        <v>3442</v>
      </c>
    </row>
    <row r="514" spans="1:9" x14ac:dyDescent="0.25">
      <c r="A514" s="3" t="s">
        <v>4063</v>
      </c>
      <c r="B514" s="3" t="s">
        <v>414</v>
      </c>
      <c r="C514" s="3" t="s">
        <v>415</v>
      </c>
      <c r="D514" s="3" t="s">
        <v>4227</v>
      </c>
      <c r="E514" s="3" t="s">
        <v>4228</v>
      </c>
      <c r="F514" s="31">
        <v>42614</v>
      </c>
      <c r="G514" s="31">
        <v>43112</v>
      </c>
      <c r="H514" s="31">
        <v>44628</v>
      </c>
      <c r="I514" s="3" t="s">
        <v>3442</v>
      </c>
    </row>
    <row r="515" spans="1:9" x14ac:dyDescent="0.25">
      <c r="A515" s="3" t="s">
        <v>4063</v>
      </c>
      <c r="B515" s="3" t="s">
        <v>416</v>
      </c>
      <c r="C515" s="3" t="s">
        <v>417</v>
      </c>
      <c r="D515" s="3" t="s">
        <v>4229</v>
      </c>
      <c r="E515" s="3" t="s">
        <v>4230</v>
      </c>
      <c r="F515" s="31">
        <v>42614</v>
      </c>
      <c r="G515" s="31">
        <v>43112</v>
      </c>
      <c r="H515" s="31">
        <v>44628</v>
      </c>
      <c r="I515" s="3" t="s">
        <v>3442</v>
      </c>
    </row>
    <row r="516" spans="1:9" x14ac:dyDescent="0.25">
      <c r="A516" s="3" t="s">
        <v>4063</v>
      </c>
      <c r="B516" s="3" t="s">
        <v>418</v>
      </c>
      <c r="C516" s="3" t="s">
        <v>419</v>
      </c>
      <c r="D516" s="3" t="s">
        <v>4231</v>
      </c>
      <c r="E516" s="3" t="s">
        <v>4232</v>
      </c>
      <c r="F516" s="31">
        <v>42614</v>
      </c>
      <c r="G516" s="31">
        <v>43112</v>
      </c>
      <c r="H516" s="31">
        <v>44628</v>
      </c>
      <c r="I516" s="3" t="s">
        <v>3442</v>
      </c>
    </row>
    <row r="517" spans="1:9" x14ac:dyDescent="0.25">
      <c r="A517" s="3" t="s">
        <v>4063</v>
      </c>
      <c r="B517" s="3" t="s">
        <v>420</v>
      </c>
      <c r="C517" s="3" t="s">
        <v>421</v>
      </c>
      <c r="D517" s="3" t="s">
        <v>4233</v>
      </c>
      <c r="E517" s="3" t="s">
        <v>4234</v>
      </c>
      <c r="F517" s="31">
        <v>42614</v>
      </c>
      <c r="G517" s="31">
        <v>43112</v>
      </c>
      <c r="H517" s="31">
        <v>44628</v>
      </c>
      <c r="I517" s="3" t="s">
        <v>3442</v>
      </c>
    </row>
    <row r="518" spans="1:9" x14ac:dyDescent="0.25">
      <c r="A518" s="3" t="s">
        <v>4063</v>
      </c>
      <c r="B518" s="3" t="s">
        <v>422</v>
      </c>
      <c r="C518" s="3" t="s">
        <v>423</v>
      </c>
      <c r="D518" s="3" t="s">
        <v>4235</v>
      </c>
      <c r="E518" s="3" t="s">
        <v>4236</v>
      </c>
      <c r="F518" s="31">
        <v>42614</v>
      </c>
      <c r="G518" s="31">
        <v>43112</v>
      </c>
      <c r="H518" s="31">
        <v>44628</v>
      </c>
      <c r="I518" s="3" t="s">
        <v>3442</v>
      </c>
    </row>
    <row r="519" spans="1:9" x14ac:dyDescent="0.25">
      <c r="A519" s="3" t="s">
        <v>4063</v>
      </c>
      <c r="B519" s="3" t="s">
        <v>424</v>
      </c>
      <c r="C519" s="3" t="s">
        <v>425</v>
      </c>
      <c r="D519" s="3" t="s">
        <v>4237</v>
      </c>
      <c r="E519" s="3" t="s">
        <v>4238</v>
      </c>
      <c r="F519" s="31">
        <v>42614</v>
      </c>
      <c r="G519" s="31">
        <v>43112</v>
      </c>
      <c r="H519" s="31">
        <v>44628</v>
      </c>
      <c r="I519" s="3" t="s">
        <v>3442</v>
      </c>
    </row>
    <row r="520" spans="1:9" x14ac:dyDescent="0.25">
      <c r="A520" s="3" t="s">
        <v>4063</v>
      </c>
      <c r="B520" s="3" t="s">
        <v>426</v>
      </c>
      <c r="C520" s="3" t="s">
        <v>427</v>
      </c>
      <c r="D520" s="3" t="s">
        <v>4239</v>
      </c>
      <c r="E520" s="3" t="s">
        <v>4240</v>
      </c>
      <c r="F520" s="31">
        <v>42614</v>
      </c>
      <c r="G520" s="31">
        <v>43112</v>
      </c>
      <c r="H520" s="31">
        <v>44628</v>
      </c>
      <c r="I520" s="3" t="s">
        <v>3442</v>
      </c>
    </row>
    <row r="521" spans="1:9" x14ac:dyDescent="0.25">
      <c r="A521" s="3" t="s">
        <v>4063</v>
      </c>
      <c r="B521" s="3" t="s">
        <v>428</v>
      </c>
      <c r="C521" s="3" t="s">
        <v>429</v>
      </c>
      <c r="D521" s="3" t="s">
        <v>4241</v>
      </c>
      <c r="E521" s="3" t="s">
        <v>4242</v>
      </c>
      <c r="F521" s="31">
        <v>42614</v>
      </c>
      <c r="G521" s="31">
        <v>43112</v>
      </c>
      <c r="H521" s="31">
        <v>44628</v>
      </c>
      <c r="I521" s="3" t="s">
        <v>3442</v>
      </c>
    </row>
    <row r="522" spans="1:9" x14ac:dyDescent="0.25">
      <c r="A522" s="3" t="s">
        <v>4063</v>
      </c>
      <c r="B522" s="3" t="s">
        <v>430</v>
      </c>
      <c r="C522" s="3" t="s">
        <v>431</v>
      </c>
      <c r="D522" s="3" t="s">
        <v>4243</v>
      </c>
      <c r="E522" s="3" t="s">
        <v>4244</v>
      </c>
      <c r="F522" s="31">
        <v>42614</v>
      </c>
      <c r="G522" s="31">
        <v>43112</v>
      </c>
      <c r="H522" s="31">
        <v>44628</v>
      </c>
      <c r="I522" s="3" t="s">
        <v>3442</v>
      </c>
    </row>
    <row r="523" spans="1:9" x14ac:dyDescent="0.25">
      <c r="A523" s="3" t="s">
        <v>4063</v>
      </c>
      <c r="B523" s="3" t="s">
        <v>432</v>
      </c>
      <c r="C523" s="3" t="s">
        <v>433</v>
      </c>
      <c r="D523" s="3" t="s">
        <v>4245</v>
      </c>
      <c r="E523" s="3" t="s">
        <v>4246</v>
      </c>
      <c r="F523" s="31">
        <v>42614</v>
      </c>
      <c r="G523" s="31">
        <v>43112</v>
      </c>
      <c r="H523" s="31">
        <v>44628</v>
      </c>
      <c r="I523" s="3" t="s">
        <v>3442</v>
      </c>
    </row>
    <row r="524" spans="1:9" x14ac:dyDescent="0.25">
      <c r="A524" s="3" t="s">
        <v>4063</v>
      </c>
      <c r="B524" s="3" t="s">
        <v>434</v>
      </c>
      <c r="C524" s="3" t="s">
        <v>435</v>
      </c>
      <c r="D524" s="3" t="s">
        <v>4247</v>
      </c>
      <c r="E524" s="3" t="s">
        <v>4248</v>
      </c>
      <c r="F524" s="31">
        <v>42614</v>
      </c>
      <c r="G524" s="31">
        <v>43112</v>
      </c>
      <c r="H524" s="31">
        <v>44628</v>
      </c>
      <c r="I524" s="3" t="s">
        <v>3442</v>
      </c>
    </row>
    <row r="525" spans="1:9" x14ac:dyDescent="0.25">
      <c r="A525" s="3" t="s">
        <v>4063</v>
      </c>
      <c r="B525" s="3" t="s">
        <v>436</v>
      </c>
      <c r="C525" s="3" t="s">
        <v>437</v>
      </c>
      <c r="D525" s="3" t="s">
        <v>4249</v>
      </c>
      <c r="E525" s="3" t="s">
        <v>4250</v>
      </c>
      <c r="F525" s="31">
        <v>42614</v>
      </c>
      <c r="G525" s="31">
        <v>43112</v>
      </c>
      <c r="H525" s="31">
        <v>44628</v>
      </c>
      <c r="I525" s="3" t="s">
        <v>3442</v>
      </c>
    </row>
    <row r="526" spans="1:9" x14ac:dyDescent="0.25">
      <c r="A526" s="3" t="s">
        <v>4063</v>
      </c>
      <c r="B526" s="3" t="s">
        <v>438</v>
      </c>
      <c r="C526" s="3" t="s">
        <v>439</v>
      </c>
      <c r="D526" s="3" t="s">
        <v>4251</v>
      </c>
      <c r="E526" s="3" t="s">
        <v>4252</v>
      </c>
      <c r="F526" s="31">
        <v>42614</v>
      </c>
      <c r="G526" s="31">
        <v>43112</v>
      </c>
      <c r="H526" s="31">
        <v>44628</v>
      </c>
      <c r="I526" s="3" t="s">
        <v>3442</v>
      </c>
    </row>
    <row r="527" spans="1:9" x14ac:dyDescent="0.25">
      <c r="A527" s="3" t="s">
        <v>4063</v>
      </c>
      <c r="B527" s="3" t="s">
        <v>440</v>
      </c>
      <c r="C527" s="3" t="s">
        <v>441</v>
      </c>
      <c r="D527" s="3" t="s">
        <v>4253</v>
      </c>
      <c r="E527" s="3" t="s">
        <v>4254</v>
      </c>
      <c r="F527" s="31">
        <v>42614</v>
      </c>
      <c r="G527" s="31">
        <v>43112</v>
      </c>
      <c r="H527" s="31">
        <v>44628</v>
      </c>
      <c r="I527" s="3" t="s">
        <v>3442</v>
      </c>
    </row>
    <row r="528" spans="1:9" x14ac:dyDescent="0.25">
      <c r="A528" s="3" t="s">
        <v>4063</v>
      </c>
      <c r="B528" s="3" t="s">
        <v>442</v>
      </c>
      <c r="C528" s="3" t="s">
        <v>443</v>
      </c>
      <c r="D528" s="3" t="s">
        <v>4255</v>
      </c>
      <c r="E528" s="3" t="s">
        <v>4256</v>
      </c>
      <c r="F528" s="31">
        <v>42614</v>
      </c>
      <c r="G528" s="31">
        <v>43112</v>
      </c>
      <c r="H528" s="31">
        <v>44628</v>
      </c>
      <c r="I528" s="3" t="s">
        <v>3442</v>
      </c>
    </row>
    <row r="529" spans="1:9" x14ac:dyDescent="0.25">
      <c r="A529" s="3" t="s">
        <v>4063</v>
      </c>
      <c r="B529" s="3" t="s">
        <v>444</v>
      </c>
      <c r="C529" s="3" t="s">
        <v>445</v>
      </c>
      <c r="D529" s="3" t="s">
        <v>4257</v>
      </c>
      <c r="E529" s="3" t="s">
        <v>4258</v>
      </c>
      <c r="F529" s="31">
        <v>42614</v>
      </c>
      <c r="G529" s="31">
        <v>43112</v>
      </c>
      <c r="H529" s="31">
        <v>44628</v>
      </c>
      <c r="I529" s="3" t="s">
        <v>3442</v>
      </c>
    </row>
    <row r="530" spans="1:9" x14ac:dyDescent="0.25">
      <c r="A530" s="3" t="s">
        <v>4063</v>
      </c>
      <c r="B530" s="3" t="s">
        <v>446</v>
      </c>
      <c r="C530" s="3" t="s">
        <v>447</v>
      </c>
      <c r="D530" s="3" t="s">
        <v>4259</v>
      </c>
      <c r="E530" s="3" t="s">
        <v>4260</v>
      </c>
      <c r="F530" s="31">
        <v>42614</v>
      </c>
      <c r="G530" s="31">
        <v>43112</v>
      </c>
      <c r="H530" s="31">
        <v>44628</v>
      </c>
      <c r="I530" s="3" t="s">
        <v>3442</v>
      </c>
    </row>
    <row r="531" spans="1:9" x14ac:dyDescent="0.25">
      <c r="A531" s="3" t="s">
        <v>4063</v>
      </c>
      <c r="B531" s="3" t="s">
        <v>448</v>
      </c>
      <c r="C531" s="3" t="s">
        <v>449</v>
      </c>
      <c r="D531" s="3" t="s">
        <v>4261</v>
      </c>
      <c r="E531" s="3" t="s">
        <v>4262</v>
      </c>
      <c r="F531" s="31">
        <v>42614</v>
      </c>
      <c r="G531" s="31">
        <v>43112</v>
      </c>
      <c r="H531" s="31">
        <v>44628</v>
      </c>
      <c r="I531" s="3" t="s">
        <v>3442</v>
      </c>
    </row>
    <row r="532" spans="1:9" x14ac:dyDescent="0.25">
      <c r="A532" s="3" t="s">
        <v>4063</v>
      </c>
      <c r="B532" s="3" t="s">
        <v>450</v>
      </c>
      <c r="C532" s="3" t="s">
        <v>451</v>
      </c>
      <c r="D532" s="3" t="s">
        <v>4263</v>
      </c>
      <c r="E532" s="3" t="s">
        <v>4264</v>
      </c>
      <c r="F532" s="31">
        <v>42614</v>
      </c>
      <c r="G532" s="31">
        <v>43112</v>
      </c>
      <c r="H532" s="31">
        <v>44628</v>
      </c>
      <c r="I532" s="3" t="s">
        <v>3442</v>
      </c>
    </row>
    <row r="533" spans="1:9" x14ac:dyDescent="0.25">
      <c r="A533" s="3" t="s">
        <v>4063</v>
      </c>
      <c r="B533" s="3" t="s">
        <v>453</v>
      </c>
      <c r="C533" s="3" t="s">
        <v>454</v>
      </c>
      <c r="D533" s="3" t="s">
        <v>2025</v>
      </c>
      <c r="E533" s="3" t="s">
        <v>2026</v>
      </c>
      <c r="F533" s="31">
        <v>42614</v>
      </c>
      <c r="G533" s="31">
        <v>43112</v>
      </c>
      <c r="H533" s="31">
        <v>44628</v>
      </c>
      <c r="I533" s="3" t="s">
        <v>3442</v>
      </c>
    </row>
    <row r="534" spans="1:9" x14ac:dyDescent="0.25">
      <c r="A534" s="3" t="s">
        <v>4063</v>
      </c>
      <c r="B534" s="3" t="s">
        <v>452</v>
      </c>
      <c r="C534" s="3" t="s">
        <v>366</v>
      </c>
      <c r="D534" s="3" t="s">
        <v>366</v>
      </c>
      <c r="E534" s="3" t="s">
        <v>2027</v>
      </c>
      <c r="F534" s="31">
        <v>42614</v>
      </c>
      <c r="G534" s="31">
        <v>43112</v>
      </c>
      <c r="H534" s="31">
        <v>44628</v>
      </c>
      <c r="I534" s="3" t="s">
        <v>3442</v>
      </c>
    </row>
    <row r="535" spans="1:9" x14ac:dyDescent="0.25">
      <c r="A535" s="3" t="s">
        <v>4063</v>
      </c>
      <c r="B535" s="3" t="s">
        <v>455</v>
      </c>
      <c r="C535" s="3" t="s">
        <v>4105</v>
      </c>
      <c r="D535" s="3" t="s">
        <v>1625</v>
      </c>
      <c r="E535" s="3" t="s">
        <v>2028</v>
      </c>
      <c r="F535" s="31">
        <v>42614</v>
      </c>
      <c r="G535" s="31">
        <v>43112</v>
      </c>
      <c r="H535" s="31">
        <v>44628</v>
      </c>
      <c r="I535" s="3" t="s">
        <v>3442</v>
      </c>
    </row>
    <row r="536" spans="1:9" x14ac:dyDescent="0.25">
      <c r="A536" s="3" t="s">
        <v>4063</v>
      </c>
      <c r="B536" s="3" t="s">
        <v>456</v>
      </c>
      <c r="C536" s="3" t="s">
        <v>4106</v>
      </c>
      <c r="D536" s="3" t="s">
        <v>1628</v>
      </c>
      <c r="E536" s="3" t="s">
        <v>2029</v>
      </c>
      <c r="F536" s="31">
        <v>42614</v>
      </c>
      <c r="G536" s="31">
        <v>43112</v>
      </c>
      <c r="H536" s="31">
        <v>44628</v>
      </c>
      <c r="I536" s="3" t="s">
        <v>3442</v>
      </c>
    </row>
    <row r="537" spans="1:9" x14ac:dyDescent="0.25">
      <c r="A537" s="3" t="s">
        <v>4063</v>
      </c>
      <c r="B537" s="3" t="s">
        <v>457</v>
      </c>
      <c r="C537" s="3" t="s">
        <v>4107</v>
      </c>
      <c r="D537" s="3" t="s">
        <v>1631</v>
      </c>
      <c r="E537" s="3" t="s">
        <v>2030</v>
      </c>
      <c r="F537" s="31">
        <v>42614</v>
      </c>
      <c r="G537" s="31">
        <v>43112</v>
      </c>
      <c r="H537" s="31">
        <v>44628</v>
      </c>
      <c r="I537" s="3" t="s">
        <v>3442</v>
      </c>
    </row>
    <row r="538" spans="1:9" x14ac:dyDescent="0.25">
      <c r="A538" s="3" t="s">
        <v>4063</v>
      </c>
      <c r="B538" s="3" t="s">
        <v>458</v>
      </c>
      <c r="C538" s="3" t="s">
        <v>4108</v>
      </c>
      <c r="D538" s="3" t="s">
        <v>1634</v>
      </c>
      <c r="E538" s="3" t="s">
        <v>2031</v>
      </c>
      <c r="F538" s="31">
        <v>42614</v>
      </c>
      <c r="G538" s="31">
        <v>43112</v>
      </c>
      <c r="H538" s="31">
        <v>44628</v>
      </c>
      <c r="I538" s="3" t="s">
        <v>3442</v>
      </c>
    </row>
    <row r="539" spans="1:9" x14ac:dyDescent="0.25">
      <c r="A539" s="3" t="s">
        <v>4063</v>
      </c>
      <c r="B539" s="3" t="s">
        <v>459</v>
      </c>
      <c r="C539" s="3" t="s">
        <v>4109</v>
      </c>
      <c r="D539" s="3" t="s">
        <v>1637</v>
      </c>
      <c r="E539" s="3" t="s">
        <v>2032</v>
      </c>
      <c r="F539" s="31">
        <v>42614</v>
      </c>
      <c r="G539" s="31">
        <v>43112</v>
      </c>
      <c r="H539" s="31">
        <v>44628</v>
      </c>
      <c r="I539" s="3" t="s">
        <v>3442</v>
      </c>
    </row>
    <row r="540" spans="1:9" x14ac:dyDescent="0.25">
      <c r="A540" s="3" t="s">
        <v>4063</v>
      </c>
      <c r="B540" s="3" t="s">
        <v>460</v>
      </c>
      <c r="C540" s="3" t="s">
        <v>4110</v>
      </c>
      <c r="D540" s="3" t="s">
        <v>1640</v>
      </c>
      <c r="E540" s="3" t="s">
        <v>2033</v>
      </c>
      <c r="F540" s="31">
        <v>42614</v>
      </c>
      <c r="G540" s="31">
        <v>43112</v>
      </c>
      <c r="H540" s="31">
        <v>44628</v>
      </c>
      <c r="I540" s="3" t="s">
        <v>3442</v>
      </c>
    </row>
    <row r="541" spans="1:9" x14ac:dyDescent="0.25">
      <c r="A541" s="3" t="s">
        <v>4063</v>
      </c>
      <c r="B541" s="3" t="s">
        <v>461</v>
      </c>
      <c r="C541" s="3" t="s">
        <v>4111</v>
      </c>
      <c r="D541" s="3" t="s">
        <v>1643</v>
      </c>
      <c r="E541" s="3" t="s">
        <v>2034</v>
      </c>
      <c r="F541" s="31">
        <v>42614</v>
      </c>
      <c r="G541" s="31">
        <v>43112</v>
      </c>
      <c r="H541" s="31">
        <v>44628</v>
      </c>
      <c r="I541" s="3" t="s">
        <v>3442</v>
      </c>
    </row>
    <row r="542" spans="1:9" x14ac:dyDescent="0.25">
      <c r="A542" s="3" t="s">
        <v>4063</v>
      </c>
      <c r="B542" s="3" t="s">
        <v>462</v>
      </c>
      <c r="C542" s="3" t="s">
        <v>4112</v>
      </c>
      <c r="D542" s="3" t="s">
        <v>1646</v>
      </c>
      <c r="E542" s="3" t="s">
        <v>2035</v>
      </c>
      <c r="F542" s="31">
        <v>42614</v>
      </c>
      <c r="G542" s="31">
        <v>43112</v>
      </c>
      <c r="H542" s="31">
        <v>44628</v>
      </c>
      <c r="I542" s="3" t="s">
        <v>3442</v>
      </c>
    </row>
    <row r="543" spans="1:9" x14ac:dyDescent="0.25">
      <c r="A543" s="3" t="s">
        <v>4063</v>
      </c>
      <c r="B543" s="3" t="s">
        <v>463</v>
      </c>
      <c r="C543" s="3" t="s">
        <v>4113</v>
      </c>
      <c r="D543" s="3" t="s">
        <v>1649</v>
      </c>
      <c r="E543" s="3" t="s">
        <v>2036</v>
      </c>
      <c r="F543" s="31">
        <v>42614</v>
      </c>
      <c r="G543" s="31">
        <v>43112</v>
      </c>
      <c r="H543" s="31">
        <v>44628</v>
      </c>
      <c r="I543" s="3" t="s">
        <v>3442</v>
      </c>
    </row>
    <row r="544" spans="1:9" x14ac:dyDescent="0.25">
      <c r="A544" s="3" t="s">
        <v>4063</v>
      </c>
      <c r="B544" s="3" t="s">
        <v>464</v>
      </c>
      <c r="C544" s="3" t="s">
        <v>4114</v>
      </c>
      <c r="D544" s="3" t="s">
        <v>1652</v>
      </c>
      <c r="E544" s="3" t="s">
        <v>2037</v>
      </c>
      <c r="F544" s="31">
        <v>42614</v>
      </c>
      <c r="G544" s="31">
        <v>43112</v>
      </c>
      <c r="H544" s="31">
        <v>44628</v>
      </c>
      <c r="I544" s="3" t="s">
        <v>3442</v>
      </c>
    </row>
    <row r="545" spans="1:9" x14ac:dyDescent="0.25">
      <c r="A545" s="3" t="s">
        <v>4063</v>
      </c>
      <c r="B545" s="3" t="s">
        <v>465</v>
      </c>
      <c r="C545" s="3" t="s">
        <v>4115</v>
      </c>
      <c r="D545" s="3" t="s">
        <v>1655</v>
      </c>
      <c r="E545" s="3" t="s">
        <v>2038</v>
      </c>
      <c r="F545" s="31">
        <v>42614</v>
      </c>
      <c r="G545" s="31">
        <v>43112</v>
      </c>
      <c r="H545" s="31">
        <v>44628</v>
      </c>
      <c r="I545" s="3" t="s">
        <v>3442</v>
      </c>
    </row>
    <row r="546" spans="1:9" x14ac:dyDescent="0.25">
      <c r="A546" s="3" t="s">
        <v>4063</v>
      </c>
      <c r="B546" s="3" t="s">
        <v>466</v>
      </c>
      <c r="C546" s="3" t="s">
        <v>4116</v>
      </c>
      <c r="D546" s="3" t="s">
        <v>1658</v>
      </c>
      <c r="E546" s="3" t="s">
        <v>2039</v>
      </c>
      <c r="F546" s="31">
        <v>42614</v>
      </c>
      <c r="G546" s="31">
        <v>43112</v>
      </c>
      <c r="H546" s="31">
        <v>44628</v>
      </c>
      <c r="I546" s="3" t="s">
        <v>3442</v>
      </c>
    </row>
    <row r="547" spans="1:9" x14ac:dyDescent="0.25">
      <c r="A547" s="3" t="s">
        <v>4063</v>
      </c>
      <c r="B547" s="3" t="s">
        <v>467</v>
      </c>
      <c r="C547" s="3" t="s">
        <v>4117</v>
      </c>
      <c r="D547" s="3" t="s">
        <v>1661</v>
      </c>
      <c r="E547" s="3" t="s">
        <v>2040</v>
      </c>
      <c r="F547" s="31">
        <v>42614</v>
      </c>
      <c r="G547" s="31">
        <v>43112</v>
      </c>
      <c r="H547" s="31">
        <v>44628</v>
      </c>
      <c r="I547" s="3" t="s">
        <v>3442</v>
      </c>
    </row>
    <row r="548" spans="1:9" x14ac:dyDescent="0.25">
      <c r="A548" s="3" t="s">
        <v>4063</v>
      </c>
      <c r="B548" s="3" t="s">
        <v>468</v>
      </c>
      <c r="C548" s="3" t="s">
        <v>4118</v>
      </c>
      <c r="D548" s="3" t="s">
        <v>1664</v>
      </c>
      <c r="E548" s="3" t="s">
        <v>2041</v>
      </c>
      <c r="F548" s="31">
        <v>42614</v>
      </c>
      <c r="G548" s="31">
        <v>43112</v>
      </c>
      <c r="H548" s="31">
        <v>44628</v>
      </c>
      <c r="I548" s="3" t="s">
        <v>3442</v>
      </c>
    </row>
    <row r="549" spans="1:9" x14ac:dyDescent="0.25">
      <c r="A549" s="3" t="s">
        <v>4063</v>
      </c>
      <c r="B549" s="3" t="s">
        <v>469</v>
      </c>
      <c r="C549" s="3" t="s">
        <v>4119</v>
      </c>
      <c r="D549" s="3" t="s">
        <v>1667</v>
      </c>
      <c r="E549" s="3" t="s">
        <v>2042</v>
      </c>
      <c r="F549" s="31">
        <v>42614</v>
      </c>
      <c r="G549" s="31">
        <v>43112</v>
      </c>
      <c r="H549" s="31">
        <v>44628</v>
      </c>
      <c r="I549" s="3" t="s">
        <v>3442</v>
      </c>
    </row>
    <row r="550" spans="1:9" x14ac:dyDescent="0.25">
      <c r="A550" s="3" t="s">
        <v>4063</v>
      </c>
      <c r="B550" s="3" t="s">
        <v>470</v>
      </c>
      <c r="C550" s="3" t="s">
        <v>4120</v>
      </c>
      <c r="D550" s="3" t="s">
        <v>1670</v>
      </c>
      <c r="E550" s="3" t="s">
        <v>2043</v>
      </c>
      <c r="F550" s="31">
        <v>42614</v>
      </c>
      <c r="G550" s="31">
        <v>43112</v>
      </c>
      <c r="H550" s="31">
        <v>44628</v>
      </c>
      <c r="I550" s="3" t="s">
        <v>3442</v>
      </c>
    </row>
    <row r="551" spans="1:9" x14ac:dyDescent="0.25">
      <c r="A551" s="3" t="s">
        <v>4063</v>
      </c>
      <c r="B551" s="3" t="s">
        <v>471</v>
      </c>
      <c r="C551" s="3" t="s">
        <v>4121</v>
      </c>
      <c r="D551" s="3" t="s">
        <v>1673</v>
      </c>
      <c r="E551" s="3" t="s">
        <v>2044</v>
      </c>
      <c r="F551" s="31">
        <v>42614</v>
      </c>
      <c r="G551" s="31">
        <v>43112</v>
      </c>
      <c r="H551" s="31">
        <v>44628</v>
      </c>
      <c r="I551" s="3" t="s">
        <v>3442</v>
      </c>
    </row>
    <row r="552" spans="1:9" x14ac:dyDescent="0.25">
      <c r="A552" s="3" t="s">
        <v>4063</v>
      </c>
      <c r="B552" s="3" t="s">
        <v>472</v>
      </c>
      <c r="C552" s="3" t="s">
        <v>4122</v>
      </c>
      <c r="D552" s="3" t="s">
        <v>1676</v>
      </c>
      <c r="E552" s="3" t="s">
        <v>2045</v>
      </c>
      <c r="F552" s="31">
        <v>42614</v>
      </c>
      <c r="G552" s="31">
        <v>43112</v>
      </c>
      <c r="H552" s="31">
        <v>44628</v>
      </c>
      <c r="I552" s="3" t="s">
        <v>3442</v>
      </c>
    </row>
    <row r="553" spans="1:9" x14ac:dyDescent="0.25">
      <c r="A553" s="3" t="s">
        <v>4063</v>
      </c>
      <c r="B553" s="3" t="s">
        <v>473</v>
      </c>
      <c r="C553" s="3" t="s">
        <v>4123</v>
      </c>
      <c r="D553" s="3" t="s">
        <v>1679</v>
      </c>
      <c r="E553" s="3" t="s">
        <v>2046</v>
      </c>
      <c r="F553" s="31">
        <v>42614</v>
      </c>
      <c r="G553" s="31">
        <v>43112</v>
      </c>
      <c r="H553" s="31">
        <v>44628</v>
      </c>
      <c r="I553" s="3" t="s">
        <v>3442</v>
      </c>
    </row>
    <row r="554" spans="1:9" x14ac:dyDescent="0.25">
      <c r="A554" s="3" t="s">
        <v>4063</v>
      </c>
      <c r="B554" s="3" t="s">
        <v>474</v>
      </c>
      <c r="C554" s="3" t="s">
        <v>4124</v>
      </c>
      <c r="D554" s="3" t="s">
        <v>1682</v>
      </c>
      <c r="E554" s="3" t="s">
        <v>2047</v>
      </c>
      <c r="F554" s="31">
        <v>42614</v>
      </c>
      <c r="G554" s="31">
        <v>43112</v>
      </c>
      <c r="H554" s="31">
        <v>44628</v>
      </c>
      <c r="I554" s="3" t="s">
        <v>3442</v>
      </c>
    </row>
    <row r="555" spans="1:9" x14ac:dyDescent="0.25">
      <c r="A555" s="3" t="s">
        <v>4063</v>
      </c>
      <c r="B555" s="3" t="s">
        <v>475</v>
      </c>
      <c r="C555" s="3" t="s">
        <v>4125</v>
      </c>
      <c r="D555" s="3" t="s">
        <v>1685</v>
      </c>
      <c r="E555" s="3" t="s">
        <v>2048</v>
      </c>
      <c r="F555" s="31">
        <v>42614</v>
      </c>
      <c r="G555" s="31">
        <v>43112</v>
      </c>
      <c r="H555" s="31">
        <v>44628</v>
      </c>
      <c r="I555" s="3" t="s">
        <v>3442</v>
      </c>
    </row>
    <row r="556" spans="1:9" x14ac:dyDescent="0.25">
      <c r="A556" s="3" t="s">
        <v>4063</v>
      </c>
      <c r="B556" s="3" t="s">
        <v>476</v>
      </c>
      <c r="C556" s="3" t="s">
        <v>4126</v>
      </c>
      <c r="D556" s="3" t="s">
        <v>1688</v>
      </c>
      <c r="E556" s="3" t="s">
        <v>2049</v>
      </c>
      <c r="F556" s="31">
        <v>42614</v>
      </c>
      <c r="G556" s="31">
        <v>43112</v>
      </c>
      <c r="H556" s="31">
        <v>44628</v>
      </c>
      <c r="I556" s="3" t="s">
        <v>3442</v>
      </c>
    </row>
    <row r="557" spans="1:9" x14ac:dyDescent="0.25">
      <c r="A557" s="3" t="s">
        <v>4063</v>
      </c>
      <c r="B557" s="3" t="s">
        <v>477</v>
      </c>
      <c r="C557" s="3" t="s">
        <v>4127</v>
      </c>
      <c r="D557" s="3" t="s">
        <v>1691</v>
      </c>
      <c r="E557" s="3" t="s">
        <v>2050</v>
      </c>
      <c r="F557" s="31">
        <v>42614</v>
      </c>
      <c r="G557" s="31">
        <v>43112</v>
      </c>
      <c r="H557" s="31">
        <v>44628</v>
      </c>
      <c r="I557" s="3" t="s">
        <v>3442</v>
      </c>
    </row>
    <row r="558" spans="1:9" x14ac:dyDescent="0.25">
      <c r="A558" s="3" t="s">
        <v>4063</v>
      </c>
      <c r="B558" s="3" t="s">
        <v>478</v>
      </c>
      <c r="C558" s="3" t="s">
        <v>4128</v>
      </c>
      <c r="D558" s="3" t="s">
        <v>1694</v>
      </c>
      <c r="E558" s="3" t="s">
        <v>2051</v>
      </c>
      <c r="F558" s="31">
        <v>42614</v>
      </c>
      <c r="G558" s="31">
        <v>43112</v>
      </c>
      <c r="H558" s="31">
        <v>44628</v>
      </c>
      <c r="I558" s="3" t="s">
        <v>3442</v>
      </c>
    </row>
    <row r="559" spans="1:9" x14ac:dyDescent="0.25">
      <c r="A559" s="3" t="s">
        <v>4063</v>
      </c>
      <c r="B559" s="3" t="s">
        <v>479</v>
      </c>
      <c r="C559" s="3" t="s">
        <v>4129</v>
      </c>
      <c r="D559" s="3" t="s">
        <v>1697</v>
      </c>
      <c r="E559" s="3" t="s">
        <v>2052</v>
      </c>
      <c r="F559" s="31">
        <v>42614</v>
      </c>
      <c r="G559" s="31">
        <v>43112</v>
      </c>
      <c r="H559" s="31">
        <v>44628</v>
      </c>
      <c r="I559" s="3" t="s">
        <v>3442</v>
      </c>
    </row>
    <row r="560" spans="1:9" x14ac:dyDescent="0.25">
      <c r="A560" s="3" t="s">
        <v>4063</v>
      </c>
      <c r="B560" s="3" t="s">
        <v>480</v>
      </c>
      <c r="C560" s="3" t="s">
        <v>4130</v>
      </c>
      <c r="D560" s="3" t="s">
        <v>1700</v>
      </c>
      <c r="E560" s="3" t="s">
        <v>2053</v>
      </c>
      <c r="F560" s="31">
        <v>42614</v>
      </c>
      <c r="G560" s="31">
        <v>43112</v>
      </c>
      <c r="H560" s="31">
        <v>44628</v>
      </c>
      <c r="I560" s="3" t="s">
        <v>3442</v>
      </c>
    </row>
    <row r="561" spans="1:9" x14ac:dyDescent="0.25">
      <c r="A561" s="3" t="s">
        <v>4063</v>
      </c>
      <c r="B561" s="3" t="s">
        <v>481</v>
      </c>
      <c r="C561" s="3" t="s">
        <v>4131</v>
      </c>
      <c r="D561" s="3" t="s">
        <v>1703</v>
      </c>
      <c r="E561" s="3" t="s">
        <v>2054</v>
      </c>
      <c r="F561" s="31">
        <v>42614</v>
      </c>
      <c r="G561" s="31">
        <v>43112</v>
      </c>
      <c r="H561" s="31">
        <v>44628</v>
      </c>
      <c r="I561" s="3" t="s">
        <v>3442</v>
      </c>
    </row>
    <row r="562" spans="1:9" x14ac:dyDescent="0.25">
      <c r="A562" s="3" t="s">
        <v>4063</v>
      </c>
      <c r="B562" s="3" t="s">
        <v>482</v>
      </c>
      <c r="C562" s="3" t="s">
        <v>4132</v>
      </c>
      <c r="D562" s="3" t="s">
        <v>1706</v>
      </c>
      <c r="E562" s="3" t="s">
        <v>2055</v>
      </c>
      <c r="F562" s="31">
        <v>42614</v>
      </c>
      <c r="G562" s="31">
        <v>43112</v>
      </c>
      <c r="H562" s="31">
        <v>44628</v>
      </c>
      <c r="I562" s="3" t="s">
        <v>3442</v>
      </c>
    </row>
    <row r="563" spans="1:9" x14ac:dyDescent="0.25">
      <c r="A563" s="3" t="s">
        <v>4063</v>
      </c>
      <c r="B563" s="3" t="s">
        <v>483</v>
      </c>
      <c r="C563" s="3" t="s">
        <v>4133</v>
      </c>
      <c r="D563" s="3" t="s">
        <v>1709</v>
      </c>
      <c r="E563" s="3" t="s">
        <v>2056</v>
      </c>
      <c r="F563" s="31">
        <v>42614</v>
      </c>
      <c r="G563" s="31">
        <v>43112</v>
      </c>
      <c r="H563" s="31">
        <v>44628</v>
      </c>
      <c r="I563" s="3" t="s">
        <v>3442</v>
      </c>
    </row>
    <row r="564" spans="1:9" x14ac:dyDescent="0.25">
      <c r="A564" s="3" t="s">
        <v>4063</v>
      </c>
      <c r="B564" s="3" t="s">
        <v>484</v>
      </c>
      <c r="C564" s="3" t="s">
        <v>4134</v>
      </c>
      <c r="D564" s="3" t="s">
        <v>1712</v>
      </c>
      <c r="E564" s="3" t="s">
        <v>2057</v>
      </c>
      <c r="F564" s="31">
        <v>42614</v>
      </c>
      <c r="G564" s="31">
        <v>43112</v>
      </c>
      <c r="H564" s="31">
        <v>44628</v>
      </c>
      <c r="I564" s="3" t="s">
        <v>3442</v>
      </c>
    </row>
    <row r="565" spans="1:9" x14ac:dyDescent="0.25">
      <c r="A565" s="3" t="s">
        <v>4063</v>
      </c>
      <c r="B565" s="3" t="s">
        <v>485</v>
      </c>
      <c r="C565" s="3" t="s">
        <v>4135</v>
      </c>
      <c r="D565" s="3" t="s">
        <v>1715</v>
      </c>
      <c r="E565" s="3" t="s">
        <v>2058</v>
      </c>
      <c r="F565" s="31">
        <v>42614</v>
      </c>
      <c r="G565" s="31">
        <v>43112</v>
      </c>
      <c r="H565" s="31">
        <v>44628</v>
      </c>
      <c r="I565" s="3" t="s">
        <v>3442</v>
      </c>
    </row>
    <row r="566" spans="1:9" x14ac:dyDescent="0.25">
      <c r="A566" s="3" t="s">
        <v>4063</v>
      </c>
      <c r="B566" s="3" t="s">
        <v>486</v>
      </c>
      <c r="C566" s="3" t="s">
        <v>4136</v>
      </c>
      <c r="D566" s="3" t="s">
        <v>1718</v>
      </c>
      <c r="E566" s="3" t="s">
        <v>2059</v>
      </c>
      <c r="F566" s="31">
        <v>42614</v>
      </c>
      <c r="G566" s="31">
        <v>43112</v>
      </c>
      <c r="H566" s="31">
        <v>44628</v>
      </c>
      <c r="I566" s="3" t="s">
        <v>3442</v>
      </c>
    </row>
    <row r="567" spans="1:9" x14ac:dyDescent="0.25">
      <c r="A567" s="3" t="s">
        <v>4063</v>
      </c>
      <c r="B567" s="3" t="s">
        <v>487</v>
      </c>
      <c r="C567" s="3" t="s">
        <v>4137</v>
      </c>
      <c r="D567" s="3" t="s">
        <v>1721</v>
      </c>
      <c r="E567" s="3" t="s">
        <v>2060</v>
      </c>
      <c r="F567" s="31">
        <v>42614</v>
      </c>
      <c r="G567" s="31">
        <v>43112</v>
      </c>
      <c r="H567" s="31">
        <v>44628</v>
      </c>
      <c r="I567" s="3" t="s">
        <v>3442</v>
      </c>
    </row>
    <row r="568" spans="1:9" x14ac:dyDescent="0.25">
      <c r="A568" s="3" t="s">
        <v>4063</v>
      </c>
      <c r="B568" s="3" t="s">
        <v>488</v>
      </c>
      <c r="C568" s="3" t="s">
        <v>4138</v>
      </c>
      <c r="D568" s="3" t="s">
        <v>1724</v>
      </c>
      <c r="E568" s="3" t="s">
        <v>2061</v>
      </c>
      <c r="F568" s="31">
        <v>42614</v>
      </c>
      <c r="G568" s="31">
        <v>43112</v>
      </c>
      <c r="H568" s="31">
        <v>44628</v>
      </c>
      <c r="I568" s="3" t="s">
        <v>3442</v>
      </c>
    </row>
    <row r="569" spans="1:9" x14ac:dyDescent="0.25">
      <c r="A569" s="3" t="s">
        <v>4063</v>
      </c>
      <c r="B569" s="3" t="s">
        <v>489</v>
      </c>
      <c r="C569" s="3" t="s">
        <v>4139</v>
      </c>
      <c r="D569" s="3" t="s">
        <v>1727</v>
      </c>
      <c r="E569" s="3" t="s">
        <v>2062</v>
      </c>
      <c r="F569" s="31">
        <v>42614</v>
      </c>
      <c r="G569" s="31">
        <v>43112</v>
      </c>
      <c r="H569" s="31">
        <v>44628</v>
      </c>
      <c r="I569" s="3" t="s">
        <v>3442</v>
      </c>
    </row>
    <row r="570" spans="1:9" x14ac:dyDescent="0.25">
      <c r="A570" s="3" t="s">
        <v>4063</v>
      </c>
      <c r="B570" s="3" t="s">
        <v>490</v>
      </c>
      <c r="C570" s="3" t="s">
        <v>4140</v>
      </c>
      <c r="D570" s="3" t="s">
        <v>1730</v>
      </c>
      <c r="E570" s="3" t="s">
        <v>2063</v>
      </c>
      <c r="F570" s="31">
        <v>42614</v>
      </c>
      <c r="G570" s="31">
        <v>43112</v>
      </c>
      <c r="H570" s="31">
        <v>44628</v>
      </c>
      <c r="I570" s="3" t="s">
        <v>3442</v>
      </c>
    </row>
    <row r="571" spans="1:9" x14ac:dyDescent="0.25">
      <c r="A571" s="3" t="s">
        <v>4063</v>
      </c>
      <c r="B571" s="3" t="s">
        <v>491</v>
      </c>
      <c r="C571" s="3" t="s">
        <v>4141</v>
      </c>
      <c r="D571" s="3" t="s">
        <v>1733</v>
      </c>
      <c r="E571" s="3" t="s">
        <v>2064</v>
      </c>
      <c r="F571" s="31">
        <v>42614</v>
      </c>
      <c r="G571" s="31">
        <v>43112</v>
      </c>
      <c r="H571" s="31">
        <v>44628</v>
      </c>
      <c r="I571" s="3" t="s">
        <v>3442</v>
      </c>
    </row>
    <row r="572" spans="1:9" x14ac:dyDescent="0.25">
      <c r="A572" s="3" t="s">
        <v>4063</v>
      </c>
      <c r="B572" s="3" t="s">
        <v>492</v>
      </c>
      <c r="C572" s="3" t="s">
        <v>4142</v>
      </c>
      <c r="D572" s="3" t="s">
        <v>1736</v>
      </c>
      <c r="E572" s="3" t="s">
        <v>2065</v>
      </c>
      <c r="F572" s="31">
        <v>42614</v>
      </c>
      <c r="G572" s="31">
        <v>43112</v>
      </c>
      <c r="H572" s="31">
        <v>44628</v>
      </c>
      <c r="I572" s="3" t="s">
        <v>3442</v>
      </c>
    </row>
    <row r="573" spans="1:9" x14ac:dyDescent="0.25">
      <c r="A573" s="3" t="s">
        <v>4063</v>
      </c>
      <c r="B573" s="3" t="s">
        <v>493</v>
      </c>
      <c r="C573" s="3" t="s">
        <v>4143</v>
      </c>
      <c r="D573" s="3" t="s">
        <v>1739</v>
      </c>
      <c r="E573" s="3" t="s">
        <v>2066</v>
      </c>
      <c r="F573" s="31">
        <v>42614</v>
      </c>
      <c r="G573" s="31">
        <v>43112</v>
      </c>
      <c r="H573" s="31">
        <v>44628</v>
      </c>
      <c r="I573" s="3" t="s">
        <v>3442</v>
      </c>
    </row>
    <row r="574" spans="1:9" x14ac:dyDescent="0.25">
      <c r="A574" s="3" t="s">
        <v>4063</v>
      </c>
      <c r="B574" s="3" t="s">
        <v>494</v>
      </c>
      <c r="C574" s="3" t="s">
        <v>4265</v>
      </c>
      <c r="D574" s="3" t="s">
        <v>1741</v>
      </c>
      <c r="E574" s="3" t="s">
        <v>2067</v>
      </c>
      <c r="F574" s="31">
        <v>42614</v>
      </c>
      <c r="G574" s="31">
        <v>43112</v>
      </c>
      <c r="H574" s="31">
        <v>44628</v>
      </c>
      <c r="I574" s="3" t="s">
        <v>3442</v>
      </c>
    </row>
    <row r="575" spans="1:9" x14ac:dyDescent="0.25">
      <c r="A575" s="3" t="s">
        <v>4063</v>
      </c>
      <c r="B575" s="3" t="s">
        <v>495</v>
      </c>
      <c r="C575" s="3" t="s">
        <v>1743</v>
      </c>
      <c r="D575" s="3" t="s">
        <v>1874</v>
      </c>
      <c r="E575" s="3" t="s">
        <v>2028</v>
      </c>
      <c r="F575" s="31">
        <v>42614</v>
      </c>
      <c r="G575" s="31">
        <v>43112</v>
      </c>
      <c r="H575" s="31">
        <v>44628</v>
      </c>
      <c r="I575" s="3" t="s">
        <v>3442</v>
      </c>
    </row>
    <row r="576" spans="1:9" x14ac:dyDescent="0.25">
      <c r="A576" s="3" t="s">
        <v>4063</v>
      </c>
      <c r="B576" s="3" t="s">
        <v>496</v>
      </c>
      <c r="C576" s="3" t="s">
        <v>1745</v>
      </c>
      <c r="D576" s="3" t="s">
        <v>1876</v>
      </c>
      <c r="E576" s="3" t="s">
        <v>2029</v>
      </c>
      <c r="F576" s="31">
        <v>42614</v>
      </c>
      <c r="G576" s="31">
        <v>43112</v>
      </c>
      <c r="H576" s="31">
        <v>44628</v>
      </c>
      <c r="I576" s="3" t="s">
        <v>3442</v>
      </c>
    </row>
    <row r="577" spans="1:9" x14ac:dyDescent="0.25">
      <c r="A577" s="3" t="s">
        <v>4063</v>
      </c>
      <c r="B577" s="3" t="s">
        <v>497</v>
      </c>
      <c r="C577" s="3" t="s">
        <v>1747</v>
      </c>
      <c r="D577" s="3" t="s">
        <v>1878</v>
      </c>
      <c r="E577" s="3" t="s">
        <v>2030</v>
      </c>
      <c r="F577" s="31">
        <v>42614</v>
      </c>
      <c r="G577" s="31">
        <v>43112</v>
      </c>
      <c r="H577" s="31">
        <v>44628</v>
      </c>
      <c r="I577" s="3" t="s">
        <v>3442</v>
      </c>
    </row>
    <row r="578" spans="1:9" x14ac:dyDescent="0.25">
      <c r="A578" s="3" t="s">
        <v>4063</v>
      </c>
      <c r="B578" s="3" t="s">
        <v>498</v>
      </c>
      <c r="C578" s="3" t="s">
        <v>1749</v>
      </c>
      <c r="D578" s="3" t="s">
        <v>1880</v>
      </c>
      <c r="E578" s="3" t="s">
        <v>2031</v>
      </c>
      <c r="F578" s="31">
        <v>42614</v>
      </c>
      <c r="G578" s="31">
        <v>43112</v>
      </c>
      <c r="H578" s="31">
        <v>44628</v>
      </c>
      <c r="I578" s="3" t="s">
        <v>3442</v>
      </c>
    </row>
    <row r="579" spans="1:9" x14ac:dyDescent="0.25">
      <c r="A579" s="3" t="s">
        <v>4063</v>
      </c>
      <c r="B579" s="3" t="s">
        <v>499</v>
      </c>
      <c r="C579" s="3" t="s">
        <v>1751</v>
      </c>
      <c r="D579" s="3" t="s">
        <v>1882</v>
      </c>
      <c r="E579" s="3" t="s">
        <v>2032</v>
      </c>
      <c r="F579" s="31">
        <v>42614</v>
      </c>
      <c r="G579" s="31">
        <v>43112</v>
      </c>
      <c r="H579" s="31">
        <v>44628</v>
      </c>
      <c r="I579" s="3" t="s">
        <v>3442</v>
      </c>
    </row>
    <row r="580" spans="1:9" x14ac:dyDescent="0.25">
      <c r="A580" s="3" t="s">
        <v>4063</v>
      </c>
      <c r="B580" s="3" t="s">
        <v>500</v>
      </c>
      <c r="C580" s="3" t="s">
        <v>1753</v>
      </c>
      <c r="D580" s="3" t="s">
        <v>1884</v>
      </c>
      <c r="E580" s="3" t="s">
        <v>2033</v>
      </c>
      <c r="F580" s="31">
        <v>42614</v>
      </c>
      <c r="G580" s="31">
        <v>43112</v>
      </c>
      <c r="H580" s="31">
        <v>44628</v>
      </c>
      <c r="I580" s="3" t="s">
        <v>3442</v>
      </c>
    </row>
    <row r="581" spans="1:9" x14ac:dyDescent="0.25">
      <c r="A581" s="3" t="s">
        <v>4063</v>
      </c>
      <c r="B581" s="3" t="s">
        <v>501</v>
      </c>
      <c r="C581" s="3" t="s">
        <v>1755</v>
      </c>
      <c r="D581" s="3" t="s">
        <v>1886</v>
      </c>
      <c r="E581" s="3" t="s">
        <v>2034</v>
      </c>
      <c r="F581" s="31">
        <v>42614</v>
      </c>
      <c r="G581" s="31">
        <v>43112</v>
      </c>
      <c r="H581" s="31">
        <v>44628</v>
      </c>
      <c r="I581" s="3" t="s">
        <v>3442</v>
      </c>
    </row>
    <row r="582" spans="1:9" x14ac:dyDescent="0.25">
      <c r="A582" s="3" t="s">
        <v>4063</v>
      </c>
      <c r="B582" s="3" t="s">
        <v>502</v>
      </c>
      <c r="C582" s="3" t="s">
        <v>1757</v>
      </c>
      <c r="D582" s="3" t="s">
        <v>1888</v>
      </c>
      <c r="E582" s="3" t="s">
        <v>2035</v>
      </c>
      <c r="F582" s="31">
        <v>42614</v>
      </c>
      <c r="G582" s="31">
        <v>43112</v>
      </c>
      <c r="H582" s="31">
        <v>44628</v>
      </c>
      <c r="I582" s="3" t="s">
        <v>3442</v>
      </c>
    </row>
    <row r="583" spans="1:9" x14ac:dyDescent="0.25">
      <c r="A583" s="3" t="s">
        <v>4063</v>
      </c>
      <c r="B583" s="3" t="s">
        <v>503</v>
      </c>
      <c r="C583" s="3" t="s">
        <v>1759</v>
      </c>
      <c r="D583" s="3" t="s">
        <v>1890</v>
      </c>
      <c r="E583" s="3" t="s">
        <v>2036</v>
      </c>
      <c r="F583" s="31">
        <v>42614</v>
      </c>
      <c r="G583" s="31">
        <v>43112</v>
      </c>
      <c r="H583" s="31">
        <v>44628</v>
      </c>
      <c r="I583" s="3" t="s">
        <v>3442</v>
      </c>
    </row>
    <row r="584" spans="1:9" x14ac:dyDescent="0.25">
      <c r="A584" s="3" t="s">
        <v>4063</v>
      </c>
      <c r="B584" s="3" t="s">
        <v>504</v>
      </c>
      <c r="C584" s="3" t="s">
        <v>1761</v>
      </c>
      <c r="D584" s="3" t="s">
        <v>1892</v>
      </c>
      <c r="E584" s="3" t="s">
        <v>2037</v>
      </c>
      <c r="F584" s="31">
        <v>42614</v>
      </c>
      <c r="G584" s="31">
        <v>43112</v>
      </c>
      <c r="H584" s="31">
        <v>44628</v>
      </c>
      <c r="I584" s="3" t="s">
        <v>3442</v>
      </c>
    </row>
    <row r="585" spans="1:9" x14ac:dyDescent="0.25">
      <c r="A585" s="3" t="s">
        <v>4063</v>
      </c>
      <c r="B585" s="3" t="s">
        <v>505</v>
      </c>
      <c r="C585" s="3" t="s">
        <v>1763</v>
      </c>
      <c r="D585" s="3" t="s">
        <v>1894</v>
      </c>
      <c r="E585" s="3" t="s">
        <v>2038</v>
      </c>
      <c r="F585" s="31">
        <v>42614</v>
      </c>
      <c r="G585" s="31">
        <v>43112</v>
      </c>
      <c r="H585" s="31">
        <v>44628</v>
      </c>
      <c r="I585" s="3" t="s">
        <v>3442</v>
      </c>
    </row>
    <row r="586" spans="1:9" x14ac:dyDescent="0.25">
      <c r="A586" s="3" t="s">
        <v>4063</v>
      </c>
      <c r="B586" s="3" t="s">
        <v>506</v>
      </c>
      <c r="C586" s="3" t="s">
        <v>1765</v>
      </c>
      <c r="D586" s="3" t="s">
        <v>1896</v>
      </c>
      <c r="E586" s="3" t="s">
        <v>2039</v>
      </c>
      <c r="F586" s="31">
        <v>42614</v>
      </c>
      <c r="G586" s="31">
        <v>43112</v>
      </c>
      <c r="H586" s="31">
        <v>44628</v>
      </c>
      <c r="I586" s="3" t="s">
        <v>3442</v>
      </c>
    </row>
    <row r="587" spans="1:9" x14ac:dyDescent="0.25">
      <c r="A587" s="3" t="s">
        <v>4063</v>
      </c>
      <c r="B587" s="3" t="s">
        <v>507</v>
      </c>
      <c r="C587" s="3" t="s">
        <v>1767</v>
      </c>
      <c r="D587" s="3" t="s">
        <v>1898</v>
      </c>
      <c r="E587" s="3" t="s">
        <v>2040</v>
      </c>
      <c r="F587" s="31">
        <v>42614</v>
      </c>
      <c r="G587" s="31">
        <v>43112</v>
      </c>
      <c r="H587" s="31">
        <v>44628</v>
      </c>
      <c r="I587" s="3" t="s">
        <v>3442</v>
      </c>
    </row>
    <row r="588" spans="1:9" x14ac:dyDescent="0.25">
      <c r="A588" s="3" t="s">
        <v>4063</v>
      </c>
      <c r="B588" s="3" t="s">
        <v>508</v>
      </c>
      <c r="C588" s="3" t="s">
        <v>1769</v>
      </c>
      <c r="D588" s="3" t="s">
        <v>1900</v>
      </c>
      <c r="E588" s="3" t="s">
        <v>2041</v>
      </c>
      <c r="F588" s="31">
        <v>42614</v>
      </c>
      <c r="G588" s="31">
        <v>43112</v>
      </c>
      <c r="H588" s="31">
        <v>44628</v>
      </c>
      <c r="I588" s="3" t="s">
        <v>3442</v>
      </c>
    </row>
    <row r="589" spans="1:9" x14ac:dyDescent="0.25">
      <c r="A589" s="3" t="s">
        <v>4063</v>
      </c>
      <c r="B589" s="3" t="s">
        <v>509</v>
      </c>
      <c r="C589" s="3" t="s">
        <v>1771</v>
      </c>
      <c r="D589" s="3" t="s">
        <v>1902</v>
      </c>
      <c r="E589" s="3" t="s">
        <v>2042</v>
      </c>
      <c r="F589" s="31">
        <v>42614</v>
      </c>
      <c r="G589" s="31">
        <v>43112</v>
      </c>
      <c r="H589" s="31">
        <v>44628</v>
      </c>
      <c r="I589" s="3" t="s">
        <v>3442</v>
      </c>
    </row>
    <row r="590" spans="1:9" x14ac:dyDescent="0.25">
      <c r="A590" s="3" t="s">
        <v>4063</v>
      </c>
      <c r="B590" s="3" t="s">
        <v>510</v>
      </c>
      <c r="C590" s="3" t="s">
        <v>1773</v>
      </c>
      <c r="D590" s="3" t="s">
        <v>1904</v>
      </c>
      <c r="E590" s="3" t="s">
        <v>2043</v>
      </c>
      <c r="F590" s="31">
        <v>42614</v>
      </c>
      <c r="G590" s="31">
        <v>43112</v>
      </c>
      <c r="H590" s="31">
        <v>44628</v>
      </c>
      <c r="I590" s="3" t="s">
        <v>3442</v>
      </c>
    </row>
    <row r="591" spans="1:9" x14ac:dyDescent="0.25">
      <c r="A591" s="3" t="s">
        <v>4063</v>
      </c>
      <c r="B591" s="3" t="s">
        <v>511</v>
      </c>
      <c r="C591" s="3" t="s">
        <v>1775</v>
      </c>
      <c r="D591" s="3" t="s">
        <v>1906</v>
      </c>
      <c r="E591" s="3" t="s">
        <v>2044</v>
      </c>
      <c r="F591" s="31">
        <v>42614</v>
      </c>
      <c r="G591" s="31">
        <v>43112</v>
      </c>
      <c r="H591" s="31">
        <v>44628</v>
      </c>
      <c r="I591" s="3" t="s">
        <v>3442</v>
      </c>
    </row>
    <row r="592" spans="1:9" x14ac:dyDescent="0.25">
      <c r="A592" s="3" t="s">
        <v>4063</v>
      </c>
      <c r="B592" s="3" t="s">
        <v>512</v>
      </c>
      <c r="C592" s="3" t="s">
        <v>1777</v>
      </c>
      <c r="D592" s="3" t="s">
        <v>1908</v>
      </c>
      <c r="E592" s="3" t="s">
        <v>2045</v>
      </c>
      <c r="F592" s="31">
        <v>42614</v>
      </c>
      <c r="G592" s="31">
        <v>43112</v>
      </c>
      <c r="H592" s="31">
        <v>44628</v>
      </c>
      <c r="I592" s="3" t="s">
        <v>3442</v>
      </c>
    </row>
    <row r="593" spans="1:9" x14ac:dyDescent="0.25">
      <c r="A593" s="3" t="s">
        <v>4063</v>
      </c>
      <c r="B593" s="3" t="s">
        <v>513</v>
      </c>
      <c r="C593" s="3" t="s">
        <v>1779</v>
      </c>
      <c r="D593" s="3" t="s">
        <v>1910</v>
      </c>
      <c r="E593" s="3" t="s">
        <v>2046</v>
      </c>
      <c r="F593" s="31">
        <v>42614</v>
      </c>
      <c r="G593" s="31">
        <v>43112</v>
      </c>
      <c r="H593" s="31">
        <v>44628</v>
      </c>
      <c r="I593" s="3" t="s">
        <v>3442</v>
      </c>
    </row>
    <row r="594" spans="1:9" x14ac:dyDescent="0.25">
      <c r="A594" s="3" t="s">
        <v>4063</v>
      </c>
      <c r="B594" s="3" t="s">
        <v>514</v>
      </c>
      <c r="C594" s="3" t="s">
        <v>1781</v>
      </c>
      <c r="D594" s="3" t="s">
        <v>1912</v>
      </c>
      <c r="E594" s="3" t="s">
        <v>2047</v>
      </c>
      <c r="F594" s="31">
        <v>42614</v>
      </c>
      <c r="G594" s="31">
        <v>43112</v>
      </c>
      <c r="H594" s="31">
        <v>44628</v>
      </c>
      <c r="I594" s="3" t="s">
        <v>3442</v>
      </c>
    </row>
    <row r="595" spans="1:9" x14ac:dyDescent="0.25">
      <c r="A595" s="3" t="s">
        <v>4063</v>
      </c>
      <c r="B595" s="3" t="s">
        <v>515</v>
      </c>
      <c r="C595" s="3" t="s">
        <v>1783</v>
      </c>
      <c r="D595" s="3" t="s">
        <v>1914</v>
      </c>
      <c r="E595" s="3" t="s">
        <v>2048</v>
      </c>
      <c r="F595" s="31">
        <v>42614</v>
      </c>
      <c r="G595" s="31">
        <v>43112</v>
      </c>
      <c r="H595" s="31">
        <v>44628</v>
      </c>
      <c r="I595" s="3" t="s">
        <v>3442</v>
      </c>
    </row>
    <row r="596" spans="1:9" x14ac:dyDescent="0.25">
      <c r="A596" s="3" t="s">
        <v>4063</v>
      </c>
      <c r="B596" s="3" t="s">
        <v>516</v>
      </c>
      <c r="C596" s="3" t="s">
        <v>1785</v>
      </c>
      <c r="D596" s="3" t="s">
        <v>1916</v>
      </c>
      <c r="E596" s="3" t="s">
        <v>2049</v>
      </c>
      <c r="F596" s="31">
        <v>42614</v>
      </c>
      <c r="G596" s="31">
        <v>43112</v>
      </c>
      <c r="H596" s="31">
        <v>44628</v>
      </c>
      <c r="I596" s="3" t="s">
        <v>3442</v>
      </c>
    </row>
    <row r="597" spans="1:9" x14ac:dyDescent="0.25">
      <c r="A597" s="3" t="s">
        <v>4063</v>
      </c>
      <c r="B597" s="3" t="s">
        <v>517</v>
      </c>
      <c r="C597" s="3" t="s">
        <v>1787</v>
      </c>
      <c r="D597" s="3" t="s">
        <v>1918</v>
      </c>
      <c r="E597" s="3" t="s">
        <v>2050</v>
      </c>
      <c r="F597" s="31">
        <v>42614</v>
      </c>
      <c r="G597" s="31">
        <v>43112</v>
      </c>
      <c r="H597" s="31">
        <v>44628</v>
      </c>
      <c r="I597" s="3" t="s">
        <v>3442</v>
      </c>
    </row>
    <row r="598" spans="1:9" x14ac:dyDescent="0.25">
      <c r="A598" s="3" t="s">
        <v>4063</v>
      </c>
      <c r="B598" s="3" t="s">
        <v>518</v>
      </c>
      <c r="C598" s="3" t="s">
        <v>1789</v>
      </c>
      <c r="D598" s="3" t="s">
        <v>1920</v>
      </c>
      <c r="E598" s="3" t="s">
        <v>2051</v>
      </c>
      <c r="F598" s="31">
        <v>42614</v>
      </c>
      <c r="G598" s="31">
        <v>43112</v>
      </c>
      <c r="H598" s="31">
        <v>44628</v>
      </c>
      <c r="I598" s="3" t="s">
        <v>3442</v>
      </c>
    </row>
    <row r="599" spans="1:9" x14ac:dyDescent="0.25">
      <c r="A599" s="3" t="s">
        <v>4063</v>
      </c>
      <c r="B599" s="3" t="s">
        <v>519</v>
      </c>
      <c r="C599" s="3" t="s">
        <v>1791</v>
      </c>
      <c r="D599" s="3" t="s">
        <v>1922</v>
      </c>
      <c r="E599" s="3" t="s">
        <v>2052</v>
      </c>
      <c r="F599" s="31">
        <v>42614</v>
      </c>
      <c r="G599" s="31">
        <v>43112</v>
      </c>
      <c r="H599" s="31">
        <v>44628</v>
      </c>
      <c r="I599" s="3" t="s">
        <v>3442</v>
      </c>
    </row>
    <row r="600" spans="1:9" x14ac:dyDescent="0.25">
      <c r="A600" s="3" t="s">
        <v>4063</v>
      </c>
      <c r="B600" s="3" t="s">
        <v>520</v>
      </c>
      <c r="C600" s="3" t="s">
        <v>521</v>
      </c>
      <c r="D600" s="3" t="s">
        <v>1793</v>
      </c>
      <c r="E600" s="3" t="s">
        <v>2068</v>
      </c>
      <c r="F600" s="31">
        <v>42614</v>
      </c>
      <c r="G600" s="31">
        <v>43112</v>
      </c>
      <c r="H600" s="31">
        <v>44628</v>
      </c>
      <c r="I600" s="3" t="s">
        <v>3442</v>
      </c>
    </row>
    <row r="601" spans="1:9" x14ac:dyDescent="0.25">
      <c r="A601" s="3" t="s">
        <v>4063</v>
      </c>
      <c r="B601" s="3" t="s">
        <v>522</v>
      </c>
      <c r="C601" s="3" t="s">
        <v>523</v>
      </c>
      <c r="D601" s="3" t="s">
        <v>1795</v>
      </c>
      <c r="E601" s="3" t="s">
        <v>2069</v>
      </c>
      <c r="F601" s="31">
        <v>42614</v>
      </c>
      <c r="G601" s="31">
        <v>43112</v>
      </c>
      <c r="H601" s="31">
        <v>44628</v>
      </c>
      <c r="I601" s="3" t="s">
        <v>3442</v>
      </c>
    </row>
    <row r="602" spans="1:9" x14ac:dyDescent="0.25">
      <c r="A602" s="3" t="s">
        <v>4063</v>
      </c>
      <c r="B602" s="3" t="s">
        <v>524</v>
      </c>
      <c r="C602" s="3" t="s">
        <v>525</v>
      </c>
      <c r="D602" s="3" t="s">
        <v>1797</v>
      </c>
      <c r="E602" s="3" t="s">
        <v>2070</v>
      </c>
      <c r="F602" s="31">
        <v>42614</v>
      </c>
      <c r="G602" s="31">
        <v>43112</v>
      </c>
      <c r="H602" s="31">
        <v>44628</v>
      </c>
      <c r="I602" s="3" t="s">
        <v>3442</v>
      </c>
    </row>
    <row r="603" spans="1:9" x14ac:dyDescent="0.25">
      <c r="A603" s="3" t="s">
        <v>4063</v>
      </c>
      <c r="B603" s="3" t="s">
        <v>526</v>
      </c>
      <c r="C603" s="3" t="s">
        <v>527</v>
      </c>
      <c r="D603" s="3" t="s">
        <v>1799</v>
      </c>
      <c r="E603" s="3" t="s">
        <v>2071</v>
      </c>
      <c r="F603" s="31">
        <v>42614</v>
      </c>
      <c r="G603" s="31">
        <v>43112</v>
      </c>
      <c r="H603" s="31">
        <v>44628</v>
      </c>
      <c r="I603" s="3" t="s">
        <v>3442</v>
      </c>
    </row>
    <row r="604" spans="1:9" x14ac:dyDescent="0.25">
      <c r="A604" s="3" t="s">
        <v>4063</v>
      </c>
      <c r="B604" s="3" t="s">
        <v>528</v>
      </c>
      <c r="C604" s="3" t="s">
        <v>529</v>
      </c>
      <c r="D604" s="3" t="s">
        <v>1801</v>
      </c>
      <c r="E604" s="3" t="s">
        <v>2072</v>
      </c>
      <c r="F604" s="31">
        <v>42614</v>
      </c>
      <c r="G604" s="31">
        <v>43112</v>
      </c>
      <c r="H604" s="31">
        <v>44628</v>
      </c>
      <c r="I604" s="3" t="s">
        <v>3442</v>
      </c>
    </row>
    <row r="605" spans="1:9" x14ac:dyDescent="0.25">
      <c r="A605" s="3" t="s">
        <v>4063</v>
      </c>
      <c r="B605" s="3" t="s">
        <v>530</v>
      </c>
      <c r="C605" s="3" t="s">
        <v>531</v>
      </c>
      <c r="D605" s="3" t="s">
        <v>1803</v>
      </c>
      <c r="E605" s="3" t="s">
        <v>2073</v>
      </c>
      <c r="F605" s="31">
        <v>42614</v>
      </c>
      <c r="G605" s="31">
        <v>43112</v>
      </c>
      <c r="H605" s="31">
        <v>44628</v>
      </c>
      <c r="I605" s="3" t="s">
        <v>3442</v>
      </c>
    </row>
    <row r="606" spans="1:9" x14ac:dyDescent="0.25">
      <c r="A606" s="3" t="s">
        <v>4063</v>
      </c>
      <c r="B606" s="3" t="s">
        <v>532</v>
      </c>
      <c r="C606" s="3" t="s">
        <v>533</v>
      </c>
      <c r="D606" s="3" t="s">
        <v>1805</v>
      </c>
      <c r="E606" s="3" t="s">
        <v>2074</v>
      </c>
      <c r="F606" s="31">
        <v>42614</v>
      </c>
      <c r="G606" s="31">
        <v>43112</v>
      </c>
      <c r="H606" s="31">
        <v>44628</v>
      </c>
      <c r="I606" s="3" t="s">
        <v>3442</v>
      </c>
    </row>
    <row r="607" spans="1:9" x14ac:dyDescent="0.25">
      <c r="A607" s="3" t="s">
        <v>4063</v>
      </c>
      <c r="B607" s="3" t="s">
        <v>534</v>
      </c>
      <c r="C607" s="3" t="s">
        <v>535</v>
      </c>
      <c r="D607" s="3" t="s">
        <v>1807</v>
      </c>
      <c r="E607" s="3" t="s">
        <v>2075</v>
      </c>
      <c r="F607" s="31">
        <v>42614</v>
      </c>
      <c r="G607" s="31">
        <v>43112</v>
      </c>
      <c r="H607" s="31">
        <v>44628</v>
      </c>
      <c r="I607" s="3" t="s">
        <v>3442</v>
      </c>
    </row>
    <row r="608" spans="1:9" x14ac:dyDescent="0.25">
      <c r="A608" s="3" t="s">
        <v>4063</v>
      </c>
      <c r="B608" s="3" t="s">
        <v>536</v>
      </c>
      <c r="C608" s="3" t="s">
        <v>537</v>
      </c>
      <c r="D608" s="3" t="s">
        <v>1809</v>
      </c>
      <c r="E608" s="3" t="s">
        <v>2076</v>
      </c>
      <c r="F608" s="31">
        <v>42614</v>
      </c>
      <c r="G608" s="31">
        <v>43112</v>
      </c>
      <c r="H608" s="31">
        <v>44628</v>
      </c>
      <c r="I608" s="3" t="s">
        <v>3442</v>
      </c>
    </row>
    <row r="609" spans="1:9" x14ac:dyDescent="0.25">
      <c r="A609" s="3" t="s">
        <v>4063</v>
      </c>
      <c r="B609" s="3" t="s">
        <v>538</v>
      </c>
      <c r="C609" s="3" t="s">
        <v>539</v>
      </c>
      <c r="D609" s="3" t="s">
        <v>1811</v>
      </c>
      <c r="E609" s="3" t="s">
        <v>2077</v>
      </c>
      <c r="F609" s="31">
        <v>42614</v>
      </c>
      <c r="G609" s="31">
        <v>43112</v>
      </c>
      <c r="H609" s="31">
        <v>44628</v>
      </c>
      <c r="I609" s="3" t="s">
        <v>3442</v>
      </c>
    </row>
    <row r="610" spans="1:9" x14ac:dyDescent="0.25">
      <c r="A610" s="3" t="s">
        <v>4063</v>
      </c>
      <c r="B610" s="3" t="s">
        <v>540</v>
      </c>
      <c r="C610" s="3" t="s">
        <v>541</v>
      </c>
      <c r="D610" s="3" t="s">
        <v>1813</v>
      </c>
      <c r="E610" s="3" t="s">
        <v>2078</v>
      </c>
      <c r="F610" s="31">
        <v>42614</v>
      </c>
      <c r="G610" s="31">
        <v>43112</v>
      </c>
      <c r="H610" s="31">
        <v>44628</v>
      </c>
      <c r="I610" s="3" t="s">
        <v>3442</v>
      </c>
    </row>
    <row r="611" spans="1:9" x14ac:dyDescent="0.25">
      <c r="A611" s="3" t="s">
        <v>4063</v>
      </c>
      <c r="B611" s="3" t="s">
        <v>542</v>
      </c>
      <c r="C611" s="3" t="s">
        <v>543</v>
      </c>
      <c r="D611" s="3" t="s">
        <v>1815</v>
      </c>
      <c r="E611" s="3" t="s">
        <v>2079</v>
      </c>
      <c r="F611" s="31">
        <v>42614</v>
      </c>
      <c r="G611" s="31">
        <v>43112</v>
      </c>
      <c r="H611" s="31">
        <v>44628</v>
      </c>
      <c r="I611" s="3" t="s">
        <v>3442</v>
      </c>
    </row>
    <row r="612" spans="1:9" x14ac:dyDescent="0.25">
      <c r="A612" s="3" t="s">
        <v>4063</v>
      </c>
      <c r="B612" s="3" t="s">
        <v>544</v>
      </c>
      <c r="C612" s="3" t="s">
        <v>545</v>
      </c>
      <c r="D612" s="3" t="s">
        <v>1817</v>
      </c>
      <c r="E612" s="3" t="s">
        <v>2080</v>
      </c>
      <c r="F612" s="31">
        <v>42614</v>
      </c>
      <c r="G612" s="31">
        <v>43112</v>
      </c>
      <c r="H612" s="31">
        <v>44628</v>
      </c>
      <c r="I612" s="3" t="s">
        <v>3442</v>
      </c>
    </row>
    <row r="613" spans="1:9" x14ac:dyDescent="0.25">
      <c r="A613" s="3" t="s">
        <v>4063</v>
      </c>
      <c r="B613" s="3" t="s">
        <v>546</v>
      </c>
      <c r="C613" s="3" t="s">
        <v>547</v>
      </c>
      <c r="D613" s="3" t="s">
        <v>1819</v>
      </c>
      <c r="E613" s="3" t="s">
        <v>2081</v>
      </c>
      <c r="F613" s="31">
        <v>42614</v>
      </c>
      <c r="G613" s="31">
        <v>43112</v>
      </c>
      <c r="H613" s="31">
        <v>44628</v>
      </c>
      <c r="I613" s="3" t="s">
        <v>3442</v>
      </c>
    </row>
    <row r="614" spans="1:9" x14ac:dyDescent="0.25">
      <c r="A614" s="3" t="s">
        <v>4063</v>
      </c>
      <c r="B614" s="3" t="s">
        <v>548</v>
      </c>
      <c r="C614" s="3" t="s">
        <v>549</v>
      </c>
      <c r="D614" s="3" t="s">
        <v>1821</v>
      </c>
      <c r="E614" s="3" t="s">
        <v>2082</v>
      </c>
      <c r="F614" s="31">
        <v>42614</v>
      </c>
      <c r="G614" s="31">
        <v>43112</v>
      </c>
      <c r="H614" s="31">
        <v>44628</v>
      </c>
      <c r="I614" s="3" t="s">
        <v>3442</v>
      </c>
    </row>
    <row r="615" spans="1:9" x14ac:dyDescent="0.25">
      <c r="A615" s="3" t="s">
        <v>4063</v>
      </c>
      <c r="B615" s="3" t="s">
        <v>550</v>
      </c>
      <c r="C615" s="3" t="s">
        <v>551</v>
      </c>
      <c r="D615" s="3" t="s">
        <v>1823</v>
      </c>
      <c r="E615" s="3" t="s">
        <v>2083</v>
      </c>
      <c r="F615" s="31">
        <v>42614</v>
      </c>
      <c r="G615" s="31">
        <v>43112</v>
      </c>
      <c r="H615" s="31">
        <v>44628</v>
      </c>
      <c r="I615" s="3" t="s">
        <v>3442</v>
      </c>
    </row>
    <row r="616" spans="1:9" x14ac:dyDescent="0.25">
      <c r="A616" s="3" t="s">
        <v>4063</v>
      </c>
      <c r="B616" s="3" t="s">
        <v>552</v>
      </c>
      <c r="C616" s="3" t="s">
        <v>553</v>
      </c>
      <c r="D616" s="3" t="s">
        <v>1825</v>
      </c>
      <c r="E616" s="3" t="s">
        <v>2084</v>
      </c>
      <c r="F616" s="31">
        <v>42614</v>
      </c>
      <c r="G616" s="31">
        <v>43112</v>
      </c>
      <c r="H616" s="31">
        <v>44628</v>
      </c>
      <c r="I616" s="3" t="s">
        <v>3442</v>
      </c>
    </row>
    <row r="617" spans="1:9" x14ac:dyDescent="0.25">
      <c r="A617" s="3" t="s">
        <v>4063</v>
      </c>
      <c r="B617" s="3" t="s">
        <v>554</v>
      </c>
      <c r="C617" s="3" t="s">
        <v>555</v>
      </c>
      <c r="D617" s="3" t="s">
        <v>1827</v>
      </c>
      <c r="E617" s="3" t="s">
        <v>2085</v>
      </c>
      <c r="F617" s="31">
        <v>42614</v>
      </c>
      <c r="G617" s="31">
        <v>43112</v>
      </c>
      <c r="H617" s="31">
        <v>44628</v>
      </c>
      <c r="I617" s="3" t="s">
        <v>3442</v>
      </c>
    </row>
    <row r="618" spans="1:9" x14ac:dyDescent="0.25">
      <c r="A618" s="3" t="s">
        <v>4063</v>
      </c>
      <c r="B618" s="3" t="s">
        <v>556</v>
      </c>
      <c r="C618" s="3" t="s">
        <v>557</v>
      </c>
      <c r="D618" s="3" t="s">
        <v>1829</v>
      </c>
      <c r="E618" s="3" t="s">
        <v>2086</v>
      </c>
      <c r="F618" s="31">
        <v>42614</v>
      </c>
      <c r="G618" s="31">
        <v>43112</v>
      </c>
      <c r="H618" s="31">
        <v>44628</v>
      </c>
      <c r="I618" s="3" t="s">
        <v>3442</v>
      </c>
    </row>
    <row r="619" spans="1:9" x14ac:dyDescent="0.25">
      <c r="A619" s="3" t="s">
        <v>4063</v>
      </c>
      <c r="B619" s="3" t="s">
        <v>558</v>
      </c>
      <c r="C619" s="3" t="s">
        <v>559</v>
      </c>
      <c r="D619" s="3" t="s">
        <v>1831</v>
      </c>
      <c r="E619" s="3" t="s">
        <v>2087</v>
      </c>
      <c r="F619" s="31">
        <v>42614</v>
      </c>
      <c r="G619" s="31">
        <v>43112</v>
      </c>
      <c r="H619" s="31">
        <v>44628</v>
      </c>
      <c r="I619" s="3" t="s">
        <v>3442</v>
      </c>
    </row>
    <row r="620" spans="1:9" x14ac:dyDescent="0.25">
      <c r="A620" s="3" t="s">
        <v>4063</v>
      </c>
      <c r="B620" s="3" t="s">
        <v>560</v>
      </c>
      <c r="C620" s="3" t="s">
        <v>561</v>
      </c>
      <c r="D620" s="3" t="s">
        <v>1833</v>
      </c>
      <c r="E620" s="3" t="s">
        <v>2088</v>
      </c>
      <c r="F620" s="31">
        <v>42614</v>
      </c>
      <c r="G620" s="31">
        <v>43112</v>
      </c>
      <c r="H620" s="31">
        <v>44628</v>
      </c>
      <c r="I620" s="3" t="s">
        <v>3442</v>
      </c>
    </row>
    <row r="621" spans="1:9" x14ac:dyDescent="0.25">
      <c r="A621" s="3" t="s">
        <v>4063</v>
      </c>
      <c r="B621" s="3" t="s">
        <v>562</v>
      </c>
      <c r="C621" s="3" t="s">
        <v>563</v>
      </c>
      <c r="D621" s="3" t="s">
        <v>1835</v>
      </c>
      <c r="E621" s="3" t="s">
        <v>2089</v>
      </c>
      <c r="F621" s="31">
        <v>42614</v>
      </c>
      <c r="G621" s="31">
        <v>43112</v>
      </c>
      <c r="H621" s="31">
        <v>44628</v>
      </c>
      <c r="I621" s="3" t="s">
        <v>3442</v>
      </c>
    </row>
    <row r="622" spans="1:9" x14ac:dyDescent="0.25">
      <c r="A622" s="3" t="s">
        <v>4063</v>
      </c>
      <c r="B622" s="3" t="s">
        <v>564</v>
      </c>
      <c r="C622" s="3" t="s">
        <v>565</v>
      </c>
      <c r="D622" s="3" t="s">
        <v>1837</v>
      </c>
      <c r="E622" s="3" t="s">
        <v>2090</v>
      </c>
      <c r="F622" s="31">
        <v>42614</v>
      </c>
      <c r="G622" s="31">
        <v>43112</v>
      </c>
      <c r="H622" s="31">
        <v>44628</v>
      </c>
      <c r="I622" s="3" t="s">
        <v>3442</v>
      </c>
    </row>
    <row r="623" spans="1:9" x14ac:dyDescent="0.25">
      <c r="A623" s="3" t="s">
        <v>4063</v>
      </c>
      <c r="B623" s="3" t="s">
        <v>566</v>
      </c>
      <c r="C623" s="3" t="s">
        <v>567</v>
      </c>
      <c r="D623" s="3" t="s">
        <v>1839</v>
      </c>
      <c r="E623" s="3" t="s">
        <v>2091</v>
      </c>
      <c r="F623" s="31">
        <v>42614</v>
      </c>
      <c r="G623" s="31">
        <v>43112</v>
      </c>
      <c r="H623" s="31">
        <v>44628</v>
      </c>
      <c r="I623" s="3" t="s">
        <v>3442</v>
      </c>
    </row>
    <row r="624" spans="1:9" x14ac:dyDescent="0.25">
      <c r="A624" s="3" t="s">
        <v>4063</v>
      </c>
      <c r="B624" s="3" t="s">
        <v>568</v>
      </c>
      <c r="C624" s="3" t="s">
        <v>569</v>
      </c>
      <c r="D624" s="3" t="s">
        <v>1841</v>
      </c>
      <c r="E624" s="3" t="s">
        <v>2092</v>
      </c>
      <c r="F624" s="31">
        <v>42614</v>
      </c>
      <c r="G624" s="31">
        <v>43112</v>
      </c>
      <c r="H624" s="31">
        <v>44628</v>
      </c>
      <c r="I624" s="3" t="s">
        <v>3442</v>
      </c>
    </row>
    <row r="625" spans="1:9" x14ac:dyDescent="0.25">
      <c r="A625" s="3" t="s">
        <v>4063</v>
      </c>
      <c r="B625" s="3" t="s">
        <v>570</v>
      </c>
      <c r="C625" s="3" t="s">
        <v>571</v>
      </c>
      <c r="D625" s="3" t="s">
        <v>1843</v>
      </c>
      <c r="E625" s="3" t="s">
        <v>2093</v>
      </c>
      <c r="F625" s="31">
        <v>42614</v>
      </c>
      <c r="G625" s="31">
        <v>43112</v>
      </c>
      <c r="H625" s="31">
        <v>44628</v>
      </c>
      <c r="I625" s="3" t="s">
        <v>3442</v>
      </c>
    </row>
    <row r="626" spans="1:9" x14ac:dyDescent="0.25">
      <c r="A626" s="3" t="s">
        <v>4063</v>
      </c>
      <c r="B626" s="3" t="s">
        <v>572</v>
      </c>
      <c r="C626" s="3" t="s">
        <v>573</v>
      </c>
      <c r="D626" s="3" t="s">
        <v>1845</v>
      </c>
      <c r="E626" s="3" t="s">
        <v>2094</v>
      </c>
      <c r="F626" s="31">
        <v>42614</v>
      </c>
      <c r="G626" s="31">
        <v>43112</v>
      </c>
      <c r="H626" s="31">
        <v>44628</v>
      </c>
      <c r="I626" s="3" t="s">
        <v>3442</v>
      </c>
    </row>
    <row r="627" spans="1:9" x14ac:dyDescent="0.25">
      <c r="A627" s="3" t="s">
        <v>4063</v>
      </c>
      <c r="B627" s="3" t="s">
        <v>574</v>
      </c>
      <c r="C627" s="3" t="s">
        <v>575</v>
      </c>
      <c r="D627" s="3" t="s">
        <v>1847</v>
      </c>
      <c r="E627" s="3" t="s">
        <v>2095</v>
      </c>
      <c r="F627" s="31">
        <v>42614</v>
      </c>
      <c r="G627" s="31">
        <v>43112</v>
      </c>
      <c r="H627" s="31">
        <v>44628</v>
      </c>
      <c r="I627" s="3" t="s">
        <v>3442</v>
      </c>
    </row>
    <row r="628" spans="1:9" x14ac:dyDescent="0.25">
      <c r="A628" s="3" t="s">
        <v>4063</v>
      </c>
      <c r="B628" s="3" t="s">
        <v>576</v>
      </c>
      <c r="C628" s="3" t="s">
        <v>577</v>
      </c>
      <c r="D628" s="3" t="s">
        <v>1849</v>
      </c>
      <c r="E628" s="3" t="s">
        <v>2096</v>
      </c>
      <c r="F628" s="31">
        <v>42614</v>
      </c>
      <c r="G628" s="31">
        <v>43112</v>
      </c>
      <c r="H628" s="31">
        <v>44628</v>
      </c>
      <c r="I628" s="3" t="s">
        <v>3442</v>
      </c>
    </row>
    <row r="629" spans="1:9" x14ac:dyDescent="0.25">
      <c r="A629" s="3" t="s">
        <v>4063</v>
      </c>
      <c r="B629" s="3" t="s">
        <v>578</v>
      </c>
      <c r="C629" s="3" t="s">
        <v>579</v>
      </c>
      <c r="D629" s="3" t="s">
        <v>1851</v>
      </c>
      <c r="E629" s="3" t="s">
        <v>2097</v>
      </c>
      <c r="F629" s="31">
        <v>42614</v>
      </c>
      <c r="G629" s="31">
        <v>43112</v>
      </c>
      <c r="H629" s="31">
        <v>44628</v>
      </c>
      <c r="I629" s="3" t="s">
        <v>3442</v>
      </c>
    </row>
    <row r="630" spans="1:9" x14ac:dyDescent="0.25">
      <c r="A630" s="3" t="s">
        <v>4063</v>
      </c>
      <c r="B630" s="3" t="s">
        <v>580</v>
      </c>
      <c r="C630" s="3" t="s">
        <v>581</v>
      </c>
      <c r="D630" s="3" t="s">
        <v>1853</v>
      </c>
      <c r="E630" s="3" t="s">
        <v>2098</v>
      </c>
      <c r="F630" s="31">
        <v>42614</v>
      </c>
      <c r="G630" s="31">
        <v>43112</v>
      </c>
      <c r="H630" s="31">
        <v>44628</v>
      </c>
      <c r="I630" s="3" t="s">
        <v>3442</v>
      </c>
    </row>
    <row r="631" spans="1:9" x14ac:dyDescent="0.25">
      <c r="A631" s="3" t="s">
        <v>4063</v>
      </c>
      <c r="B631" s="3" t="s">
        <v>582</v>
      </c>
      <c r="C631" s="3" t="s">
        <v>583</v>
      </c>
      <c r="D631" s="3" t="s">
        <v>1855</v>
      </c>
      <c r="E631" s="3" t="s">
        <v>2099</v>
      </c>
      <c r="F631" s="31">
        <v>42614</v>
      </c>
      <c r="G631" s="31">
        <v>43112</v>
      </c>
      <c r="H631" s="31">
        <v>44628</v>
      </c>
      <c r="I631" s="3" t="s">
        <v>3442</v>
      </c>
    </row>
    <row r="632" spans="1:9" x14ac:dyDescent="0.25">
      <c r="A632" s="3" t="s">
        <v>4063</v>
      </c>
      <c r="B632" s="3" t="s">
        <v>584</v>
      </c>
      <c r="C632" s="3" t="s">
        <v>585</v>
      </c>
      <c r="D632" s="3" t="s">
        <v>1857</v>
      </c>
      <c r="E632" s="3" t="s">
        <v>2100</v>
      </c>
      <c r="F632" s="31">
        <v>42614</v>
      </c>
      <c r="G632" s="31">
        <v>43112</v>
      </c>
      <c r="H632" s="31">
        <v>44628</v>
      </c>
      <c r="I632" s="3" t="s">
        <v>3442</v>
      </c>
    </row>
    <row r="633" spans="1:9" x14ac:dyDescent="0.25">
      <c r="A633" s="3" t="s">
        <v>4063</v>
      </c>
      <c r="B633" s="3" t="s">
        <v>586</v>
      </c>
      <c r="C633" s="3" t="s">
        <v>587</v>
      </c>
      <c r="D633" s="3" t="s">
        <v>1859</v>
      </c>
      <c r="E633" s="3" t="s">
        <v>2101</v>
      </c>
      <c r="F633" s="31">
        <v>42614</v>
      </c>
      <c r="G633" s="31">
        <v>43112</v>
      </c>
      <c r="H633" s="31">
        <v>44628</v>
      </c>
      <c r="I633" s="3" t="s">
        <v>3442</v>
      </c>
    </row>
    <row r="634" spans="1:9" x14ac:dyDescent="0.25">
      <c r="A634" s="3" t="s">
        <v>4063</v>
      </c>
      <c r="B634" s="3" t="s">
        <v>588</v>
      </c>
      <c r="C634" s="3" t="s">
        <v>589</v>
      </c>
      <c r="D634" s="3" t="s">
        <v>1861</v>
      </c>
      <c r="E634" s="3" t="s">
        <v>2102</v>
      </c>
      <c r="F634" s="31">
        <v>42614</v>
      </c>
      <c r="G634" s="31">
        <v>43112</v>
      </c>
      <c r="H634" s="31">
        <v>44628</v>
      </c>
      <c r="I634" s="3" t="s">
        <v>3442</v>
      </c>
    </row>
    <row r="635" spans="1:9" x14ac:dyDescent="0.25">
      <c r="A635" s="3" t="s">
        <v>4063</v>
      </c>
      <c r="B635" s="3" t="s">
        <v>590</v>
      </c>
      <c r="C635" s="3" t="s">
        <v>591</v>
      </c>
      <c r="D635" s="3" t="s">
        <v>1863</v>
      </c>
      <c r="E635" s="3" t="s">
        <v>2103</v>
      </c>
      <c r="F635" s="31">
        <v>42614</v>
      </c>
      <c r="G635" s="31">
        <v>43112</v>
      </c>
      <c r="H635" s="31">
        <v>44628</v>
      </c>
      <c r="I635" s="3" t="s">
        <v>3442</v>
      </c>
    </row>
    <row r="636" spans="1:9" x14ac:dyDescent="0.25">
      <c r="A636" s="3" t="s">
        <v>4063</v>
      </c>
      <c r="B636" s="3" t="s">
        <v>592</v>
      </c>
      <c r="C636" s="3" t="s">
        <v>593</v>
      </c>
      <c r="D636" s="3" t="s">
        <v>1865</v>
      </c>
      <c r="E636" s="3" t="s">
        <v>2104</v>
      </c>
      <c r="F636" s="31">
        <v>42614</v>
      </c>
      <c r="G636" s="31">
        <v>43112</v>
      </c>
      <c r="H636" s="31">
        <v>44628</v>
      </c>
      <c r="I636" s="3" t="s">
        <v>3442</v>
      </c>
    </row>
    <row r="637" spans="1:9" x14ac:dyDescent="0.25">
      <c r="A637" s="3" t="s">
        <v>4063</v>
      </c>
      <c r="B637" s="3" t="s">
        <v>594</v>
      </c>
      <c r="C637" s="3" t="s">
        <v>595</v>
      </c>
      <c r="D637" s="3" t="s">
        <v>1867</v>
      </c>
      <c r="E637" s="3" t="s">
        <v>2105</v>
      </c>
      <c r="F637" s="31">
        <v>42614</v>
      </c>
      <c r="G637" s="31">
        <v>43112</v>
      </c>
      <c r="H637" s="31">
        <v>44628</v>
      </c>
      <c r="I637" s="3" t="s">
        <v>3442</v>
      </c>
    </row>
    <row r="638" spans="1:9" x14ac:dyDescent="0.25">
      <c r="A638" s="3" t="s">
        <v>4063</v>
      </c>
      <c r="B638" s="3" t="s">
        <v>596</v>
      </c>
      <c r="C638" s="3" t="s">
        <v>597</v>
      </c>
      <c r="D638" s="3" t="s">
        <v>1869</v>
      </c>
      <c r="E638" s="3" t="s">
        <v>2106</v>
      </c>
      <c r="F638" s="31">
        <v>42614</v>
      </c>
      <c r="G638" s="31">
        <v>43112</v>
      </c>
      <c r="H638" s="31">
        <v>44628</v>
      </c>
      <c r="I638" s="3" t="s">
        <v>3442</v>
      </c>
    </row>
    <row r="639" spans="1:9" x14ac:dyDescent="0.25">
      <c r="A639" s="3" t="s">
        <v>4063</v>
      </c>
      <c r="B639" s="3" t="s">
        <v>598</v>
      </c>
      <c r="C639" s="3" t="s">
        <v>261</v>
      </c>
      <c r="D639" s="3" t="s">
        <v>1871</v>
      </c>
      <c r="E639" s="3" t="s">
        <v>2107</v>
      </c>
      <c r="F639" s="31">
        <v>42614</v>
      </c>
      <c r="G639" s="31">
        <v>43112</v>
      </c>
      <c r="H639" s="31">
        <v>44628</v>
      </c>
      <c r="I639" s="3" t="s">
        <v>3442</v>
      </c>
    </row>
    <row r="640" spans="1:9" x14ac:dyDescent="0.25">
      <c r="A640" s="3" t="s">
        <v>4063</v>
      </c>
      <c r="B640" s="3" t="s">
        <v>599</v>
      </c>
      <c r="C640" s="3" t="s">
        <v>600</v>
      </c>
      <c r="D640" s="3" t="s">
        <v>1495</v>
      </c>
      <c r="E640" s="3" t="s">
        <v>2108</v>
      </c>
      <c r="F640" s="31">
        <v>42614</v>
      </c>
      <c r="G640" s="31">
        <v>43112</v>
      </c>
      <c r="H640" s="31">
        <v>44628</v>
      </c>
      <c r="I640" s="3" t="s">
        <v>3442</v>
      </c>
    </row>
    <row r="641" spans="1:9" x14ac:dyDescent="0.25">
      <c r="A641" s="3" t="s">
        <v>4063</v>
      </c>
      <c r="B641" s="3" t="s">
        <v>601</v>
      </c>
      <c r="C641" s="3" t="s">
        <v>264</v>
      </c>
      <c r="D641" s="3" t="s">
        <v>1874</v>
      </c>
      <c r="E641" s="3" t="s">
        <v>2109</v>
      </c>
      <c r="F641" s="31">
        <v>42614</v>
      </c>
      <c r="G641" s="31">
        <v>43112</v>
      </c>
      <c r="H641" s="31">
        <v>44628</v>
      </c>
      <c r="I641" s="3" t="s">
        <v>3442</v>
      </c>
    </row>
    <row r="642" spans="1:9" x14ac:dyDescent="0.25">
      <c r="A642" s="3" t="s">
        <v>4063</v>
      </c>
      <c r="B642" s="3" t="s">
        <v>602</v>
      </c>
      <c r="C642" s="3" t="s">
        <v>266</v>
      </c>
      <c r="D642" s="3" t="s">
        <v>1876</v>
      </c>
      <c r="E642" s="3" t="s">
        <v>2110</v>
      </c>
      <c r="F642" s="31">
        <v>42614</v>
      </c>
      <c r="G642" s="31">
        <v>43112</v>
      </c>
      <c r="H642" s="31">
        <v>44628</v>
      </c>
      <c r="I642" s="3" t="s">
        <v>3442</v>
      </c>
    </row>
    <row r="643" spans="1:9" x14ac:dyDescent="0.25">
      <c r="A643" s="3" t="s">
        <v>4063</v>
      </c>
      <c r="B643" s="3" t="s">
        <v>603</v>
      </c>
      <c r="C643" s="3" t="s">
        <v>268</v>
      </c>
      <c r="D643" s="3" t="s">
        <v>1878</v>
      </c>
      <c r="E643" s="3" t="s">
        <v>2111</v>
      </c>
      <c r="F643" s="31">
        <v>42614</v>
      </c>
      <c r="G643" s="31">
        <v>43112</v>
      </c>
      <c r="H643" s="31">
        <v>44628</v>
      </c>
      <c r="I643" s="3" t="s">
        <v>3442</v>
      </c>
    </row>
    <row r="644" spans="1:9" x14ac:dyDescent="0.25">
      <c r="A644" s="3" t="s">
        <v>4063</v>
      </c>
      <c r="B644" s="3" t="s">
        <v>604</v>
      </c>
      <c r="C644" s="3" t="s">
        <v>270</v>
      </c>
      <c r="D644" s="3" t="s">
        <v>1880</v>
      </c>
      <c r="E644" s="3" t="s">
        <v>2112</v>
      </c>
      <c r="F644" s="31">
        <v>42614</v>
      </c>
      <c r="G644" s="31">
        <v>43112</v>
      </c>
      <c r="H644" s="31">
        <v>44628</v>
      </c>
      <c r="I644" s="3" t="s">
        <v>3442</v>
      </c>
    </row>
    <row r="645" spans="1:9" x14ac:dyDescent="0.25">
      <c r="A645" s="3" t="s">
        <v>4063</v>
      </c>
      <c r="B645" s="3" t="s">
        <v>605</v>
      </c>
      <c r="C645" s="3" t="s">
        <v>272</v>
      </c>
      <c r="D645" s="3" t="s">
        <v>1882</v>
      </c>
      <c r="E645" s="3" t="s">
        <v>2113</v>
      </c>
      <c r="F645" s="31">
        <v>42614</v>
      </c>
      <c r="G645" s="31">
        <v>43112</v>
      </c>
      <c r="H645" s="31">
        <v>44628</v>
      </c>
      <c r="I645" s="3" t="s">
        <v>3442</v>
      </c>
    </row>
    <row r="646" spans="1:9" x14ac:dyDescent="0.25">
      <c r="A646" s="3" t="s">
        <v>4063</v>
      </c>
      <c r="B646" s="3" t="s">
        <v>606</v>
      </c>
      <c r="C646" s="3" t="s">
        <v>274</v>
      </c>
      <c r="D646" s="3" t="s">
        <v>1884</v>
      </c>
      <c r="E646" s="3" t="s">
        <v>2114</v>
      </c>
      <c r="F646" s="31">
        <v>42614</v>
      </c>
      <c r="G646" s="31">
        <v>43112</v>
      </c>
      <c r="H646" s="31">
        <v>44628</v>
      </c>
      <c r="I646" s="3" t="s">
        <v>3442</v>
      </c>
    </row>
    <row r="647" spans="1:9" x14ac:dyDescent="0.25">
      <c r="A647" s="3" t="s">
        <v>4063</v>
      </c>
      <c r="B647" s="3" t="s">
        <v>607</v>
      </c>
      <c r="C647" s="3" t="s">
        <v>276</v>
      </c>
      <c r="D647" s="3" t="s">
        <v>1886</v>
      </c>
      <c r="E647" s="3" t="s">
        <v>2115</v>
      </c>
      <c r="F647" s="31">
        <v>42614</v>
      </c>
      <c r="G647" s="31">
        <v>43112</v>
      </c>
      <c r="H647" s="31">
        <v>44628</v>
      </c>
      <c r="I647" s="3" t="s">
        <v>3442</v>
      </c>
    </row>
    <row r="648" spans="1:9" x14ac:dyDescent="0.25">
      <c r="A648" s="3" t="s">
        <v>4063</v>
      </c>
      <c r="B648" s="3" t="s">
        <v>608</v>
      </c>
      <c r="C648" s="3" t="s">
        <v>278</v>
      </c>
      <c r="D648" s="3" t="s">
        <v>1888</v>
      </c>
      <c r="E648" s="3" t="s">
        <v>2116</v>
      </c>
      <c r="F648" s="31">
        <v>42614</v>
      </c>
      <c r="G648" s="31">
        <v>43112</v>
      </c>
      <c r="H648" s="31">
        <v>44628</v>
      </c>
      <c r="I648" s="3" t="s">
        <v>3442</v>
      </c>
    </row>
    <row r="649" spans="1:9" x14ac:dyDescent="0.25">
      <c r="A649" s="3" t="s">
        <v>4063</v>
      </c>
      <c r="B649" s="3" t="s">
        <v>609</v>
      </c>
      <c r="C649" s="3" t="s">
        <v>280</v>
      </c>
      <c r="D649" s="3" t="s">
        <v>1890</v>
      </c>
      <c r="E649" s="3" t="s">
        <v>2117</v>
      </c>
      <c r="F649" s="31">
        <v>42614</v>
      </c>
      <c r="G649" s="31">
        <v>43112</v>
      </c>
      <c r="H649" s="31">
        <v>44628</v>
      </c>
      <c r="I649" s="3" t="s">
        <v>3442</v>
      </c>
    </row>
    <row r="650" spans="1:9" x14ac:dyDescent="0.25">
      <c r="A650" s="3" t="s">
        <v>4063</v>
      </c>
      <c r="B650" s="3" t="s">
        <v>610</v>
      </c>
      <c r="C650" s="3" t="s">
        <v>282</v>
      </c>
      <c r="D650" s="3" t="s">
        <v>1874</v>
      </c>
      <c r="E650" s="3" t="s">
        <v>2118</v>
      </c>
      <c r="F650" s="31">
        <v>42614</v>
      </c>
      <c r="G650" s="31">
        <v>43112</v>
      </c>
      <c r="H650" s="31">
        <v>44628</v>
      </c>
      <c r="I650" s="3" t="s">
        <v>3442</v>
      </c>
    </row>
    <row r="651" spans="1:9" x14ac:dyDescent="0.25">
      <c r="A651" s="3" t="s">
        <v>4063</v>
      </c>
      <c r="B651" s="3" t="s">
        <v>611</v>
      </c>
      <c r="C651" s="3" t="s">
        <v>284</v>
      </c>
      <c r="D651" s="3" t="s">
        <v>1874</v>
      </c>
      <c r="E651" s="3" t="s">
        <v>2119</v>
      </c>
      <c r="F651" s="31">
        <v>42614</v>
      </c>
      <c r="G651" s="31">
        <v>43112</v>
      </c>
      <c r="H651" s="31">
        <v>44628</v>
      </c>
      <c r="I651" s="3" t="s">
        <v>3442</v>
      </c>
    </row>
    <row r="652" spans="1:9" x14ac:dyDescent="0.25">
      <c r="A652" s="3" t="s">
        <v>4063</v>
      </c>
      <c r="B652" s="3" t="s">
        <v>612</v>
      </c>
      <c r="C652" s="3" t="s">
        <v>286</v>
      </c>
      <c r="D652" s="3" t="s">
        <v>1874</v>
      </c>
      <c r="E652" s="3" t="s">
        <v>2120</v>
      </c>
      <c r="F652" s="31">
        <v>42614</v>
      </c>
      <c r="G652" s="31">
        <v>43112</v>
      </c>
      <c r="H652" s="31">
        <v>44628</v>
      </c>
      <c r="I652" s="3" t="s">
        <v>3442</v>
      </c>
    </row>
    <row r="653" spans="1:9" x14ac:dyDescent="0.25">
      <c r="A653" s="3" t="s">
        <v>4063</v>
      </c>
      <c r="B653" s="3" t="s">
        <v>613</v>
      </c>
      <c r="C653" s="3" t="s">
        <v>288</v>
      </c>
      <c r="D653" s="3" t="s">
        <v>1874</v>
      </c>
      <c r="E653" s="3" t="s">
        <v>2121</v>
      </c>
      <c r="F653" s="31">
        <v>42614</v>
      </c>
      <c r="G653" s="31">
        <v>43112</v>
      </c>
      <c r="H653" s="31">
        <v>44628</v>
      </c>
      <c r="I653" s="3" t="s">
        <v>3442</v>
      </c>
    </row>
    <row r="654" spans="1:9" x14ac:dyDescent="0.25">
      <c r="A654" s="3" t="s">
        <v>4063</v>
      </c>
      <c r="B654" s="3" t="s">
        <v>614</v>
      </c>
      <c r="C654" s="3" t="s">
        <v>290</v>
      </c>
      <c r="D654" s="3" t="s">
        <v>1874</v>
      </c>
      <c r="E654" s="3" t="s">
        <v>2122</v>
      </c>
      <c r="F654" s="31">
        <v>42614</v>
      </c>
      <c r="G654" s="31">
        <v>43112</v>
      </c>
      <c r="H654" s="31">
        <v>44628</v>
      </c>
      <c r="I654" s="3" t="s">
        <v>3442</v>
      </c>
    </row>
    <row r="655" spans="1:9" x14ac:dyDescent="0.25">
      <c r="A655" s="3" t="s">
        <v>4063</v>
      </c>
      <c r="B655" s="3" t="s">
        <v>615</v>
      </c>
      <c r="C655" s="3" t="s">
        <v>292</v>
      </c>
      <c r="D655" s="3" t="s">
        <v>1874</v>
      </c>
      <c r="E655" s="3" t="s">
        <v>2123</v>
      </c>
      <c r="F655" s="31">
        <v>42614</v>
      </c>
      <c r="G655" s="31">
        <v>43112</v>
      </c>
      <c r="H655" s="31">
        <v>44628</v>
      </c>
      <c r="I655" s="3" t="s">
        <v>3442</v>
      </c>
    </row>
    <row r="656" spans="1:9" x14ac:dyDescent="0.25">
      <c r="A656" s="3" t="s">
        <v>4063</v>
      </c>
      <c r="B656" s="3" t="s">
        <v>616</v>
      </c>
      <c r="C656" s="3" t="s">
        <v>294</v>
      </c>
      <c r="D656" s="3" t="s">
        <v>1874</v>
      </c>
      <c r="E656" s="3" t="s">
        <v>2124</v>
      </c>
      <c r="F656" s="31">
        <v>42614</v>
      </c>
      <c r="G656" s="31">
        <v>43112</v>
      </c>
      <c r="H656" s="31">
        <v>44628</v>
      </c>
      <c r="I656" s="3" t="s">
        <v>3442</v>
      </c>
    </row>
    <row r="657" spans="1:9" x14ac:dyDescent="0.25">
      <c r="A657" s="3" t="s">
        <v>4063</v>
      </c>
      <c r="B657" s="3" t="s">
        <v>617</v>
      </c>
      <c r="C657" s="3" t="s">
        <v>296</v>
      </c>
      <c r="D657" s="3" t="s">
        <v>1874</v>
      </c>
      <c r="E657" s="3" t="s">
        <v>2125</v>
      </c>
      <c r="F657" s="31">
        <v>42614</v>
      </c>
      <c r="G657" s="31">
        <v>43112</v>
      </c>
      <c r="H657" s="31">
        <v>44628</v>
      </c>
      <c r="I657" s="3" t="s">
        <v>3442</v>
      </c>
    </row>
    <row r="658" spans="1:9" x14ac:dyDescent="0.25">
      <c r="A658" s="3" t="s">
        <v>4063</v>
      </c>
      <c r="B658" s="3" t="s">
        <v>618</v>
      </c>
      <c r="C658" s="3" t="s">
        <v>298</v>
      </c>
      <c r="D658" s="3" t="s">
        <v>1874</v>
      </c>
      <c r="E658" s="3" t="s">
        <v>2126</v>
      </c>
      <c r="F658" s="31">
        <v>42614</v>
      </c>
      <c r="G658" s="31">
        <v>43112</v>
      </c>
      <c r="H658" s="31">
        <v>44628</v>
      </c>
      <c r="I658" s="3" t="s">
        <v>3442</v>
      </c>
    </row>
    <row r="659" spans="1:9" x14ac:dyDescent="0.25">
      <c r="A659" s="3" t="s">
        <v>4063</v>
      </c>
      <c r="B659" s="3" t="s">
        <v>619</v>
      </c>
      <c r="C659" s="3" t="s">
        <v>300</v>
      </c>
      <c r="D659" s="3" t="s">
        <v>1874</v>
      </c>
      <c r="E659" s="3" t="s">
        <v>2127</v>
      </c>
      <c r="F659" s="31">
        <v>42614</v>
      </c>
      <c r="G659" s="31">
        <v>43112</v>
      </c>
      <c r="H659" s="31">
        <v>44628</v>
      </c>
      <c r="I659" s="3" t="s">
        <v>3442</v>
      </c>
    </row>
    <row r="660" spans="1:9" x14ac:dyDescent="0.25">
      <c r="A660" s="3" t="s">
        <v>4063</v>
      </c>
      <c r="B660" s="3" t="s">
        <v>620</v>
      </c>
      <c r="C660" s="3" t="s">
        <v>302</v>
      </c>
      <c r="D660" s="3" t="s">
        <v>1876</v>
      </c>
      <c r="E660" s="3" t="s">
        <v>2128</v>
      </c>
      <c r="F660" s="31">
        <v>42614</v>
      </c>
      <c r="G660" s="31">
        <v>43112</v>
      </c>
      <c r="H660" s="31">
        <v>44628</v>
      </c>
      <c r="I660" s="3" t="s">
        <v>3442</v>
      </c>
    </row>
    <row r="661" spans="1:9" x14ac:dyDescent="0.25">
      <c r="A661" s="3" t="s">
        <v>4063</v>
      </c>
      <c r="B661" s="3" t="s">
        <v>621</v>
      </c>
      <c r="C661" s="3" t="s">
        <v>304</v>
      </c>
      <c r="D661" s="3" t="s">
        <v>1876</v>
      </c>
      <c r="E661" s="3" t="s">
        <v>2129</v>
      </c>
      <c r="F661" s="31">
        <v>42614</v>
      </c>
      <c r="G661" s="31">
        <v>43112</v>
      </c>
      <c r="H661" s="31">
        <v>44628</v>
      </c>
      <c r="I661" s="3" t="s">
        <v>3442</v>
      </c>
    </row>
    <row r="662" spans="1:9" x14ac:dyDescent="0.25">
      <c r="A662" s="3" t="s">
        <v>4063</v>
      </c>
      <c r="B662" s="3" t="s">
        <v>622</v>
      </c>
      <c r="C662" s="3" t="s">
        <v>306</v>
      </c>
      <c r="D662" s="3" t="s">
        <v>1876</v>
      </c>
      <c r="E662" s="3" t="s">
        <v>2130</v>
      </c>
      <c r="F662" s="31">
        <v>42614</v>
      </c>
      <c r="G662" s="31">
        <v>43112</v>
      </c>
      <c r="H662" s="31">
        <v>44628</v>
      </c>
      <c r="I662" s="3" t="s">
        <v>3442</v>
      </c>
    </row>
    <row r="663" spans="1:9" x14ac:dyDescent="0.25">
      <c r="A663" s="3" t="s">
        <v>4063</v>
      </c>
      <c r="B663" s="3" t="s">
        <v>623</v>
      </c>
      <c r="C663" s="3" t="s">
        <v>308</v>
      </c>
      <c r="D663" s="3" t="s">
        <v>1876</v>
      </c>
      <c r="E663" s="3" t="s">
        <v>2131</v>
      </c>
      <c r="F663" s="31">
        <v>42614</v>
      </c>
      <c r="G663" s="31">
        <v>43112</v>
      </c>
      <c r="H663" s="31">
        <v>44628</v>
      </c>
      <c r="I663" s="3" t="s">
        <v>3442</v>
      </c>
    </row>
    <row r="664" spans="1:9" x14ac:dyDescent="0.25">
      <c r="A664" s="3" t="s">
        <v>4063</v>
      </c>
      <c r="B664" s="3" t="s">
        <v>624</v>
      </c>
      <c r="C664" s="3" t="s">
        <v>310</v>
      </c>
      <c r="D664" s="3" t="s">
        <v>1876</v>
      </c>
      <c r="E664" s="3" t="s">
        <v>2132</v>
      </c>
      <c r="F664" s="31">
        <v>42614</v>
      </c>
      <c r="G664" s="31">
        <v>43112</v>
      </c>
      <c r="H664" s="31">
        <v>44628</v>
      </c>
      <c r="I664" s="3" t="s">
        <v>3442</v>
      </c>
    </row>
    <row r="665" spans="1:9" x14ac:dyDescent="0.25">
      <c r="A665" s="3" t="s">
        <v>4063</v>
      </c>
      <c r="B665" s="3" t="s">
        <v>625</v>
      </c>
      <c r="C665" s="3" t="s">
        <v>312</v>
      </c>
      <c r="D665" s="3" t="s">
        <v>1876</v>
      </c>
      <c r="E665" s="3" t="s">
        <v>2133</v>
      </c>
      <c r="F665" s="31">
        <v>42614</v>
      </c>
      <c r="G665" s="31">
        <v>43112</v>
      </c>
      <c r="H665" s="31">
        <v>44628</v>
      </c>
      <c r="I665" s="3" t="s">
        <v>3442</v>
      </c>
    </row>
    <row r="666" spans="1:9" x14ac:dyDescent="0.25">
      <c r="A666" s="3" t="s">
        <v>4063</v>
      </c>
      <c r="B666" s="3" t="s">
        <v>626</v>
      </c>
      <c r="C666" s="3" t="s">
        <v>314</v>
      </c>
      <c r="D666" s="3" t="s">
        <v>1924</v>
      </c>
      <c r="E666" s="3" t="s">
        <v>2134</v>
      </c>
      <c r="F666" s="31">
        <v>42614</v>
      </c>
      <c r="G666" s="31">
        <v>43112</v>
      </c>
      <c r="H666" s="31">
        <v>44628</v>
      </c>
      <c r="I666" s="3" t="s">
        <v>3442</v>
      </c>
    </row>
    <row r="667" spans="1:9" x14ac:dyDescent="0.25">
      <c r="A667" s="3" t="s">
        <v>4063</v>
      </c>
      <c r="B667" s="3" t="s">
        <v>627</v>
      </c>
      <c r="C667" s="3" t="s">
        <v>316</v>
      </c>
      <c r="D667" s="3" t="s">
        <v>1926</v>
      </c>
      <c r="E667" s="3" t="s">
        <v>2135</v>
      </c>
      <c r="F667" s="31">
        <v>42614</v>
      </c>
      <c r="G667" s="31">
        <v>43112</v>
      </c>
      <c r="H667" s="31">
        <v>44628</v>
      </c>
      <c r="I667" s="3" t="s">
        <v>3442</v>
      </c>
    </row>
    <row r="668" spans="1:9" x14ac:dyDescent="0.25">
      <c r="A668" s="3" t="s">
        <v>4063</v>
      </c>
      <c r="B668" s="3" t="s">
        <v>628</v>
      </c>
      <c r="C668" s="3" t="s">
        <v>318</v>
      </c>
      <c r="D668" s="3" t="s">
        <v>1928</v>
      </c>
      <c r="E668" s="3" t="s">
        <v>2136</v>
      </c>
      <c r="F668" s="31">
        <v>42614</v>
      </c>
      <c r="G668" s="31">
        <v>43112</v>
      </c>
      <c r="H668" s="31">
        <v>44628</v>
      </c>
      <c r="I668" s="3" t="s">
        <v>3442</v>
      </c>
    </row>
    <row r="669" spans="1:9" x14ac:dyDescent="0.25">
      <c r="A669" s="3" t="s">
        <v>4063</v>
      </c>
      <c r="B669" s="3" t="s">
        <v>629</v>
      </c>
      <c r="C669" s="3" t="s">
        <v>320</v>
      </c>
      <c r="D669" s="3" t="s">
        <v>1930</v>
      </c>
      <c r="E669" s="3" t="s">
        <v>2137</v>
      </c>
      <c r="F669" s="31">
        <v>42614</v>
      </c>
      <c r="G669" s="31">
        <v>43112</v>
      </c>
      <c r="H669" s="31">
        <v>44628</v>
      </c>
      <c r="I669" s="3" t="s">
        <v>3442</v>
      </c>
    </row>
    <row r="670" spans="1:9" x14ac:dyDescent="0.25">
      <c r="A670" s="3" t="s">
        <v>4063</v>
      </c>
      <c r="B670" s="3" t="s">
        <v>630</v>
      </c>
      <c r="C670" s="3" t="s">
        <v>322</v>
      </c>
      <c r="D670" s="3" t="s">
        <v>1932</v>
      </c>
      <c r="E670" s="3" t="s">
        <v>2138</v>
      </c>
      <c r="F670" s="31">
        <v>42614</v>
      </c>
      <c r="G670" s="31">
        <v>43112</v>
      </c>
      <c r="H670" s="31">
        <v>44628</v>
      </c>
      <c r="I670" s="3" t="s">
        <v>3442</v>
      </c>
    </row>
    <row r="671" spans="1:9" x14ac:dyDescent="0.25">
      <c r="A671" s="3" t="s">
        <v>4063</v>
      </c>
      <c r="B671" s="3" t="s">
        <v>631</v>
      </c>
      <c r="C671" s="3" t="s">
        <v>324</v>
      </c>
      <c r="D671" s="3" t="s">
        <v>1934</v>
      </c>
      <c r="E671" s="3" t="s">
        <v>2139</v>
      </c>
      <c r="F671" s="31">
        <v>42614</v>
      </c>
      <c r="G671" s="31">
        <v>43112</v>
      </c>
      <c r="H671" s="31">
        <v>44628</v>
      </c>
      <c r="I671" s="3" t="s">
        <v>3442</v>
      </c>
    </row>
    <row r="672" spans="1:9" x14ac:dyDescent="0.25">
      <c r="A672" s="3" t="s">
        <v>4063</v>
      </c>
      <c r="B672" s="3" t="s">
        <v>632</v>
      </c>
      <c r="C672" s="3" t="s">
        <v>326</v>
      </c>
      <c r="D672" s="3" t="s">
        <v>1936</v>
      </c>
      <c r="E672" s="3" t="s">
        <v>2140</v>
      </c>
      <c r="F672" s="31">
        <v>42614</v>
      </c>
      <c r="G672" s="31">
        <v>43112</v>
      </c>
      <c r="H672" s="31">
        <v>44628</v>
      </c>
      <c r="I672" s="3" t="s">
        <v>3442</v>
      </c>
    </row>
    <row r="673" spans="1:9" x14ac:dyDescent="0.25">
      <c r="A673" s="3" t="s">
        <v>4063</v>
      </c>
      <c r="B673" s="3" t="s">
        <v>633</v>
      </c>
      <c r="C673" s="3" t="s">
        <v>328</v>
      </c>
      <c r="D673" s="3" t="s">
        <v>1938</v>
      </c>
      <c r="E673" s="3" t="s">
        <v>2141</v>
      </c>
      <c r="F673" s="31">
        <v>42614</v>
      </c>
      <c r="G673" s="31">
        <v>43112</v>
      </c>
      <c r="H673" s="31">
        <v>44628</v>
      </c>
      <c r="I673" s="3" t="s">
        <v>3442</v>
      </c>
    </row>
    <row r="674" spans="1:9" x14ac:dyDescent="0.25">
      <c r="A674" s="3" t="s">
        <v>4063</v>
      </c>
      <c r="B674" s="3" t="s">
        <v>634</v>
      </c>
      <c r="C674" s="3" t="s">
        <v>330</v>
      </c>
      <c r="D674" s="3" t="s">
        <v>1940</v>
      </c>
      <c r="E674" s="3" t="s">
        <v>2142</v>
      </c>
      <c r="F674" s="31">
        <v>42614</v>
      </c>
      <c r="G674" s="31">
        <v>43112</v>
      </c>
      <c r="H674" s="31">
        <v>44628</v>
      </c>
      <c r="I674" s="3" t="s">
        <v>3442</v>
      </c>
    </row>
    <row r="675" spans="1:9" x14ac:dyDescent="0.25">
      <c r="A675" s="3" t="s">
        <v>4063</v>
      </c>
      <c r="B675" s="3" t="s">
        <v>635</v>
      </c>
      <c r="C675" s="3" t="s">
        <v>332</v>
      </c>
      <c r="D675" s="3" t="s">
        <v>1942</v>
      </c>
      <c r="E675" s="3" t="s">
        <v>2143</v>
      </c>
      <c r="F675" s="31">
        <v>42614</v>
      </c>
      <c r="G675" s="31">
        <v>43112</v>
      </c>
      <c r="H675" s="31">
        <v>44628</v>
      </c>
      <c r="I675" s="3" t="s">
        <v>3442</v>
      </c>
    </row>
    <row r="676" spans="1:9" x14ac:dyDescent="0.25">
      <c r="A676" s="3" t="s">
        <v>4063</v>
      </c>
      <c r="B676" s="3" t="s">
        <v>636</v>
      </c>
      <c r="C676" s="3" t="s">
        <v>334</v>
      </c>
      <c r="D676" s="3" t="s">
        <v>1944</v>
      </c>
      <c r="E676" s="3" t="s">
        <v>2144</v>
      </c>
      <c r="F676" s="31">
        <v>42614</v>
      </c>
      <c r="G676" s="31">
        <v>43112</v>
      </c>
      <c r="H676" s="31">
        <v>44628</v>
      </c>
      <c r="I676" s="3" t="s">
        <v>3442</v>
      </c>
    </row>
    <row r="677" spans="1:9" x14ac:dyDescent="0.25">
      <c r="A677" s="3" t="s">
        <v>4063</v>
      </c>
      <c r="B677" s="3" t="s">
        <v>637</v>
      </c>
      <c r="C677" s="3" t="s">
        <v>336</v>
      </c>
      <c r="D677" s="3" t="s">
        <v>1946</v>
      </c>
      <c r="E677" s="3" t="s">
        <v>2145</v>
      </c>
      <c r="F677" s="31">
        <v>42614</v>
      </c>
      <c r="G677" s="31">
        <v>43112</v>
      </c>
      <c r="H677" s="31">
        <v>44628</v>
      </c>
      <c r="I677" s="3" t="s">
        <v>3442</v>
      </c>
    </row>
    <row r="678" spans="1:9" x14ac:dyDescent="0.25">
      <c r="A678" s="3" t="s">
        <v>4063</v>
      </c>
      <c r="B678" s="3" t="s">
        <v>638</v>
      </c>
      <c r="C678" s="3" t="s">
        <v>338</v>
      </c>
      <c r="D678" s="3" t="s">
        <v>1948</v>
      </c>
      <c r="E678" s="3" t="s">
        <v>2146</v>
      </c>
      <c r="F678" s="31">
        <v>42614</v>
      </c>
      <c r="G678" s="31">
        <v>43112</v>
      </c>
      <c r="H678" s="31">
        <v>44628</v>
      </c>
      <c r="I678" s="3" t="s">
        <v>3442</v>
      </c>
    </row>
    <row r="679" spans="1:9" x14ac:dyDescent="0.25">
      <c r="A679" s="3" t="s">
        <v>4063</v>
      </c>
      <c r="B679" s="3" t="s">
        <v>639</v>
      </c>
      <c r="C679" s="3" t="s">
        <v>340</v>
      </c>
      <c r="D679" s="3" t="s">
        <v>1950</v>
      </c>
      <c r="E679" s="3" t="s">
        <v>2147</v>
      </c>
      <c r="F679" s="31">
        <v>42614</v>
      </c>
      <c r="G679" s="31">
        <v>43112</v>
      </c>
      <c r="H679" s="31">
        <v>44628</v>
      </c>
      <c r="I679" s="3" t="s">
        <v>3442</v>
      </c>
    </row>
    <row r="680" spans="1:9" x14ac:dyDescent="0.25">
      <c r="A680" s="3" t="s">
        <v>4063</v>
      </c>
      <c r="B680" s="3" t="s">
        <v>640</v>
      </c>
      <c r="C680" s="3" t="s">
        <v>342</v>
      </c>
      <c r="D680" s="3" t="s">
        <v>1952</v>
      </c>
      <c r="E680" s="3" t="s">
        <v>2148</v>
      </c>
      <c r="F680" s="31">
        <v>42614</v>
      </c>
      <c r="G680" s="31">
        <v>43112</v>
      </c>
      <c r="H680" s="31">
        <v>44628</v>
      </c>
      <c r="I680" s="3" t="s">
        <v>3442</v>
      </c>
    </row>
    <row r="681" spans="1:9" x14ac:dyDescent="0.25">
      <c r="A681" s="3" t="s">
        <v>4063</v>
      </c>
      <c r="B681" s="3" t="s">
        <v>641</v>
      </c>
      <c r="C681" s="3" t="s">
        <v>344</v>
      </c>
      <c r="D681" s="3" t="s">
        <v>1954</v>
      </c>
      <c r="E681" s="3" t="s">
        <v>2149</v>
      </c>
      <c r="F681" s="31">
        <v>42614</v>
      </c>
      <c r="G681" s="31">
        <v>43112</v>
      </c>
      <c r="H681" s="31">
        <v>44628</v>
      </c>
      <c r="I681" s="3" t="s">
        <v>3442</v>
      </c>
    </row>
    <row r="682" spans="1:9" x14ac:dyDescent="0.25">
      <c r="A682" s="3" t="s">
        <v>4063</v>
      </c>
      <c r="B682" s="3" t="s">
        <v>642</v>
      </c>
      <c r="C682" s="3" t="s">
        <v>346</v>
      </c>
      <c r="D682" s="3" t="s">
        <v>1956</v>
      </c>
      <c r="E682" s="3" t="s">
        <v>2150</v>
      </c>
      <c r="F682" s="31">
        <v>42614</v>
      </c>
      <c r="G682" s="31">
        <v>43112</v>
      </c>
      <c r="H682" s="31">
        <v>44628</v>
      </c>
      <c r="I682" s="3" t="s">
        <v>3442</v>
      </c>
    </row>
    <row r="683" spans="1:9" x14ac:dyDescent="0.25">
      <c r="A683" s="3" t="s">
        <v>4063</v>
      </c>
      <c r="B683" s="3" t="s">
        <v>643</v>
      </c>
      <c r="C683" s="3" t="s">
        <v>348</v>
      </c>
      <c r="D683" s="3" t="s">
        <v>1958</v>
      </c>
      <c r="E683" s="3" t="s">
        <v>2151</v>
      </c>
      <c r="F683" s="31">
        <v>42614</v>
      </c>
      <c r="G683" s="31">
        <v>43112</v>
      </c>
      <c r="H683" s="31">
        <v>44628</v>
      </c>
      <c r="I683" s="3" t="s">
        <v>3442</v>
      </c>
    </row>
    <row r="684" spans="1:9" x14ac:dyDescent="0.25">
      <c r="A684" s="3" t="s">
        <v>4063</v>
      </c>
      <c r="B684" s="3" t="s">
        <v>644</v>
      </c>
      <c r="C684" s="3" t="s">
        <v>350</v>
      </c>
      <c r="D684" s="3" t="s">
        <v>1960</v>
      </c>
      <c r="E684" s="3" t="s">
        <v>2152</v>
      </c>
      <c r="F684" s="31">
        <v>42614</v>
      </c>
      <c r="G684" s="31">
        <v>43112</v>
      </c>
      <c r="H684" s="31">
        <v>44628</v>
      </c>
      <c r="I684" s="3" t="s">
        <v>3442</v>
      </c>
    </row>
    <row r="685" spans="1:9" x14ac:dyDescent="0.25">
      <c r="A685" s="3" t="s">
        <v>4063</v>
      </c>
      <c r="B685" s="3" t="s">
        <v>645</v>
      </c>
      <c r="C685" s="3" t="s">
        <v>352</v>
      </c>
      <c r="D685" s="3" t="s">
        <v>1962</v>
      </c>
      <c r="E685" s="3" t="s">
        <v>2153</v>
      </c>
      <c r="F685" s="31">
        <v>42614</v>
      </c>
      <c r="G685" s="31">
        <v>43112</v>
      </c>
      <c r="H685" s="31">
        <v>44628</v>
      </c>
      <c r="I685" s="3" t="s">
        <v>3442</v>
      </c>
    </row>
    <row r="686" spans="1:9" x14ac:dyDescent="0.25">
      <c r="A686" s="3" t="s">
        <v>4063</v>
      </c>
      <c r="B686" s="3" t="s">
        <v>646</v>
      </c>
      <c r="C686" s="3" t="s">
        <v>354</v>
      </c>
      <c r="D686" s="3" t="s">
        <v>1964</v>
      </c>
      <c r="E686" s="3" t="s">
        <v>2154</v>
      </c>
      <c r="F686" s="31">
        <v>42614</v>
      </c>
      <c r="G686" s="31">
        <v>43112</v>
      </c>
      <c r="H686" s="31">
        <v>44628</v>
      </c>
      <c r="I686" s="3" t="s">
        <v>3442</v>
      </c>
    </row>
    <row r="687" spans="1:9" x14ac:dyDescent="0.25">
      <c r="A687" s="3" t="s">
        <v>4063</v>
      </c>
      <c r="B687" s="3" t="s">
        <v>647</v>
      </c>
      <c r="C687" s="3" t="s">
        <v>356</v>
      </c>
      <c r="D687" s="3" t="s">
        <v>1966</v>
      </c>
      <c r="E687" s="3" t="s">
        <v>2155</v>
      </c>
      <c r="F687" s="31">
        <v>42614</v>
      </c>
      <c r="G687" s="31">
        <v>43112</v>
      </c>
      <c r="H687" s="31">
        <v>44628</v>
      </c>
      <c r="I687" s="3" t="s">
        <v>3442</v>
      </c>
    </row>
    <row r="688" spans="1:9" x14ac:dyDescent="0.25">
      <c r="A688" s="3" t="s">
        <v>4063</v>
      </c>
      <c r="B688" s="3" t="s">
        <v>648</v>
      </c>
      <c r="C688" s="3" t="s">
        <v>358</v>
      </c>
      <c r="D688" s="3" t="s">
        <v>1968</v>
      </c>
      <c r="E688" s="3" t="s">
        <v>2156</v>
      </c>
      <c r="F688" s="31">
        <v>42614</v>
      </c>
      <c r="G688" s="31">
        <v>43112</v>
      </c>
      <c r="H688" s="31">
        <v>44628</v>
      </c>
      <c r="I688" s="3" t="s">
        <v>3442</v>
      </c>
    </row>
    <row r="689" spans="1:9" x14ac:dyDescent="0.25">
      <c r="A689" s="3" t="s">
        <v>4063</v>
      </c>
      <c r="B689" s="3" t="s">
        <v>649</v>
      </c>
      <c r="C689" s="3" t="s">
        <v>360</v>
      </c>
      <c r="D689" s="3" t="s">
        <v>1970</v>
      </c>
      <c r="E689" s="3" t="s">
        <v>2157</v>
      </c>
      <c r="F689" s="31">
        <v>42614</v>
      </c>
      <c r="G689" s="31">
        <v>43112</v>
      </c>
      <c r="H689" s="31">
        <v>44628</v>
      </c>
      <c r="I689" s="3" t="s">
        <v>3442</v>
      </c>
    </row>
    <row r="690" spans="1:9" x14ac:dyDescent="0.25">
      <c r="A690" s="3" t="s">
        <v>4063</v>
      </c>
      <c r="B690" s="3" t="s">
        <v>650</v>
      </c>
      <c r="C690" s="3" t="s">
        <v>362</v>
      </c>
      <c r="D690" s="3" t="s">
        <v>1972</v>
      </c>
      <c r="E690" s="3" t="s">
        <v>2158</v>
      </c>
      <c r="F690" s="31">
        <v>42614</v>
      </c>
      <c r="G690" s="31">
        <v>43112</v>
      </c>
      <c r="H690" s="31">
        <v>44628</v>
      </c>
      <c r="I690" s="3" t="s">
        <v>3442</v>
      </c>
    </row>
    <row r="691" spans="1:9" x14ac:dyDescent="0.25">
      <c r="A691" s="3" t="s">
        <v>4063</v>
      </c>
      <c r="B691" s="3" t="s">
        <v>651</v>
      </c>
      <c r="C691" s="3" t="s">
        <v>652</v>
      </c>
      <c r="D691" s="3" t="s">
        <v>2159</v>
      </c>
      <c r="E691" s="3" t="s">
        <v>2160</v>
      </c>
      <c r="F691" s="31">
        <v>42614</v>
      </c>
      <c r="G691" s="31">
        <v>43069</v>
      </c>
      <c r="H691" s="31">
        <v>44530</v>
      </c>
      <c r="I691" s="3" t="s">
        <v>3435</v>
      </c>
    </row>
    <row r="692" spans="1:9" x14ac:dyDescent="0.25">
      <c r="A692" s="32" t="s">
        <v>4063</v>
      </c>
      <c r="B692" s="32" t="s">
        <v>653</v>
      </c>
      <c r="C692" s="32" t="s">
        <v>654</v>
      </c>
      <c r="D692" s="32" t="s">
        <v>2159</v>
      </c>
      <c r="E692" s="32" t="s">
        <v>2160</v>
      </c>
      <c r="F692" s="33">
        <v>42614</v>
      </c>
      <c r="G692" s="33">
        <v>44200</v>
      </c>
      <c r="H692" s="33">
        <v>45657</v>
      </c>
      <c r="I692" s="32" t="s">
        <v>4066</v>
      </c>
    </row>
    <row r="693" spans="1:9" x14ac:dyDescent="0.25">
      <c r="A693" s="32" t="s">
        <v>4063</v>
      </c>
      <c r="B693" s="32" t="s">
        <v>655</v>
      </c>
      <c r="C693" s="32" t="s">
        <v>52</v>
      </c>
      <c r="D693" s="32" t="s">
        <v>2161</v>
      </c>
      <c r="E693" s="32" t="s">
        <v>2162</v>
      </c>
      <c r="F693" s="33">
        <v>42614</v>
      </c>
      <c r="G693" s="33">
        <v>44200</v>
      </c>
      <c r="H693" s="33">
        <v>45657</v>
      </c>
      <c r="I693" s="32" t="s">
        <v>4066</v>
      </c>
    </row>
    <row r="694" spans="1:9" x14ac:dyDescent="0.25">
      <c r="A694" s="3" t="s">
        <v>4063</v>
      </c>
      <c r="B694" s="3" t="s">
        <v>656</v>
      </c>
      <c r="C694" s="3" t="s">
        <v>24</v>
      </c>
      <c r="D694" s="3" t="s">
        <v>1482</v>
      </c>
      <c r="E694" s="3" t="s">
        <v>2163</v>
      </c>
      <c r="F694" s="31">
        <v>42614</v>
      </c>
      <c r="G694" s="31">
        <v>43069</v>
      </c>
      <c r="H694" s="31">
        <v>44530</v>
      </c>
      <c r="I694" s="3" t="s">
        <v>3435</v>
      </c>
    </row>
    <row r="695" spans="1:9" x14ac:dyDescent="0.25">
      <c r="A695" s="3" t="s">
        <v>4063</v>
      </c>
      <c r="B695" s="3" t="s">
        <v>657</v>
      </c>
      <c r="C695" s="3" t="s">
        <v>26</v>
      </c>
      <c r="D695" s="3" t="s">
        <v>1482</v>
      </c>
      <c r="E695" s="3" t="s">
        <v>2163</v>
      </c>
      <c r="F695" s="31">
        <v>42614</v>
      </c>
      <c r="G695" s="31">
        <v>43069</v>
      </c>
      <c r="H695" s="31">
        <v>44530</v>
      </c>
      <c r="I695" s="3" t="s">
        <v>3435</v>
      </c>
    </row>
    <row r="696" spans="1:9" x14ac:dyDescent="0.25">
      <c r="A696" s="3" t="s">
        <v>4063</v>
      </c>
      <c r="B696" s="3" t="s">
        <v>3080</v>
      </c>
      <c r="C696" s="3" t="s">
        <v>2722</v>
      </c>
      <c r="D696" s="3" t="s">
        <v>3441</v>
      </c>
      <c r="E696" s="3" t="s">
        <v>1984</v>
      </c>
      <c r="F696" s="31">
        <v>43168</v>
      </c>
      <c r="G696" s="31">
        <v>43112</v>
      </c>
      <c r="H696" s="31">
        <v>401768</v>
      </c>
      <c r="I696" s="3" t="s">
        <v>4065</v>
      </c>
    </row>
    <row r="697" spans="1:9" x14ac:dyDescent="0.25">
      <c r="A697" s="3" t="s">
        <v>4063</v>
      </c>
      <c r="B697" s="3" t="s">
        <v>3081</v>
      </c>
      <c r="C697" s="3" t="s">
        <v>2728</v>
      </c>
      <c r="D697" s="3" t="s">
        <v>3440</v>
      </c>
      <c r="E697" s="3" t="s">
        <v>3082</v>
      </c>
      <c r="F697" s="31">
        <v>43168</v>
      </c>
      <c r="G697" s="31">
        <v>43112</v>
      </c>
      <c r="H697" s="31">
        <v>401768</v>
      </c>
      <c r="I697" s="3" t="s">
        <v>4065</v>
      </c>
    </row>
    <row r="698" spans="1:9" x14ac:dyDescent="0.25">
      <c r="A698" s="3" t="s">
        <v>4063</v>
      </c>
      <c r="B698" s="3" t="s">
        <v>3083</v>
      </c>
      <c r="C698" s="3" t="s">
        <v>61</v>
      </c>
      <c r="D698" s="3" t="s">
        <v>4185</v>
      </c>
      <c r="E698" s="3" t="s">
        <v>4266</v>
      </c>
      <c r="F698" s="31">
        <v>43168</v>
      </c>
      <c r="G698" s="31">
        <v>43738</v>
      </c>
      <c r="H698" s="31">
        <v>45291</v>
      </c>
      <c r="I698" s="3" t="s">
        <v>3474</v>
      </c>
    </row>
    <row r="699" spans="1:9" x14ac:dyDescent="0.25">
      <c r="A699" s="3" t="s">
        <v>4063</v>
      </c>
      <c r="B699" s="3" t="s">
        <v>3085</v>
      </c>
      <c r="C699" s="3" t="s">
        <v>63</v>
      </c>
      <c r="D699" s="3" t="s">
        <v>4187</v>
      </c>
      <c r="E699" s="3" t="s">
        <v>4267</v>
      </c>
      <c r="F699" s="31">
        <v>43168</v>
      </c>
      <c r="G699" s="31">
        <v>43738</v>
      </c>
      <c r="H699" s="31">
        <v>45291</v>
      </c>
      <c r="I699" s="3" t="s">
        <v>3474</v>
      </c>
    </row>
    <row r="700" spans="1:9" x14ac:dyDescent="0.25">
      <c r="A700" s="3" t="s">
        <v>4063</v>
      </c>
      <c r="B700" s="3" t="s">
        <v>3087</v>
      </c>
      <c r="C700" s="3" t="s">
        <v>65</v>
      </c>
      <c r="D700" s="3" t="s">
        <v>4189</v>
      </c>
      <c r="E700" s="3" t="s">
        <v>4268</v>
      </c>
      <c r="F700" s="31">
        <v>43168</v>
      </c>
      <c r="G700" s="31">
        <v>43738</v>
      </c>
      <c r="H700" s="31">
        <v>45291</v>
      </c>
      <c r="I700" s="3" t="s">
        <v>3474</v>
      </c>
    </row>
    <row r="701" spans="1:9" x14ac:dyDescent="0.25">
      <c r="A701" s="3" t="s">
        <v>4063</v>
      </c>
      <c r="B701" s="3" t="s">
        <v>3089</v>
      </c>
      <c r="C701" s="3" t="s">
        <v>379</v>
      </c>
      <c r="D701" s="3" t="s">
        <v>4191</v>
      </c>
      <c r="E701" s="3" t="s">
        <v>4269</v>
      </c>
      <c r="F701" s="31">
        <v>43168</v>
      </c>
      <c r="G701" s="31">
        <v>43738</v>
      </c>
      <c r="H701" s="31">
        <v>45291</v>
      </c>
      <c r="I701" s="3" t="s">
        <v>3474</v>
      </c>
    </row>
    <row r="702" spans="1:9" x14ac:dyDescent="0.25">
      <c r="A702" s="3" t="s">
        <v>4063</v>
      </c>
      <c r="B702" s="3" t="s">
        <v>3091</v>
      </c>
      <c r="C702" s="3" t="s">
        <v>381</v>
      </c>
      <c r="D702" s="3" t="s">
        <v>4193</v>
      </c>
      <c r="E702" s="3" t="s">
        <v>4270</v>
      </c>
      <c r="F702" s="31">
        <v>43168</v>
      </c>
      <c r="G702" s="31">
        <v>43738</v>
      </c>
      <c r="H702" s="31">
        <v>45291</v>
      </c>
      <c r="I702" s="3" t="s">
        <v>3474</v>
      </c>
    </row>
    <row r="703" spans="1:9" x14ac:dyDescent="0.25">
      <c r="A703" s="3" t="s">
        <v>4063</v>
      </c>
      <c r="B703" s="3" t="s">
        <v>3093</v>
      </c>
      <c r="C703" s="3" t="s">
        <v>383</v>
      </c>
      <c r="D703" s="3" t="s">
        <v>4195</v>
      </c>
      <c r="E703" s="3" t="s">
        <v>4271</v>
      </c>
      <c r="F703" s="31">
        <v>43168</v>
      </c>
      <c r="G703" s="31">
        <v>43738</v>
      </c>
      <c r="H703" s="31">
        <v>45291</v>
      </c>
      <c r="I703" s="3" t="s">
        <v>3474</v>
      </c>
    </row>
    <row r="704" spans="1:9" x14ac:dyDescent="0.25">
      <c r="A704" s="3" t="s">
        <v>4063</v>
      </c>
      <c r="B704" s="3" t="s">
        <v>3095</v>
      </c>
      <c r="C704" s="3" t="s">
        <v>385</v>
      </c>
      <c r="D704" s="3" t="s">
        <v>4197</v>
      </c>
      <c r="E704" s="3" t="s">
        <v>4272</v>
      </c>
      <c r="F704" s="31">
        <v>43168</v>
      </c>
      <c r="G704" s="31">
        <v>43738</v>
      </c>
      <c r="H704" s="31">
        <v>45291</v>
      </c>
      <c r="I704" s="3" t="s">
        <v>3474</v>
      </c>
    </row>
    <row r="705" spans="1:9" x14ac:dyDescent="0.25">
      <c r="A705" s="3" t="s">
        <v>4063</v>
      </c>
      <c r="B705" s="3" t="s">
        <v>3097</v>
      </c>
      <c r="C705" s="3" t="s">
        <v>387</v>
      </c>
      <c r="D705" s="3" t="s">
        <v>4199</v>
      </c>
      <c r="E705" s="3" t="s">
        <v>4273</v>
      </c>
      <c r="F705" s="31">
        <v>43168</v>
      </c>
      <c r="G705" s="31">
        <v>43738</v>
      </c>
      <c r="H705" s="31">
        <v>45291</v>
      </c>
      <c r="I705" s="3" t="s">
        <v>3474</v>
      </c>
    </row>
    <row r="706" spans="1:9" x14ac:dyDescent="0.25">
      <c r="A706" s="3" t="s">
        <v>4063</v>
      </c>
      <c r="B706" s="3" t="s">
        <v>3099</v>
      </c>
      <c r="C706" s="3" t="s">
        <v>389</v>
      </c>
      <c r="D706" s="3" t="s">
        <v>4201</v>
      </c>
      <c r="E706" s="3" t="s">
        <v>4274</v>
      </c>
      <c r="F706" s="31">
        <v>43168</v>
      </c>
      <c r="G706" s="31">
        <v>43738</v>
      </c>
      <c r="H706" s="31">
        <v>45291</v>
      </c>
      <c r="I706" s="3" t="s">
        <v>3474</v>
      </c>
    </row>
    <row r="707" spans="1:9" x14ac:dyDescent="0.25">
      <c r="A707" s="3" t="s">
        <v>4063</v>
      </c>
      <c r="B707" s="3" t="s">
        <v>3101</v>
      </c>
      <c r="C707" s="3" t="s">
        <v>391</v>
      </c>
      <c r="D707" s="3" t="s">
        <v>4203</v>
      </c>
      <c r="E707" s="3" t="s">
        <v>4275</v>
      </c>
      <c r="F707" s="31">
        <v>43168</v>
      </c>
      <c r="G707" s="31">
        <v>43738</v>
      </c>
      <c r="H707" s="31">
        <v>45291</v>
      </c>
      <c r="I707" s="3" t="s">
        <v>3474</v>
      </c>
    </row>
    <row r="708" spans="1:9" x14ac:dyDescent="0.25">
      <c r="A708" s="3" t="s">
        <v>4063</v>
      </c>
      <c r="B708" s="3" t="s">
        <v>3103</v>
      </c>
      <c r="C708" s="3" t="s">
        <v>393</v>
      </c>
      <c r="D708" s="3" t="s">
        <v>4205</v>
      </c>
      <c r="E708" s="3" t="s">
        <v>4276</v>
      </c>
      <c r="F708" s="31">
        <v>43168</v>
      </c>
      <c r="G708" s="31">
        <v>43738</v>
      </c>
      <c r="H708" s="31">
        <v>45291</v>
      </c>
      <c r="I708" s="3" t="s">
        <v>3474</v>
      </c>
    </row>
    <row r="709" spans="1:9" x14ac:dyDescent="0.25">
      <c r="A709" s="3" t="s">
        <v>4063</v>
      </c>
      <c r="B709" s="3" t="s">
        <v>3105</v>
      </c>
      <c r="C709" s="3" t="s">
        <v>395</v>
      </c>
      <c r="D709" s="3" t="s">
        <v>4207</v>
      </c>
      <c r="E709" s="3" t="s">
        <v>4277</v>
      </c>
      <c r="F709" s="31">
        <v>43168</v>
      </c>
      <c r="G709" s="31">
        <v>43738</v>
      </c>
      <c r="H709" s="31">
        <v>45291</v>
      </c>
      <c r="I709" s="3" t="s">
        <v>3474</v>
      </c>
    </row>
    <row r="710" spans="1:9" x14ac:dyDescent="0.25">
      <c r="A710" s="3" t="s">
        <v>4063</v>
      </c>
      <c r="B710" s="3" t="s">
        <v>3107</v>
      </c>
      <c r="C710" s="3" t="s">
        <v>397</v>
      </c>
      <c r="D710" s="3" t="s">
        <v>4209</v>
      </c>
      <c r="E710" s="3" t="s">
        <v>4278</v>
      </c>
      <c r="F710" s="31">
        <v>43168</v>
      </c>
      <c r="G710" s="31">
        <v>43738</v>
      </c>
      <c r="H710" s="31">
        <v>45291</v>
      </c>
      <c r="I710" s="3" t="s">
        <v>3474</v>
      </c>
    </row>
    <row r="711" spans="1:9" x14ac:dyDescent="0.25">
      <c r="A711" s="3" t="s">
        <v>4063</v>
      </c>
      <c r="B711" s="3" t="s">
        <v>3109</v>
      </c>
      <c r="C711" s="3" t="s">
        <v>399</v>
      </c>
      <c r="D711" s="3" t="s">
        <v>4211</v>
      </c>
      <c r="E711" s="3" t="s">
        <v>4279</v>
      </c>
      <c r="F711" s="31">
        <v>43168</v>
      </c>
      <c r="G711" s="31">
        <v>43738</v>
      </c>
      <c r="H711" s="31">
        <v>45291</v>
      </c>
      <c r="I711" s="3" t="s">
        <v>3474</v>
      </c>
    </row>
    <row r="712" spans="1:9" x14ac:dyDescent="0.25">
      <c r="A712" s="3" t="s">
        <v>4063</v>
      </c>
      <c r="B712" s="3" t="s">
        <v>3111</v>
      </c>
      <c r="C712" s="3" t="s">
        <v>401</v>
      </c>
      <c r="D712" s="3" t="s">
        <v>4213</v>
      </c>
      <c r="E712" s="3" t="s">
        <v>4280</v>
      </c>
      <c r="F712" s="31">
        <v>43168</v>
      </c>
      <c r="G712" s="31">
        <v>43738</v>
      </c>
      <c r="H712" s="31">
        <v>45291</v>
      </c>
      <c r="I712" s="3" t="s">
        <v>3474</v>
      </c>
    </row>
    <row r="713" spans="1:9" x14ac:dyDescent="0.25">
      <c r="A713" s="3" t="s">
        <v>4063</v>
      </c>
      <c r="B713" s="3" t="s">
        <v>3113</v>
      </c>
      <c r="C713" s="3" t="s">
        <v>403</v>
      </c>
      <c r="D713" s="3" t="s">
        <v>4215</v>
      </c>
      <c r="E713" s="3" t="s">
        <v>4281</v>
      </c>
      <c r="F713" s="31">
        <v>43168</v>
      </c>
      <c r="G713" s="31">
        <v>43738</v>
      </c>
      <c r="H713" s="31">
        <v>45291</v>
      </c>
      <c r="I713" s="3" t="s">
        <v>3474</v>
      </c>
    </row>
    <row r="714" spans="1:9" x14ac:dyDescent="0.25">
      <c r="A714" s="3" t="s">
        <v>4063</v>
      </c>
      <c r="B714" s="3" t="s">
        <v>3115</v>
      </c>
      <c r="C714" s="3" t="s">
        <v>405</v>
      </c>
      <c r="D714" s="3" t="s">
        <v>4217</v>
      </c>
      <c r="E714" s="3" t="s">
        <v>4282</v>
      </c>
      <c r="F714" s="31">
        <v>43168</v>
      </c>
      <c r="G714" s="31">
        <v>43738</v>
      </c>
      <c r="H714" s="31">
        <v>45291</v>
      </c>
      <c r="I714" s="3" t="s">
        <v>3474</v>
      </c>
    </row>
    <row r="715" spans="1:9" x14ac:dyDescent="0.25">
      <c r="A715" s="3" t="s">
        <v>4063</v>
      </c>
      <c r="B715" s="3" t="s">
        <v>3117</v>
      </c>
      <c r="C715" s="3" t="s">
        <v>407</v>
      </c>
      <c r="D715" s="3" t="s">
        <v>4219</v>
      </c>
      <c r="E715" s="3" t="s">
        <v>4283</v>
      </c>
      <c r="F715" s="31">
        <v>43168</v>
      </c>
      <c r="G715" s="31">
        <v>43738</v>
      </c>
      <c r="H715" s="31">
        <v>45291</v>
      </c>
      <c r="I715" s="3" t="s">
        <v>3474</v>
      </c>
    </row>
    <row r="716" spans="1:9" x14ac:dyDescent="0.25">
      <c r="A716" s="3" t="s">
        <v>4063</v>
      </c>
      <c r="B716" s="3" t="s">
        <v>3119</v>
      </c>
      <c r="C716" s="3" t="s">
        <v>409</v>
      </c>
      <c r="D716" s="3" t="s">
        <v>4221</v>
      </c>
      <c r="E716" s="3" t="s">
        <v>4284</v>
      </c>
      <c r="F716" s="31">
        <v>43168</v>
      </c>
      <c r="G716" s="31">
        <v>43738</v>
      </c>
      <c r="H716" s="31">
        <v>45291</v>
      </c>
      <c r="I716" s="3" t="s">
        <v>3474</v>
      </c>
    </row>
    <row r="717" spans="1:9" x14ac:dyDescent="0.25">
      <c r="A717" s="3" t="s">
        <v>4063</v>
      </c>
      <c r="B717" s="3" t="s">
        <v>3121</v>
      </c>
      <c r="C717" s="3" t="s">
        <v>411</v>
      </c>
      <c r="D717" s="3" t="s">
        <v>4223</v>
      </c>
      <c r="E717" s="3" t="s">
        <v>4285</v>
      </c>
      <c r="F717" s="31">
        <v>43168</v>
      </c>
      <c r="G717" s="31">
        <v>43738</v>
      </c>
      <c r="H717" s="31">
        <v>45291</v>
      </c>
      <c r="I717" s="3" t="s">
        <v>3474</v>
      </c>
    </row>
    <row r="718" spans="1:9" x14ac:dyDescent="0.25">
      <c r="A718" s="3" t="s">
        <v>4063</v>
      </c>
      <c r="B718" s="3" t="s">
        <v>3123</v>
      </c>
      <c r="C718" s="3" t="s">
        <v>413</v>
      </c>
      <c r="D718" s="3" t="s">
        <v>4225</v>
      </c>
      <c r="E718" s="3" t="s">
        <v>4286</v>
      </c>
      <c r="F718" s="31">
        <v>43168</v>
      </c>
      <c r="G718" s="31">
        <v>43738</v>
      </c>
      <c r="H718" s="31">
        <v>45291</v>
      </c>
      <c r="I718" s="3" t="s">
        <v>3474</v>
      </c>
    </row>
    <row r="719" spans="1:9" x14ac:dyDescent="0.25">
      <c r="A719" s="3" t="s">
        <v>4063</v>
      </c>
      <c r="B719" s="3" t="s">
        <v>3125</v>
      </c>
      <c r="C719" s="3" t="s">
        <v>415</v>
      </c>
      <c r="D719" s="3" t="s">
        <v>4227</v>
      </c>
      <c r="E719" s="3" t="s">
        <v>4287</v>
      </c>
      <c r="F719" s="31">
        <v>43168</v>
      </c>
      <c r="G719" s="31">
        <v>43738</v>
      </c>
      <c r="H719" s="31">
        <v>45291</v>
      </c>
      <c r="I719" s="3" t="s">
        <v>3474</v>
      </c>
    </row>
    <row r="720" spans="1:9" x14ac:dyDescent="0.25">
      <c r="A720" s="3" t="s">
        <v>4063</v>
      </c>
      <c r="B720" s="3" t="s">
        <v>3127</v>
      </c>
      <c r="C720" s="3" t="s">
        <v>417</v>
      </c>
      <c r="D720" s="3" t="s">
        <v>4229</v>
      </c>
      <c r="E720" s="3" t="s">
        <v>4288</v>
      </c>
      <c r="F720" s="31">
        <v>43168</v>
      </c>
      <c r="G720" s="31">
        <v>43738</v>
      </c>
      <c r="H720" s="31">
        <v>45291</v>
      </c>
      <c r="I720" s="3" t="s">
        <v>3474</v>
      </c>
    </row>
    <row r="721" spans="1:9" x14ac:dyDescent="0.25">
      <c r="A721" s="3" t="s">
        <v>4063</v>
      </c>
      <c r="B721" s="3" t="s">
        <v>3129</v>
      </c>
      <c r="C721" s="3" t="s">
        <v>419</v>
      </c>
      <c r="D721" s="3" t="s">
        <v>4231</v>
      </c>
      <c r="E721" s="3" t="s">
        <v>4289</v>
      </c>
      <c r="F721" s="31">
        <v>43168</v>
      </c>
      <c r="G721" s="31">
        <v>43738</v>
      </c>
      <c r="H721" s="31">
        <v>45291</v>
      </c>
      <c r="I721" s="3" t="s">
        <v>3474</v>
      </c>
    </row>
    <row r="722" spans="1:9" x14ac:dyDescent="0.25">
      <c r="A722" s="3" t="s">
        <v>4063</v>
      </c>
      <c r="B722" s="3" t="s">
        <v>3131</v>
      </c>
      <c r="C722" s="3" t="s">
        <v>421</v>
      </c>
      <c r="D722" s="3" t="s">
        <v>4233</v>
      </c>
      <c r="E722" s="3" t="s">
        <v>4290</v>
      </c>
      <c r="F722" s="31">
        <v>43168</v>
      </c>
      <c r="G722" s="31">
        <v>43738</v>
      </c>
      <c r="H722" s="31">
        <v>45291</v>
      </c>
      <c r="I722" s="3" t="s">
        <v>3474</v>
      </c>
    </row>
    <row r="723" spans="1:9" x14ac:dyDescent="0.25">
      <c r="A723" s="3" t="s">
        <v>4063</v>
      </c>
      <c r="B723" s="3" t="s">
        <v>3133</v>
      </c>
      <c r="C723" s="3" t="s">
        <v>423</v>
      </c>
      <c r="D723" s="3" t="s">
        <v>4235</v>
      </c>
      <c r="E723" s="3" t="s">
        <v>4291</v>
      </c>
      <c r="F723" s="31">
        <v>43168</v>
      </c>
      <c r="G723" s="31">
        <v>43738</v>
      </c>
      <c r="H723" s="31">
        <v>45291</v>
      </c>
      <c r="I723" s="3" t="s">
        <v>3474</v>
      </c>
    </row>
    <row r="724" spans="1:9" x14ac:dyDescent="0.25">
      <c r="A724" s="3" t="s">
        <v>4063</v>
      </c>
      <c r="B724" s="3" t="s">
        <v>3135</v>
      </c>
      <c r="C724" s="3" t="s">
        <v>425</v>
      </c>
      <c r="D724" s="3" t="s">
        <v>4237</v>
      </c>
      <c r="E724" s="3" t="s">
        <v>4292</v>
      </c>
      <c r="F724" s="31">
        <v>43168</v>
      </c>
      <c r="G724" s="31">
        <v>43738</v>
      </c>
      <c r="H724" s="31">
        <v>45291</v>
      </c>
      <c r="I724" s="3" t="s">
        <v>3474</v>
      </c>
    </row>
    <row r="725" spans="1:9" x14ac:dyDescent="0.25">
      <c r="A725" s="3" t="s">
        <v>4063</v>
      </c>
      <c r="B725" s="3" t="s">
        <v>3137</v>
      </c>
      <c r="C725" s="3" t="s">
        <v>427</v>
      </c>
      <c r="D725" s="3" t="s">
        <v>4239</v>
      </c>
      <c r="E725" s="3" t="s">
        <v>4293</v>
      </c>
      <c r="F725" s="31">
        <v>43168</v>
      </c>
      <c r="G725" s="31">
        <v>43738</v>
      </c>
      <c r="H725" s="31">
        <v>45291</v>
      </c>
      <c r="I725" s="3" t="s">
        <v>3474</v>
      </c>
    </row>
    <row r="726" spans="1:9" x14ac:dyDescent="0.25">
      <c r="A726" s="3" t="s">
        <v>4063</v>
      </c>
      <c r="B726" s="3" t="s">
        <v>3139</v>
      </c>
      <c r="C726" s="3" t="s">
        <v>429</v>
      </c>
      <c r="D726" s="3" t="s">
        <v>4241</v>
      </c>
      <c r="E726" s="3" t="s">
        <v>4294</v>
      </c>
      <c r="F726" s="31">
        <v>43168</v>
      </c>
      <c r="G726" s="31">
        <v>43738</v>
      </c>
      <c r="H726" s="31">
        <v>45291</v>
      </c>
      <c r="I726" s="3" t="s">
        <v>3474</v>
      </c>
    </row>
    <row r="727" spans="1:9" x14ac:dyDescent="0.25">
      <c r="A727" s="3" t="s">
        <v>4063</v>
      </c>
      <c r="B727" s="3" t="s">
        <v>3141</v>
      </c>
      <c r="C727" s="3" t="s">
        <v>431</v>
      </c>
      <c r="D727" s="3" t="s">
        <v>4243</v>
      </c>
      <c r="E727" s="3" t="s">
        <v>4295</v>
      </c>
      <c r="F727" s="31">
        <v>43168</v>
      </c>
      <c r="G727" s="31">
        <v>43738</v>
      </c>
      <c r="H727" s="31">
        <v>45291</v>
      </c>
      <c r="I727" s="3" t="s">
        <v>3474</v>
      </c>
    </row>
    <row r="728" spans="1:9" x14ac:dyDescent="0.25">
      <c r="A728" s="3" t="s">
        <v>4063</v>
      </c>
      <c r="B728" s="3" t="s">
        <v>3143</v>
      </c>
      <c r="C728" s="3" t="s">
        <v>433</v>
      </c>
      <c r="D728" s="3" t="s">
        <v>4245</v>
      </c>
      <c r="E728" s="3" t="s">
        <v>4296</v>
      </c>
      <c r="F728" s="31">
        <v>43168</v>
      </c>
      <c r="G728" s="31">
        <v>43738</v>
      </c>
      <c r="H728" s="31">
        <v>45291</v>
      </c>
      <c r="I728" s="3" t="s">
        <v>3474</v>
      </c>
    </row>
    <row r="729" spans="1:9" x14ac:dyDescent="0.25">
      <c r="A729" s="3" t="s">
        <v>4063</v>
      </c>
      <c r="B729" s="3" t="s">
        <v>3145</v>
      </c>
      <c r="C729" s="3" t="s">
        <v>435</v>
      </c>
      <c r="D729" s="3" t="s">
        <v>4247</v>
      </c>
      <c r="E729" s="3" t="s">
        <v>4297</v>
      </c>
      <c r="F729" s="31">
        <v>43168</v>
      </c>
      <c r="G729" s="31">
        <v>43738</v>
      </c>
      <c r="H729" s="31">
        <v>45291</v>
      </c>
      <c r="I729" s="3" t="s">
        <v>3474</v>
      </c>
    </row>
    <row r="730" spans="1:9" x14ac:dyDescent="0.25">
      <c r="A730" s="3" t="s">
        <v>4063</v>
      </c>
      <c r="B730" s="3" t="s">
        <v>3147</v>
      </c>
      <c r="C730" s="3" t="s">
        <v>437</v>
      </c>
      <c r="D730" s="3" t="s">
        <v>4249</v>
      </c>
      <c r="E730" s="3" t="s">
        <v>4298</v>
      </c>
      <c r="F730" s="31">
        <v>43168</v>
      </c>
      <c r="G730" s="31">
        <v>43738</v>
      </c>
      <c r="H730" s="31">
        <v>45291</v>
      </c>
      <c r="I730" s="3" t="s">
        <v>3474</v>
      </c>
    </row>
    <row r="731" spans="1:9" x14ac:dyDescent="0.25">
      <c r="A731" s="3" t="s">
        <v>4063</v>
      </c>
      <c r="B731" s="3" t="s">
        <v>3149</v>
      </c>
      <c r="C731" s="3" t="s">
        <v>439</v>
      </c>
      <c r="D731" s="3" t="s">
        <v>4251</v>
      </c>
      <c r="E731" s="3" t="s">
        <v>4299</v>
      </c>
      <c r="F731" s="31">
        <v>43168</v>
      </c>
      <c r="G731" s="31">
        <v>43738</v>
      </c>
      <c r="H731" s="31">
        <v>45291</v>
      </c>
      <c r="I731" s="3" t="s">
        <v>3474</v>
      </c>
    </row>
    <row r="732" spans="1:9" x14ac:dyDescent="0.25">
      <c r="A732" s="3" t="s">
        <v>4063</v>
      </c>
      <c r="B732" s="3" t="s">
        <v>3151</v>
      </c>
      <c r="C732" s="3" t="s">
        <v>441</v>
      </c>
      <c r="D732" s="3" t="s">
        <v>4253</v>
      </c>
      <c r="E732" s="3" t="s">
        <v>4300</v>
      </c>
      <c r="F732" s="31">
        <v>43168</v>
      </c>
      <c r="G732" s="31">
        <v>43738</v>
      </c>
      <c r="H732" s="31">
        <v>45291</v>
      </c>
      <c r="I732" s="3" t="s">
        <v>3474</v>
      </c>
    </row>
    <row r="733" spans="1:9" x14ac:dyDescent="0.25">
      <c r="A733" s="3" t="s">
        <v>4063</v>
      </c>
      <c r="B733" s="3" t="s">
        <v>3153</v>
      </c>
      <c r="C733" s="3" t="s">
        <v>443</v>
      </c>
      <c r="D733" s="3" t="s">
        <v>4255</v>
      </c>
      <c r="E733" s="3" t="s">
        <v>4301</v>
      </c>
      <c r="F733" s="31">
        <v>43168</v>
      </c>
      <c r="G733" s="31">
        <v>43738</v>
      </c>
      <c r="H733" s="31">
        <v>45291</v>
      </c>
      <c r="I733" s="3" t="s">
        <v>3474</v>
      </c>
    </row>
    <row r="734" spans="1:9" x14ac:dyDescent="0.25">
      <c r="A734" s="3" t="s">
        <v>4063</v>
      </c>
      <c r="B734" s="3" t="s">
        <v>3155</v>
      </c>
      <c r="C734" s="3" t="s">
        <v>445</v>
      </c>
      <c r="D734" s="3" t="s">
        <v>4257</v>
      </c>
      <c r="E734" s="3" t="s">
        <v>4302</v>
      </c>
      <c r="F734" s="31">
        <v>43168</v>
      </c>
      <c r="G734" s="31">
        <v>43738</v>
      </c>
      <c r="H734" s="31">
        <v>45291</v>
      </c>
      <c r="I734" s="3" t="s">
        <v>3474</v>
      </c>
    </row>
    <row r="735" spans="1:9" x14ac:dyDescent="0.25">
      <c r="A735" s="3" t="s">
        <v>4063</v>
      </c>
      <c r="B735" s="3" t="s">
        <v>3157</v>
      </c>
      <c r="C735" s="3" t="s">
        <v>447</v>
      </c>
      <c r="D735" s="3" t="s">
        <v>4259</v>
      </c>
      <c r="E735" s="3" t="s">
        <v>4303</v>
      </c>
      <c r="F735" s="31">
        <v>43168</v>
      </c>
      <c r="G735" s="31">
        <v>43738</v>
      </c>
      <c r="H735" s="31">
        <v>45291</v>
      </c>
      <c r="I735" s="3" t="s">
        <v>3474</v>
      </c>
    </row>
    <row r="736" spans="1:9" x14ac:dyDescent="0.25">
      <c r="A736" s="3" t="s">
        <v>4063</v>
      </c>
      <c r="B736" s="3" t="s">
        <v>3159</v>
      </c>
      <c r="C736" s="3" t="s">
        <v>449</v>
      </c>
      <c r="D736" s="3" t="s">
        <v>4261</v>
      </c>
      <c r="E736" s="3" t="s">
        <v>4304</v>
      </c>
      <c r="F736" s="31">
        <v>43168</v>
      </c>
      <c r="G736" s="31">
        <v>43738</v>
      </c>
      <c r="H736" s="31">
        <v>45291</v>
      </c>
      <c r="I736" s="3" t="s">
        <v>3474</v>
      </c>
    </row>
    <row r="737" spans="1:9" x14ac:dyDescent="0.25">
      <c r="A737" s="3" t="s">
        <v>4063</v>
      </c>
      <c r="B737" s="3" t="s">
        <v>3161</v>
      </c>
      <c r="C737" s="3" t="s">
        <v>451</v>
      </c>
      <c r="D737" s="3" t="s">
        <v>4263</v>
      </c>
      <c r="E737" s="3" t="s">
        <v>4305</v>
      </c>
      <c r="F737" s="31">
        <v>43168</v>
      </c>
      <c r="G737" s="31">
        <v>43738</v>
      </c>
      <c r="H737" s="31">
        <v>45291</v>
      </c>
      <c r="I737" s="3" t="s">
        <v>3474</v>
      </c>
    </row>
    <row r="738" spans="1:9" x14ac:dyDescent="0.25">
      <c r="A738" s="32" t="s">
        <v>4063</v>
      </c>
      <c r="B738" s="32" t="s">
        <v>3163</v>
      </c>
      <c r="C738" s="32" t="s">
        <v>454</v>
      </c>
      <c r="D738" s="32" t="s">
        <v>2025</v>
      </c>
      <c r="E738" s="32" t="s">
        <v>3164</v>
      </c>
      <c r="F738" s="33">
        <v>43168</v>
      </c>
      <c r="G738" s="33">
        <v>44200</v>
      </c>
      <c r="H738" s="33">
        <v>45657</v>
      </c>
      <c r="I738" s="32" t="s">
        <v>4066</v>
      </c>
    </row>
    <row r="739" spans="1:9" x14ac:dyDescent="0.25">
      <c r="A739" s="3" t="s">
        <v>4063</v>
      </c>
      <c r="B739" s="3" t="s">
        <v>3165</v>
      </c>
      <c r="C739" s="3" t="s">
        <v>366</v>
      </c>
      <c r="D739" s="3" t="s">
        <v>366</v>
      </c>
      <c r="E739" s="3" t="s">
        <v>3166</v>
      </c>
      <c r="F739" s="31">
        <v>43168</v>
      </c>
      <c r="G739" s="31">
        <v>43112</v>
      </c>
      <c r="H739" s="31">
        <v>401768</v>
      </c>
      <c r="I739" s="3" t="s">
        <v>4065</v>
      </c>
    </row>
    <row r="740" spans="1:9" x14ac:dyDescent="0.25">
      <c r="A740" s="3" t="s">
        <v>4063</v>
      </c>
      <c r="B740" s="3" t="s">
        <v>3167</v>
      </c>
      <c r="C740" s="3" t="s">
        <v>4105</v>
      </c>
      <c r="D740" s="3" t="s">
        <v>1625</v>
      </c>
      <c r="E740" s="3" t="s">
        <v>3168</v>
      </c>
      <c r="F740" s="31">
        <v>43168</v>
      </c>
      <c r="G740" s="31">
        <v>43738</v>
      </c>
      <c r="H740" s="31">
        <v>45291</v>
      </c>
      <c r="I740" s="3" t="s">
        <v>3474</v>
      </c>
    </row>
    <row r="741" spans="1:9" x14ac:dyDescent="0.25">
      <c r="A741" s="3" t="s">
        <v>4063</v>
      </c>
      <c r="B741" s="3" t="s">
        <v>3169</v>
      </c>
      <c r="C741" s="3" t="s">
        <v>4106</v>
      </c>
      <c r="D741" s="3" t="s">
        <v>1628</v>
      </c>
      <c r="E741" s="3" t="s">
        <v>3170</v>
      </c>
      <c r="F741" s="31">
        <v>43168</v>
      </c>
      <c r="G741" s="31">
        <v>43738</v>
      </c>
      <c r="H741" s="31">
        <v>45291</v>
      </c>
      <c r="I741" s="3" t="s">
        <v>3474</v>
      </c>
    </row>
    <row r="742" spans="1:9" x14ac:dyDescent="0.25">
      <c r="A742" s="3" t="s">
        <v>4063</v>
      </c>
      <c r="B742" s="3" t="s">
        <v>3171</v>
      </c>
      <c r="C742" s="3" t="s">
        <v>4107</v>
      </c>
      <c r="D742" s="3" t="s">
        <v>1631</v>
      </c>
      <c r="E742" s="3" t="s">
        <v>3172</v>
      </c>
      <c r="F742" s="31">
        <v>43168</v>
      </c>
      <c r="G742" s="31">
        <v>43738</v>
      </c>
      <c r="H742" s="31">
        <v>45291</v>
      </c>
      <c r="I742" s="3" t="s">
        <v>3474</v>
      </c>
    </row>
    <row r="743" spans="1:9" x14ac:dyDescent="0.25">
      <c r="A743" s="3" t="s">
        <v>4063</v>
      </c>
      <c r="B743" s="3" t="s">
        <v>3173</v>
      </c>
      <c r="C743" s="3" t="s">
        <v>4108</v>
      </c>
      <c r="D743" s="3" t="s">
        <v>1634</v>
      </c>
      <c r="E743" s="3" t="s">
        <v>3174</v>
      </c>
      <c r="F743" s="31">
        <v>43168</v>
      </c>
      <c r="G743" s="31">
        <v>43738</v>
      </c>
      <c r="H743" s="31">
        <v>45291</v>
      </c>
      <c r="I743" s="3" t="s">
        <v>3474</v>
      </c>
    </row>
    <row r="744" spans="1:9" x14ac:dyDescent="0.25">
      <c r="A744" s="3" t="s">
        <v>4063</v>
      </c>
      <c r="B744" s="3" t="s">
        <v>3175</v>
      </c>
      <c r="C744" s="3" t="s">
        <v>4109</v>
      </c>
      <c r="D744" s="3" t="s">
        <v>1637</v>
      </c>
      <c r="E744" s="3" t="s">
        <v>3176</v>
      </c>
      <c r="F744" s="31">
        <v>43168</v>
      </c>
      <c r="G744" s="31">
        <v>43738</v>
      </c>
      <c r="H744" s="31">
        <v>45291</v>
      </c>
      <c r="I744" s="3" t="s">
        <v>3474</v>
      </c>
    </row>
    <row r="745" spans="1:9" x14ac:dyDescent="0.25">
      <c r="A745" s="3" t="s">
        <v>4063</v>
      </c>
      <c r="B745" s="3" t="s">
        <v>3177</v>
      </c>
      <c r="C745" s="3" t="s">
        <v>4110</v>
      </c>
      <c r="D745" s="3" t="s">
        <v>1640</v>
      </c>
      <c r="E745" s="3" t="s">
        <v>3178</v>
      </c>
      <c r="F745" s="31">
        <v>43168</v>
      </c>
      <c r="G745" s="31">
        <v>43738</v>
      </c>
      <c r="H745" s="31">
        <v>45291</v>
      </c>
      <c r="I745" s="3" t="s">
        <v>3474</v>
      </c>
    </row>
    <row r="746" spans="1:9" x14ac:dyDescent="0.25">
      <c r="A746" s="3" t="s">
        <v>4063</v>
      </c>
      <c r="B746" s="3" t="s">
        <v>3179</v>
      </c>
      <c r="C746" s="3" t="s">
        <v>4111</v>
      </c>
      <c r="D746" s="3" t="s">
        <v>1643</v>
      </c>
      <c r="E746" s="3" t="s">
        <v>3180</v>
      </c>
      <c r="F746" s="31">
        <v>43168</v>
      </c>
      <c r="G746" s="31">
        <v>43738</v>
      </c>
      <c r="H746" s="31">
        <v>45291</v>
      </c>
      <c r="I746" s="3" t="s">
        <v>3474</v>
      </c>
    </row>
    <row r="747" spans="1:9" x14ac:dyDescent="0.25">
      <c r="A747" s="3" t="s">
        <v>4063</v>
      </c>
      <c r="B747" s="3" t="s">
        <v>3181</v>
      </c>
      <c r="C747" s="3" t="s">
        <v>4112</v>
      </c>
      <c r="D747" s="3" t="s">
        <v>1646</v>
      </c>
      <c r="E747" s="3" t="s">
        <v>3182</v>
      </c>
      <c r="F747" s="31">
        <v>43168</v>
      </c>
      <c r="G747" s="31">
        <v>43738</v>
      </c>
      <c r="H747" s="31">
        <v>45291</v>
      </c>
      <c r="I747" s="3" t="s">
        <v>3474</v>
      </c>
    </row>
    <row r="748" spans="1:9" x14ac:dyDescent="0.25">
      <c r="A748" s="3" t="s">
        <v>4063</v>
      </c>
      <c r="B748" s="3" t="s">
        <v>3183</v>
      </c>
      <c r="C748" s="3" t="s">
        <v>4113</v>
      </c>
      <c r="D748" s="3" t="s">
        <v>1649</v>
      </c>
      <c r="E748" s="3" t="s">
        <v>3184</v>
      </c>
      <c r="F748" s="31">
        <v>43168</v>
      </c>
      <c r="G748" s="31">
        <v>43738</v>
      </c>
      <c r="H748" s="31">
        <v>45291</v>
      </c>
      <c r="I748" s="3" t="s">
        <v>3474</v>
      </c>
    </row>
    <row r="749" spans="1:9" x14ac:dyDescent="0.25">
      <c r="A749" s="3" t="s">
        <v>4063</v>
      </c>
      <c r="B749" s="3" t="s">
        <v>3185</v>
      </c>
      <c r="C749" s="3" t="s">
        <v>4114</v>
      </c>
      <c r="D749" s="3" t="s">
        <v>1652</v>
      </c>
      <c r="E749" s="3" t="s">
        <v>3186</v>
      </c>
      <c r="F749" s="31">
        <v>43168</v>
      </c>
      <c r="G749" s="31">
        <v>43738</v>
      </c>
      <c r="H749" s="31">
        <v>45291</v>
      </c>
      <c r="I749" s="3" t="s">
        <v>3474</v>
      </c>
    </row>
    <row r="750" spans="1:9" x14ac:dyDescent="0.25">
      <c r="A750" s="3" t="s">
        <v>4063</v>
      </c>
      <c r="B750" s="3" t="s">
        <v>3187</v>
      </c>
      <c r="C750" s="3" t="s">
        <v>4115</v>
      </c>
      <c r="D750" s="3" t="s">
        <v>1655</v>
      </c>
      <c r="E750" s="3" t="s">
        <v>3188</v>
      </c>
      <c r="F750" s="31">
        <v>43168</v>
      </c>
      <c r="G750" s="31">
        <v>43738</v>
      </c>
      <c r="H750" s="31">
        <v>45291</v>
      </c>
      <c r="I750" s="3" t="s">
        <v>3474</v>
      </c>
    </row>
    <row r="751" spans="1:9" x14ac:dyDescent="0.25">
      <c r="A751" s="3" t="s">
        <v>4063</v>
      </c>
      <c r="B751" s="3" t="s">
        <v>3189</v>
      </c>
      <c r="C751" s="3" t="s">
        <v>4116</v>
      </c>
      <c r="D751" s="3" t="s">
        <v>1658</v>
      </c>
      <c r="E751" s="3" t="s">
        <v>3190</v>
      </c>
      <c r="F751" s="31">
        <v>43168</v>
      </c>
      <c r="G751" s="31">
        <v>43738</v>
      </c>
      <c r="H751" s="31">
        <v>45291</v>
      </c>
      <c r="I751" s="3" t="s">
        <v>3474</v>
      </c>
    </row>
    <row r="752" spans="1:9" x14ac:dyDescent="0.25">
      <c r="A752" s="3" t="s">
        <v>4063</v>
      </c>
      <c r="B752" s="3" t="s">
        <v>3191</v>
      </c>
      <c r="C752" s="3" t="s">
        <v>4117</v>
      </c>
      <c r="D752" s="3" t="s">
        <v>1661</v>
      </c>
      <c r="E752" s="3" t="s">
        <v>3192</v>
      </c>
      <c r="F752" s="31">
        <v>43168</v>
      </c>
      <c r="G752" s="31">
        <v>43738</v>
      </c>
      <c r="H752" s="31">
        <v>45291</v>
      </c>
      <c r="I752" s="3" t="s">
        <v>3474</v>
      </c>
    </row>
    <row r="753" spans="1:9" x14ac:dyDescent="0.25">
      <c r="A753" s="3" t="s">
        <v>4063</v>
      </c>
      <c r="B753" s="3" t="s">
        <v>3193</v>
      </c>
      <c r="C753" s="3" t="s">
        <v>4118</v>
      </c>
      <c r="D753" s="3" t="s">
        <v>1664</v>
      </c>
      <c r="E753" s="3" t="s">
        <v>3194</v>
      </c>
      <c r="F753" s="31">
        <v>43168</v>
      </c>
      <c r="G753" s="31">
        <v>43738</v>
      </c>
      <c r="H753" s="31">
        <v>45291</v>
      </c>
      <c r="I753" s="3" t="s">
        <v>3474</v>
      </c>
    </row>
    <row r="754" spans="1:9" x14ac:dyDescent="0.25">
      <c r="A754" s="3" t="s">
        <v>4063</v>
      </c>
      <c r="B754" s="3" t="s">
        <v>3195</v>
      </c>
      <c r="C754" s="3" t="s">
        <v>4119</v>
      </c>
      <c r="D754" s="3" t="s">
        <v>1667</v>
      </c>
      <c r="E754" s="3" t="s">
        <v>3196</v>
      </c>
      <c r="F754" s="31">
        <v>43168</v>
      </c>
      <c r="G754" s="31">
        <v>43738</v>
      </c>
      <c r="H754" s="31">
        <v>45291</v>
      </c>
      <c r="I754" s="3" t="s">
        <v>3474</v>
      </c>
    </row>
    <row r="755" spans="1:9" x14ac:dyDescent="0.25">
      <c r="A755" s="3" t="s">
        <v>4063</v>
      </c>
      <c r="B755" s="3" t="s">
        <v>3197</v>
      </c>
      <c r="C755" s="3" t="s">
        <v>4120</v>
      </c>
      <c r="D755" s="3" t="s">
        <v>1670</v>
      </c>
      <c r="E755" s="3" t="s">
        <v>3198</v>
      </c>
      <c r="F755" s="31">
        <v>43168</v>
      </c>
      <c r="G755" s="31">
        <v>43738</v>
      </c>
      <c r="H755" s="31">
        <v>45291</v>
      </c>
      <c r="I755" s="3" t="s">
        <v>3474</v>
      </c>
    </row>
    <row r="756" spans="1:9" x14ac:dyDescent="0.25">
      <c r="A756" s="3" t="s">
        <v>4063</v>
      </c>
      <c r="B756" s="3" t="s">
        <v>3199</v>
      </c>
      <c r="C756" s="3" t="s">
        <v>4121</v>
      </c>
      <c r="D756" s="3" t="s">
        <v>1673</v>
      </c>
      <c r="E756" s="3" t="s">
        <v>3200</v>
      </c>
      <c r="F756" s="31">
        <v>43168</v>
      </c>
      <c r="G756" s="31">
        <v>43738</v>
      </c>
      <c r="H756" s="31">
        <v>45291</v>
      </c>
      <c r="I756" s="3" t="s">
        <v>3474</v>
      </c>
    </row>
    <row r="757" spans="1:9" x14ac:dyDescent="0.25">
      <c r="A757" s="3" t="s">
        <v>4063</v>
      </c>
      <c r="B757" s="3" t="s">
        <v>3201</v>
      </c>
      <c r="C757" s="3" t="s">
        <v>4122</v>
      </c>
      <c r="D757" s="3" t="s">
        <v>1676</v>
      </c>
      <c r="E757" s="3" t="s">
        <v>3202</v>
      </c>
      <c r="F757" s="31">
        <v>43168</v>
      </c>
      <c r="G757" s="31">
        <v>43738</v>
      </c>
      <c r="H757" s="31">
        <v>45291</v>
      </c>
      <c r="I757" s="3" t="s">
        <v>3474</v>
      </c>
    </row>
    <row r="758" spans="1:9" x14ac:dyDescent="0.25">
      <c r="A758" s="3" t="s">
        <v>4063</v>
      </c>
      <c r="B758" s="3" t="s">
        <v>3203</v>
      </c>
      <c r="C758" s="3" t="s">
        <v>4123</v>
      </c>
      <c r="D758" s="3" t="s">
        <v>1679</v>
      </c>
      <c r="E758" s="3" t="s">
        <v>3204</v>
      </c>
      <c r="F758" s="31">
        <v>43168</v>
      </c>
      <c r="G758" s="31">
        <v>43738</v>
      </c>
      <c r="H758" s="31">
        <v>45291</v>
      </c>
      <c r="I758" s="3" t="s">
        <v>3474</v>
      </c>
    </row>
    <row r="759" spans="1:9" x14ac:dyDescent="0.25">
      <c r="A759" s="3" t="s">
        <v>4063</v>
      </c>
      <c r="B759" s="3" t="s">
        <v>3205</v>
      </c>
      <c r="C759" s="3" t="s">
        <v>4124</v>
      </c>
      <c r="D759" s="3" t="s">
        <v>1682</v>
      </c>
      <c r="E759" s="3" t="s">
        <v>3206</v>
      </c>
      <c r="F759" s="31">
        <v>43168</v>
      </c>
      <c r="G759" s="31">
        <v>43738</v>
      </c>
      <c r="H759" s="31">
        <v>45291</v>
      </c>
      <c r="I759" s="3" t="s">
        <v>3474</v>
      </c>
    </row>
    <row r="760" spans="1:9" x14ac:dyDescent="0.25">
      <c r="A760" s="3" t="s">
        <v>4063</v>
      </c>
      <c r="B760" s="3" t="s">
        <v>3207</v>
      </c>
      <c r="C760" s="3" t="s">
        <v>4125</v>
      </c>
      <c r="D760" s="3" t="s">
        <v>1685</v>
      </c>
      <c r="E760" s="3" t="s">
        <v>3208</v>
      </c>
      <c r="F760" s="31">
        <v>43168</v>
      </c>
      <c r="G760" s="31">
        <v>43738</v>
      </c>
      <c r="H760" s="31">
        <v>45291</v>
      </c>
      <c r="I760" s="3" t="s">
        <v>3474</v>
      </c>
    </row>
    <row r="761" spans="1:9" x14ac:dyDescent="0.25">
      <c r="A761" s="3" t="s">
        <v>4063</v>
      </c>
      <c r="B761" s="3" t="s">
        <v>3209</v>
      </c>
      <c r="C761" s="3" t="s">
        <v>4126</v>
      </c>
      <c r="D761" s="3" t="s">
        <v>1688</v>
      </c>
      <c r="E761" s="3" t="s">
        <v>3210</v>
      </c>
      <c r="F761" s="31">
        <v>43168</v>
      </c>
      <c r="G761" s="31">
        <v>43738</v>
      </c>
      <c r="H761" s="31">
        <v>45291</v>
      </c>
      <c r="I761" s="3" t="s">
        <v>3474</v>
      </c>
    </row>
    <row r="762" spans="1:9" x14ac:dyDescent="0.25">
      <c r="A762" s="3" t="s">
        <v>4063</v>
      </c>
      <c r="B762" s="3" t="s">
        <v>3211</v>
      </c>
      <c r="C762" s="3" t="s">
        <v>4127</v>
      </c>
      <c r="D762" s="3" t="s">
        <v>1691</v>
      </c>
      <c r="E762" s="3" t="s">
        <v>3212</v>
      </c>
      <c r="F762" s="31">
        <v>43168</v>
      </c>
      <c r="G762" s="31">
        <v>43738</v>
      </c>
      <c r="H762" s="31">
        <v>45291</v>
      </c>
      <c r="I762" s="3" t="s">
        <v>3474</v>
      </c>
    </row>
    <row r="763" spans="1:9" x14ac:dyDescent="0.25">
      <c r="A763" s="3" t="s">
        <v>4063</v>
      </c>
      <c r="B763" s="3" t="s">
        <v>3213</v>
      </c>
      <c r="C763" s="3" t="s">
        <v>4128</v>
      </c>
      <c r="D763" s="3" t="s">
        <v>1694</v>
      </c>
      <c r="E763" s="3" t="s">
        <v>3214</v>
      </c>
      <c r="F763" s="31">
        <v>43168</v>
      </c>
      <c r="G763" s="31">
        <v>43738</v>
      </c>
      <c r="H763" s="31">
        <v>45291</v>
      </c>
      <c r="I763" s="3" t="s">
        <v>3474</v>
      </c>
    </row>
    <row r="764" spans="1:9" x14ac:dyDescent="0.25">
      <c r="A764" s="3" t="s">
        <v>4063</v>
      </c>
      <c r="B764" s="3" t="s">
        <v>3215</v>
      </c>
      <c r="C764" s="3" t="s">
        <v>4129</v>
      </c>
      <c r="D764" s="3" t="s">
        <v>1697</v>
      </c>
      <c r="E764" s="3" t="s">
        <v>3216</v>
      </c>
      <c r="F764" s="31">
        <v>43168</v>
      </c>
      <c r="G764" s="31">
        <v>43738</v>
      </c>
      <c r="H764" s="31">
        <v>45291</v>
      </c>
      <c r="I764" s="3" t="s">
        <v>3474</v>
      </c>
    </row>
    <row r="765" spans="1:9" x14ac:dyDescent="0.25">
      <c r="A765" s="3" t="s">
        <v>4063</v>
      </c>
      <c r="B765" s="3" t="s">
        <v>3217</v>
      </c>
      <c r="C765" s="3" t="s">
        <v>4130</v>
      </c>
      <c r="D765" s="3" t="s">
        <v>1700</v>
      </c>
      <c r="E765" s="3" t="s">
        <v>3218</v>
      </c>
      <c r="F765" s="31">
        <v>43168</v>
      </c>
      <c r="G765" s="31">
        <v>43738</v>
      </c>
      <c r="H765" s="31">
        <v>45291</v>
      </c>
      <c r="I765" s="3" t="s">
        <v>3474</v>
      </c>
    </row>
    <row r="766" spans="1:9" x14ac:dyDescent="0.25">
      <c r="A766" s="3" t="s">
        <v>4063</v>
      </c>
      <c r="B766" s="3" t="s">
        <v>3219</v>
      </c>
      <c r="C766" s="3" t="s">
        <v>4131</v>
      </c>
      <c r="D766" s="3" t="s">
        <v>1703</v>
      </c>
      <c r="E766" s="3" t="s">
        <v>3220</v>
      </c>
      <c r="F766" s="31">
        <v>43168</v>
      </c>
      <c r="G766" s="31">
        <v>43738</v>
      </c>
      <c r="H766" s="31">
        <v>45291</v>
      </c>
      <c r="I766" s="3" t="s">
        <v>3474</v>
      </c>
    </row>
    <row r="767" spans="1:9" x14ac:dyDescent="0.25">
      <c r="A767" s="3" t="s">
        <v>4063</v>
      </c>
      <c r="B767" s="3" t="s">
        <v>3221</v>
      </c>
      <c r="C767" s="3" t="s">
        <v>4132</v>
      </c>
      <c r="D767" s="3" t="s">
        <v>1706</v>
      </c>
      <c r="E767" s="3" t="s">
        <v>3222</v>
      </c>
      <c r="F767" s="31">
        <v>43168</v>
      </c>
      <c r="G767" s="31">
        <v>43738</v>
      </c>
      <c r="H767" s="31">
        <v>45291</v>
      </c>
      <c r="I767" s="3" t="s">
        <v>3474</v>
      </c>
    </row>
    <row r="768" spans="1:9" x14ac:dyDescent="0.25">
      <c r="A768" s="3" t="s">
        <v>4063</v>
      </c>
      <c r="B768" s="3" t="s">
        <v>3223</v>
      </c>
      <c r="C768" s="3" t="s">
        <v>4133</v>
      </c>
      <c r="D768" s="3" t="s">
        <v>1709</v>
      </c>
      <c r="E768" s="3" t="s">
        <v>3224</v>
      </c>
      <c r="F768" s="31">
        <v>43168</v>
      </c>
      <c r="G768" s="31">
        <v>43738</v>
      </c>
      <c r="H768" s="31">
        <v>45291</v>
      </c>
      <c r="I768" s="3" t="s">
        <v>3474</v>
      </c>
    </row>
    <row r="769" spans="1:9" x14ac:dyDescent="0.25">
      <c r="A769" s="3" t="s">
        <v>4063</v>
      </c>
      <c r="B769" s="3" t="s">
        <v>3225</v>
      </c>
      <c r="C769" s="3" t="s">
        <v>4134</v>
      </c>
      <c r="D769" s="3" t="s">
        <v>1712</v>
      </c>
      <c r="E769" s="3" t="s">
        <v>3226</v>
      </c>
      <c r="F769" s="31">
        <v>43168</v>
      </c>
      <c r="G769" s="31">
        <v>43738</v>
      </c>
      <c r="H769" s="31">
        <v>45291</v>
      </c>
      <c r="I769" s="3" t="s">
        <v>3474</v>
      </c>
    </row>
    <row r="770" spans="1:9" x14ac:dyDescent="0.25">
      <c r="A770" s="3" t="s">
        <v>4063</v>
      </c>
      <c r="B770" s="3" t="s">
        <v>3227</v>
      </c>
      <c r="C770" s="3" t="s">
        <v>4135</v>
      </c>
      <c r="D770" s="3" t="s">
        <v>1715</v>
      </c>
      <c r="E770" s="3" t="s">
        <v>3228</v>
      </c>
      <c r="F770" s="31">
        <v>43168</v>
      </c>
      <c r="G770" s="31">
        <v>43738</v>
      </c>
      <c r="H770" s="31">
        <v>45291</v>
      </c>
      <c r="I770" s="3" t="s">
        <v>3474</v>
      </c>
    </row>
    <row r="771" spans="1:9" x14ac:dyDescent="0.25">
      <c r="A771" s="3" t="s">
        <v>4063</v>
      </c>
      <c r="B771" s="3" t="s">
        <v>3229</v>
      </c>
      <c r="C771" s="3" t="s">
        <v>4136</v>
      </c>
      <c r="D771" s="3" t="s">
        <v>1718</v>
      </c>
      <c r="E771" s="3" t="s">
        <v>3230</v>
      </c>
      <c r="F771" s="31">
        <v>43168</v>
      </c>
      <c r="G771" s="31">
        <v>43738</v>
      </c>
      <c r="H771" s="31">
        <v>45291</v>
      </c>
      <c r="I771" s="3" t="s">
        <v>3474</v>
      </c>
    </row>
    <row r="772" spans="1:9" x14ac:dyDescent="0.25">
      <c r="A772" s="3" t="s">
        <v>4063</v>
      </c>
      <c r="B772" s="3" t="s">
        <v>3231</v>
      </c>
      <c r="C772" s="3" t="s">
        <v>4137</v>
      </c>
      <c r="D772" s="3" t="s">
        <v>1721</v>
      </c>
      <c r="E772" s="3" t="s">
        <v>3232</v>
      </c>
      <c r="F772" s="31">
        <v>43168</v>
      </c>
      <c r="G772" s="31">
        <v>43738</v>
      </c>
      <c r="H772" s="31">
        <v>45291</v>
      </c>
      <c r="I772" s="3" t="s">
        <v>3474</v>
      </c>
    </row>
    <row r="773" spans="1:9" x14ac:dyDescent="0.25">
      <c r="A773" s="3" t="s">
        <v>4063</v>
      </c>
      <c r="B773" s="3" t="s">
        <v>3233</v>
      </c>
      <c r="C773" s="3" t="s">
        <v>4138</v>
      </c>
      <c r="D773" s="3" t="s">
        <v>1724</v>
      </c>
      <c r="E773" s="3" t="s">
        <v>3234</v>
      </c>
      <c r="F773" s="31">
        <v>43168</v>
      </c>
      <c r="G773" s="31">
        <v>43738</v>
      </c>
      <c r="H773" s="31">
        <v>45291</v>
      </c>
      <c r="I773" s="3" t="s">
        <v>3474</v>
      </c>
    </row>
    <row r="774" spans="1:9" x14ac:dyDescent="0.25">
      <c r="A774" s="3" t="s">
        <v>4063</v>
      </c>
      <c r="B774" s="3" t="s">
        <v>3235</v>
      </c>
      <c r="C774" s="3" t="s">
        <v>4139</v>
      </c>
      <c r="D774" s="3" t="s">
        <v>1727</v>
      </c>
      <c r="E774" s="3" t="s">
        <v>3236</v>
      </c>
      <c r="F774" s="31">
        <v>43168</v>
      </c>
      <c r="G774" s="31">
        <v>43738</v>
      </c>
      <c r="H774" s="31">
        <v>45291</v>
      </c>
      <c r="I774" s="3" t="s">
        <v>3474</v>
      </c>
    </row>
    <row r="775" spans="1:9" x14ac:dyDescent="0.25">
      <c r="A775" s="3" t="s">
        <v>4063</v>
      </c>
      <c r="B775" s="3" t="s">
        <v>3237</v>
      </c>
      <c r="C775" s="3" t="s">
        <v>4140</v>
      </c>
      <c r="D775" s="3" t="s">
        <v>1730</v>
      </c>
      <c r="E775" s="3" t="s">
        <v>3238</v>
      </c>
      <c r="F775" s="31">
        <v>43168</v>
      </c>
      <c r="G775" s="31">
        <v>43738</v>
      </c>
      <c r="H775" s="31">
        <v>45291</v>
      </c>
      <c r="I775" s="3" t="s">
        <v>3474</v>
      </c>
    </row>
    <row r="776" spans="1:9" x14ac:dyDescent="0.25">
      <c r="A776" s="3" t="s">
        <v>4063</v>
      </c>
      <c r="B776" s="3" t="s">
        <v>3239</v>
      </c>
      <c r="C776" s="3" t="s">
        <v>4141</v>
      </c>
      <c r="D776" s="3" t="s">
        <v>1733</v>
      </c>
      <c r="E776" s="3" t="s">
        <v>3240</v>
      </c>
      <c r="F776" s="31">
        <v>43168</v>
      </c>
      <c r="G776" s="31">
        <v>43738</v>
      </c>
      <c r="H776" s="31">
        <v>45291</v>
      </c>
      <c r="I776" s="3" t="s">
        <v>3474</v>
      </c>
    </row>
    <row r="777" spans="1:9" x14ac:dyDescent="0.25">
      <c r="A777" s="3" t="s">
        <v>4063</v>
      </c>
      <c r="B777" s="3" t="s">
        <v>3241</v>
      </c>
      <c r="C777" s="3" t="s">
        <v>4142</v>
      </c>
      <c r="D777" s="3" t="s">
        <v>1736</v>
      </c>
      <c r="E777" s="3" t="s">
        <v>3242</v>
      </c>
      <c r="F777" s="31">
        <v>43168</v>
      </c>
      <c r="G777" s="31">
        <v>43738</v>
      </c>
      <c r="H777" s="31">
        <v>45291</v>
      </c>
      <c r="I777" s="3" t="s">
        <v>3474</v>
      </c>
    </row>
    <row r="778" spans="1:9" x14ac:dyDescent="0.25">
      <c r="A778" s="3" t="s">
        <v>4063</v>
      </c>
      <c r="B778" s="3" t="s">
        <v>3243</v>
      </c>
      <c r="C778" s="3" t="s">
        <v>4143</v>
      </c>
      <c r="D778" s="3" t="s">
        <v>1739</v>
      </c>
      <c r="E778" s="3" t="s">
        <v>3244</v>
      </c>
      <c r="F778" s="31">
        <v>43168</v>
      </c>
      <c r="G778" s="31">
        <v>43738</v>
      </c>
      <c r="H778" s="31">
        <v>45291</v>
      </c>
      <c r="I778" s="3" t="s">
        <v>3474</v>
      </c>
    </row>
    <row r="779" spans="1:9" x14ac:dyDescent="0.25">
      <c r="A779" s="3" t="s">
        <v>4063</v>
      </c>
      <c r="B779" s="3" t="s">
        <v>3245</v>
      </c>
      <c r="C779" s="3" t="s">
        <v>4265</v>
      </c>
      <c r="D779" s="3" t="s">
        <v>1741</v>
      </c>
      <c r="E779" s="3" t="s">
        <v>3246</v>
      </c>
      <c r="F779" s="31">
        <v>43168</v>
      </c>
      <c r="G779" s="31">
        <v>43738</v>
      </c>
      <c r="H779" s="31">
        <v>45291</v>
      </c>
      <c r="I779" s="3" t="s">
        <v>3474</v>
      </c>
    </row>
    <row r="780" spans="1:9" x14ac:dyDescent="0.25">
      <c r="A780" s="3" t="s">
        <v>4063</v>
      </c>
      <c r="B780" s="3" t="s">
        <v>3247</v>
      </c>
      <c r="C780" s="3" t="s">
        <v>521</v>
      </c>
      <c r="D780" s="3" t="s">
        <v>1793</v>
      </c>
      <c r="E780" s="3" t="s">
        <v>3248</v>
      </c>
      <c r="F780" s="31">
        <v>43168</v>
      </c>
      <c r="G780" s="31">
        <v>43738</v>
      </c>
      <c r="H780" s="31">
        <v>45291</v>
      </c>
      <c r="I780" s="3" t="s">
        <v>3474</v>
      </c>
    </row>
    <row r="781" spans="1:9" x14ac:dyDescent="0.25">
      <c r="A781" s="3" t="s">
        <v>4063</v>
      </c>
      <c r="B781" s="3" t="s">
        <v>3249</v>
      </c>
      <c r="C781" s="3" t="s">
        <v>523</v>
      </c>
      <c r="D781" s="3" t="s">
        <v>1795</v>
      </c>
      <c r="E781" s="3" t="s">
        <v>3250</v>
      </c>
      <c r="F781" s="31">
        <v>43168</v>
      </c>
      <c r="G781" s="31">
        <v>43738</v>
      </c>
      <c r="H781" s="31">
        <v>45291</v>
      </c>
      <c r="I781" s="3" t="s">
        <v>3474</v>
      </c>
    </row>
    <row r="782" spans="1:9" x14ac:dyDescent="0.25">
      <c r="A782" s="3" t="s">
        <v>4063</v>
      </c>
      <c r="B782" s="3" t="s">
        <v>3251</v>
      </c>
      <c r="C782" s="3" t="s">
        <v>525</v>
      </c>
      <c r="D782" s="3" t="s">
        <v>1797</v>
      </c>
      <c r="E782" s="3" t="s">
        <v>3252</v>
      </c>
      <c r="F782" s="31">
        <v>43168</v>
      </c>
      <c r="G782" s="31">
        <v>43738</v>
      </c>
      <c r="H782" s="31">
        <v>45291</v>
      </c>
      <c r="I782" s="3" t="s">
        <v>3474</v>
      </c>
    </row>
    <row r="783" spans="1:9" x14ac:dyDescent="0.25">
      <c r="A783" s="3" t="s">
        <v>4063</v>
      </c>
      <c r="B783" s="3" t="s">
        <v>3253</v>
      </c>
      <c r="C783" s="3" t="s">
        <v>527</v>
      </c>
      <c r="D783" s="3" t="s">
        <v>1799</v>
      </c>
      <c r="E783" s="3" t="s">
        <v>3254</v>
      </c>
      <c r="F783" s="31">
        <v>43168</v>
      </c>
      <c r="G783" s="31">
        <v>43738</v>
      </c>
      <c r="H783" s="31">
        <v>45291</v>
      </c>
      <c r="I783" s="3" t="s">
        <v>3474</v>
      </c>
    </row>
    <row r="784" spans="1:9" x14ac:dyDescent="0.25">
      <c r="A784" s="3" t="s">
        <v>4063</v>
      </c>
      <c r="B784" s="3" t="s">
        <v>3255</v>
      </c>
      <c r="C784" s="3" t="s">
        <v>529</v>
      </c>
      <c r="D784" s="3" t="s">
        <v>1801</v>
      </c>
      <c r="E784" s="3" t="s">
        <v>3256</v>
      </c>
      <c r="F784" s="31">
        <v>43168</v>
      </c>
      <c r="G784" s="31">
        <v>43738</v>
      </c>
      <c r="H784" s="31">
        <v>45291</v>
      </c>
      <c r="I784" s="3" t="s">
        <v>3474</v>
      </c>
    </row>
    <row r="785" spans="1:9" x14ac:dyDescent="0.25">
      <c r="A785" s="3" t="s">
        <v>4063</v>
      </c>
      <c r="B785" s="3" t="s">
        <v>3257</v>
      </c>
      <c r="C785" s="3" t="s">
        <v>531</v>
      </c>
      <c r="D785" s="3" t="s">
        <v>1803</v>
      </c>
      <c r="E785" s="3" t="s">
        <v>3258</v>
      </c>
      <c r="F785" s="31">
        <v>43168</v>
      </c>
      <c r="G785" s="31">
        <v>43738</v>
      </c>
      <c r="H785" s="31">
        <v>45291</v>
      </c>
      <c r="I785" s="3" t="s">
        <v>3474</v>
      </c>
    </row>
    <row r="786" spans="1:9" x14ac:dyDescent="0.25">
      <c r="A786" s="3" t="s">
        <v>4063</v>
      </c>
      <c r="B786" s="3" t="s">
        <v>3259</v>
      </c>
      <c r="C786" s="3" t="s">
        <v>533</v>
      </c>
      <c r="D786" s="3" t="s">
        <v>1805</v>
      </c>
      <c r="E786" s="3" t="s">
        <v>3260</v>
      </c>
      <c r="F786" s="31">
        <v>43168</v>
      </c>
      <c r="G786" s="31">
        <v>43738</v>
      </c>
      <c r="H786" s="31">
        <v>45291</v>
      </c>
      <c r="I786" s="3" t="s">
        <v>3474</v>
      </c>
    </row>
    <row r="787" spans="1:9" x14ac:dyDescent="0.25">
      <c r="A787" s="3" t="s">
        <v>4063</v>
      </c>
      <c r="B787" s="3" t="s">
        <v>3261</v>
      </c>
      <c r="C787" s="3" t="s">
        <v>535</v>
      </c>
      <c r="D787" s="3" t="s">
        <v>1807</v>
      </c>
      <c r="E787" s="3" t="s">
        <v>3262</v>
      </c>
      <c r="F787" s="31">
        <v>43168</v>
      </c>
      <c r="G787" s="31">
        <v>43738</v>
      </c>
      <c r="H787" s="31">
        <v>45291</v>
      </c>
      <c r="I787" s="3" t="s">
        <v>3474</v>
      </c>
    </row>
    <row r="788" spans="1:9" x14ac:dyDescent="0.25">
      <c r="A788" s="3" t="s">
        <v>4063</v>
      </c>
      <c r="B788" s="3" t="s">
        <v>3263</v>
      </c>
      <c r="C788" s="3" t="s">
        <v>537</v>
      </c>
      <c r="D788" s="3" t="s">
        <v>1809</v>
      </c>
      <c r="E788" s="3" t="s">
        <v>3264</v>
      </c>
      <c r="F788" s="31">
        <v>43168</v>
      </c>
      <c r="G788" s="31">
        <v>43738</v>
      </c>
      <c r="H788" s="31">
        <v>45291</v>
      </c>
      <c r="I788" s="3" t="s">
        <v>3474</v>
      </c>
    </row>
    <row r="789" spans="1:9" x14ac:dyDescent="0.25">
      <c r="A789" s="3" t="s">
        <v>4063</v>
      </c>
      <c r="B789" s="3" t="s">
        <v>3265</v>
      </c>
      <c r="C789" s="3" t="s">
        <v>539</v>
      </c>
      <c r="D789" s="3" t="s">
        <v>1811</v>
      </c>
      <c r="E789" s="3" t="s">
        <v>3266</v>
      </c>
      <c r="F789" s="31">
        <v>43168</v>
      </c>
      <c r="G789" s="31">
        <v>43738</v>
      </c>
      <c r="H789" s="31">
        <v>45291</v>
      </c>
      <c r="I789" s="3" t="s">
        <v>3474</v>
      </c>
    </row>
    <row r="790" spans="1:9" x14ac:dyDescent="0.25">
      <c r="A790" s="3" t="s">
        <v>4063</v>
      </c>
      <c r="B790" s="3" t="s">
        <v>3267</v>
      </c>
      <c r="C790" s="3" t="s">
        <v>541</v>
      </c>
      <c r="D790" s="3" t="s">
        <v>1813</v>
      </c>
      <c r="E790" s="3" t="s">
        <v>3268</v>
      </c>
      <c r="F790" s="31">
        <v>43168</v>
      </c>
      <c r="G790" s="31">
        <v>43738</v>
      </c>
      <c r="H790" s="31">
        <v>45291</v>
      </c>
      <c r="I790" s="3" t="s">
        <v>3474</v>
      </c>
    </row>
    <row r="791" spans="1:9" x14ac:dyDescent="0.25">
      <c r="A791" s="3" t="s">
        <v>4063</v>
      </c>
      <c r="B791" s="3" t="s">
        <v>3269</v>
      </c>
      <c r="C791" s="3" t="s">
        <v>543</v>
      </c>
      <c r="D791" s="3" t="s">
        <v>1815</v>
      </c>
      <c r="E791" s="3" t="s">
        <v>3270</v>
      </c>
      <c r="F791" s="31">
        <v>43168</v>
      </c>
      <c r="G791" s="31">
        <v>43738</v>
      </c>
      <c r="H791" s="31">
        <v>45291</v>
      </c>
      <c r="I791" s="3" t="s">
        <v>3474</v>
      </c>
    </row>
    <row r="792" spans="1:9" x14ac:dyDescent="0.25">
      <c r="A792" s="3" t="s">
        <v>4063</v>
      </c>
      <c r="B792" s="3" t="s">
        <v>3271</v>
      </c>
      <c r="C792" s="3" t="s">
        <v>545</v>
      </c>
      <c r="D792" s="3" t="s">
        <v>1817</v>
      </c>
      <c r="E792" s="3" t="s">
        <v>3272</v>
      </c>
      <c r="F792" s="31">
        <v>43168</v>
      </c>
      <c r="G792" s="31">
        <v>43738</v>
      </c>
      <c r="H792" s="31">
        <v>45291</v>
      </c>
      <c r="I792" s="3" t="s">
        <v>3474</v>
      </c>
    </row>
    <row r="793" spans="1:9" x14ac:dyDescent="0.25">
      <c r="A793" s="3" t="s">
        <v>4063</v>
      </c>
      <c r="B793" s="3" t="s">
        <v>3273</v>
      </c>
      <c r="C793" s="3" t="s">
        <v>547</v>
      </c>
      <c r="D793" s="3" t="s">
        <v>1819</v>
      </c>
      <c r="E793" s="3" t="s">
        <v>3274</v>
      </c>
      <c r="F793" s="31">
        <v>43168</v>
      </c>
      <c r="G793" s="31">
        <v>43738</v>
      </c>
      <c r="H793" s="31">
        <v>45291</v>
      </c>
      <c r="I793" s="3" t="s">
        <v>3474</v>
      </c>
    </row>
    <row r="794" spans="1:9" x14ac:dyDescent="0.25">
      <c r="A794" s="3" t="s">
        <v>4063</v>
      </c>
      <c r="B794" s="3" t="s">
        <v>3275</v>
      </c>
      <c r="C794" s="3" t="s">
        <v>549</v>
      </c>
      <c r="D794" s="3" t="s">
        <v>1821</v>
      </c>
      <c r="E794" s="3" t="s">
        <v>3276</v>
      </c>
      <c r="F794" s="31">
        <v>43168</v>
      </c>
      <c r="G794" s="31">
        <v>43738</v>
      </c>
      <c r="H794" s="31">
        <v>45291</v>
      </c>
      <c r="I794" s="3" t="s">
        <v>3474</v>
      </c>
    </row>
    <row r="795" spans="1:9" x14ac:dyDescent="0.25">
      <c r="A795" s="3" t="s">
        <v>4063</v>
      </c>
      <c r="B795" s="3" t="s">
        <v>3277</v>
      </c>
      <c r="C795" s="3" t="s">
        <v>551</v>
      </c>
      <c r="D795" s="3" t="s">
        <v>1823</v>
      </c>
      <c r="E795" s="3" t="s">
        <v>3278</v>
      </c>
      <c r="F795" s="31">
        <v>43168</v>
      </c>
      <c r="G795" s="31">
        <v>43738</v>
      </c>
      <c r="H795" s="31">
        <v>45291</v>
      </c>
      <c r="I795" s="3" t="s">
        <v>3474</v>
      </c>
    </row>
    <row r="796" spans="1:9" x14ac:dyDescent="0.25">
      <c r="A796" s="3" t="s">
        <v>4063</v>
      </c>
      <c r="B796" s="3" t="s">
        <v>3279</v>
      </c>
      <c r="C796" s="3" t="s">
        <v>553</v>
      </c>
      <c r="D796" s="3" t="s">
        <v>1825</v>
      </c>
      <c r="E796" s="3" t="s">
        <v>3280</v>
      </c>
      <c r="F796" s="31">
        <v>43168</v>
      </c>
      <c r="G796" s="31">
        <v>43738</v>
      </c>
      <c r="H796" s="31">
        <v>45291</v>
      </c>
      <c r="I796" s="3" t="s">
        <v>3474</v>
      </c>
    </row>
    <row r="797" spans="1:9" x14ac:dyDescent="0.25">
      <c r="A797" s="3" t="s">
        <v>4063</v>
      </c>
      <c r="B797" s="3" t="s">
        <v>3281</v>
      </c>
      <c r="C797" s="3" t="s">
        <v>555</v>
      </c>
      <c r="D797" s="3" t="s">
        <v>1827</v>
      </c>
      <c r="E797" s="3" t="s">
        <v>3282</v>
      </c>
      <c r="F797" s="31">
        <v>43168</v>
      </c>
      <c r="G797" s="31">
        <v>43738</v>
      </c>
      <c r="H797" s="31">
        <v>45291</v>
      </c>
      <c r="I797" s="3" t="s">
        <v>3474</v>
      </c>
    </row>
    <row r="798" spans="1:9" x14ac:dyDescent="0.25">
      <c r="A798" s="3" t="s">
        <v>4063</v>
      </c>
      <c r="B798" s="3" t="s">
        <v>3283</v>
      </c>
      <c r="C798" s="3" t="s">
        <v>557</v>
      </c>
      <c r="D798" s="3" t="s">
        <v>1829</v>
      </c>
      <c r="E798" s="3" t="s">
        <v>3284</v>
      </c>
      <c r="F798" s="31">
        <v>43168</v>
      </c>
      <c r="G798" s="31">
        <v>43738</v>
      </c>
      <c r="H798" s="31">
        <v>45291</v>
      </c>
      <c r="I798" s="3" t="s">
        <v>3474</v>
      </c>
    </row>
    <row r="799" spans="1:9" x14ac:dyDescent="0.25">
      <c r="A799" s="3" t="s">
        <v>4063</v>
      </c>
      <c r="B799" s="3" t="s">
        <v>3285</v>
      </c>
      <c r="C799" s="3" t="s">
        <v>559</v>
      </c>
      <c r="D799" s="3" t="s">
        <v>1831</v>
      </c>
      <c r="E799" s="3" t="s">
        <v>3286</v>
      </c>
      <c r="F799" s="31">
        <v>43168</v>
      </c>
      <c r="G799" s="31">
        <v>43738</v>
      </c>
      <c r="H799" s="31">
        <v>45291</v>
      </c>
      <c r="I799" s="3" t="s">
        <v>3474</v>
      </c>
    </row>
    <row r="800" spans="1:9" x14ac:dyDescent="0.25">
      <c r="A800" s="3" t="s">
        <v>4063</v>
      </c>
      <c r="B800" s="3" t="s">
        <v>3287</v>
      </c>
      <c r="C800" s="3" t="s">
        <v>561</v>
      </c>
      <c r="D800" s="3" t="s">
        <v>1833</v>
      </c>
      <c r="E800" s="3" t="s">
        <v>3288</v>
      </c>
      <c r="F800" s="31">
        <v>43168</v>
      </c>
      <c r="G800" s="31">
        <v>43738</v>
      </c>
      <c r="H800" s="31">
        <v>45291</v>
      </c>
      <c r="I800" s="3" t="s">
        <v>3474</v>
      </c>
    </row>
    <row r="801" spans="1:9" x14ac:dyDescent="0.25">
      <c r="A801" s="3" t="s">
        <v>4063</v>
      </c>
      <c r="B801" s="3" t="s">
        <v>3289</v>
      </c>
      <c r="C801" s="3" t="s">
        <v>563</v>
      </c>
      <c r="D801" s="3" t="s">
        <v>1835</v>
      </c>
      <c r="E801" s="3" t="s">
        <v>3290</v>
      </c>
      <c r="F801" s="31">
        <v>43168</v>
      </c>
      <c r="G801" s="31">
        <v>43738</v>
      </c>
      <c r="H801" s="31">
        <v>45291</v>
      </c>
      <c r="I801" s="3" t="s">
        <v>3474</v>
      </c>
    </row>
    <row r="802" spans="1:9" x14ac:dyDescent="0.25">
      <c r="A802" s="3" t="s">
        <v>4063</v>
      </c>
      <c r="B802" s="3" t="s">
        <v>3291</v>
      </c>
      <c r="C802" s="3" t="s">
        <v>565</v>
      </c>
      <c r="D802" s="3" t="s">
        <v>1837</v>
      </c>
      <c r="E802" s="3" t="s">
        <v>3292</v>
      </c>
      <c r="F802" s="31">
        <v>43168</v>
      </c>
      <c r="G802" s="31">
        <v>43738</v>
      </c>
      <c r="H802" s="31">
        <v>45291</v>
      </c>
      <c r="I802" s="3" t="s">
        <v>3474</v>
      </c>
    </row>
    <row r="803" spans="1:9" x14ac:dyDescent="0.25">
      <c r="A803" s="3" t="s">
        <v>4063</v>
      </c>
      <c r="B803" s="3" t="s">
        <v>3293</v>
      </c>
      <c r="C803" s="3" t="s">
        <v>567</v>
      </c>
      <c r="D803" s="3" t="s">
        <v>1839</v>
      </c>
      <c r="E803" s="3" t="s">
        <v>3294</v>
      </c>
      <c r="F803" s="31">
        <v>43168</v>
      </c>
      <c r="G803" s="31">
        <v>43738</v>
      </c>
      <c r="H803" s="31">
        <v>45291</v>
      </c>
      <c r="I803" s="3" t="s">
        <v>3474</v>
      </c>
    </row>
    <row r="804" spans="1:9" x14ac:dyDescent="0.25">
      <c r="A804" s="3" t="s">
        <v>4063</v>
      </c>
      <c r="B804" s="3" t="s">
        <v>3295</v>
      </c>
      <c r="C804" s="3" t="s">
        <v>569</v>
      </c>
      <c r="D804" s="3" t="s">
        <v>1841</v>
      </c>
      <c r="E804" s="3" t="s">
        <v>3296</v>
      </c>
      <c r="F804" s="31">
        <v>43168</v>
      </c>
      <c r="G804" s="31">
        <v>43738</v>
      </c>
      <c r="H804" s="31">
        <v>45291</v>
      </c>
      <c r="I804" s="3" t="s">
        <v>3474</v>
      </c>
    </row>
    <row r="805" spans="1:9" x14ac:dyDescent="0.25">
      <c r="A805" s="3" t="s">
        <v>4063</v>
      </c>
      <c r="B805" s="3" t="s">
        <v>3297</v>
      </c>
      <c r="C805" s="3" t="s">
        <v>571</v>
      </c>
      <c r="D805" s="3" t="s">
        <v>1843</v>
      </c>
      <c r="E805" s="3" t="s">
        <v>3298</v>
      </c>
      <c r="F805" s="31">
        <v>43168</v>
      </c>
      <c r="G805" s="31">
        <v>43738</v>
      </c>
      <c r="H805" s="31">
        <v>45291</v>
      </c>
      <c r="I805" s="3" t="s">
        <v>3474</v>
      </c>
    </row>
    <row r="806" spans="1:9" x14ac:dyDescent="0.25">
      <c r="A806" s="3" t="s">
        <v>4063</v>
      </c>
      <c r="B806" s="3" t="s">
        <v>3299</v>
      </c>
      <c r="C806" s="3" t="s">
        <v>573</v>
      </c>
      <c r="D806" s="3" t="s">
        <v>1845</v>
      </c>
      <c r="E806" s="3" t="s">
        <v>3300</v>
      </c>
      <c r="F806" s="31">
        <v>43168</v>
      </c>
      <c r="G806" s="31">
        <v>43738</v>
      </c>
      <c r="H806" s="31">
        <v>45291</v>
      </c>
      <c r="I806" s="3" t="s">
        <v>3474</v>
      </c>
    </row>
    <row r="807" spans="1:9" x14ac:dyDescent="0.25">
      <c r="A807" s="3" t="s">
        <v>4063</v>
      </c>
      <c r="B807" s="3" t="s">
        <v>3301</v>
      </c>
      <c r="C807" s="3" t="s">
        <v>575</v>
      </c>
      <c r="D807" s="3" t="s">
        <v>1847</v>
      </c>
      <c r="E807" s="3" t="s">
        <v>3302</v>
      </c>
      <c r="F807" s="31">
        <v>43168</v>
      </c>
      <c r="G807" s="31">
        <v>43738</v>
      </c>
      <c r="H807" s="31">
        <v>45291</v>
      </c>
      <c r="I807" s="3" t="s">
        <v>3474</v>
      </c>
    </row>
    <row r="808" spans="1:9" x14ac:dyDescent="0.25">
      <c r="A808" s="3" t="s">
        <v>4063</v>
      </c>
      <c r="B808" s="3" t="s">
        <v>3303</v>
      </c>
      <c r="C808" s="3" t="s">
        <v>577</v>
      </c>
      <c r="D808" s="3" t="s">
        <v>1849</v>
      </c>
      <c r="E808" s="3" t="s">
        <v>3304</v>
      </c>
      <c r="F808" s="31">
        <v>43168</v>
      </c>
      <c r="G808" s="31">
        <v>43738</v>
      </c>
      <c r="H808" s="31">
        <v>45291</v>
      </c>
      <c r="I808" s="3" t="s">
        <v>3474</v>
      </c>
    </row>
    <row r="809" spans="1:9" x14ac:dyDescent="0.25">
      <c r="A809" s="3" t="s">
        <v>4063</v>
      </c>
      <c r="B809" s="3" t="s">
        <v>3305</v>
      </c>
      <c r="C809" s="3" t="s">
        <v>579</v>
      </c>
      <c r="D809" s="3" t="s">
        <v>1851</v>
      </c>
      <c r="E809" s="3" t="s">
        <v>3306</v>
      </c>
      <c r="F809" s="31">
        <v>43168</v>
      </c>
      <c r="G809" s="31">
        <v>43738</v>
      </c>
      <c r="H809" s="31">
        <v>45291</v>
      </c>
      <c r="I809" s="3" t="s">
        <v>3474</v>
      </c>
    </row>
    <row r="810" spans="1:9" x14ac:dyDescent="0.25">
      <c r="A810" s="3" t="s">
        <v>4063</v>
      </c>
      <c r="B810" s="3" t="s">
        <v>3307</v>
      </c>
      <c r="C810" s="3" t="s">
        <v>581</v>
      </c>
      <c r="D810" s="3" t="s">
        <v>1853</v>
      </c>
      <c r="E810" s="3" t="s">
        <v>3308</v>
      </c>
      <c r="F810" s="31">
        <v>43168</v>
      </c>
      <c r="G810" s="31">
        <v>43738</v>
      </c>
      <c r="H810" s="31">
        <v>45291</v>
      </c>
      <c r="I810" s="3" t="s">
        <v>3474</v>
      </c>
    </row>
    <row r="811" spans="1:9" x14ac:dyDescent="0.25">
      <c r="A811" s="3" t="s">
        <v>4063</v>
      </c>
      <c r="B811" s="3" t="s">
        <v>3309</v>
      </c>
      <c r="C811" s="3" t="s">
        <v>583</v>
      </c>
      <c r="D811" s="3" t="s">
        <v>1855</v>
      </c>
      <c r="E811" s="3" t="s">
        <v>3310</v>
      </c>
      <c r="F811" s="31">
        <v>43168</v>
      </c>
      <c r="G811" s="31">
        <v>43738</v>
      </c>
      <c r="H811" s="31">
        <v>45291</v>
      </c>
      <c r="I811" s="3" t="s">
        <v>3474</v>
      </c>
    </row>
    <row r="812" spans="1:9" x14ac:dyDescent="0.25">
      <c r="A812" s="3" t="s">
        <v>4063</v>
      </c>
      <c r="B812" s="3" t="s">
        <v>3311</v>
      </c>
      <c r="C812" s="3" t="s">
        <v>585</v>
      </c>
      <c r="D812" s="3" t="s">
        <v>1857</v>
      </c>
      <c r="E812" s="3" t="s">
        <v>3312</v>
      </c>
      <c r="F812" s="31">
        <v>43168</v>
      </c>
      <c r="G812" s="31">
        <v>43738</v>
      </c>
      <c r="H812" s="31">
        <v>45291</v>
      </c>
      <c r="I812" s="3" t="s">
        <v>3474</v>
      </c>
    </row>
    <row r="813" spans="1:9" x14ac:dyDescent="0.25">
      <c r="A813" s="3" t="s">
        <v>4063</v>
      </c>
      <c r="B813" s="3" t="s">
        <v>3313</v>
      </c>
      <c r="C813" s="3" t="s">
        <v>587</v>
      </c>
      <c r="D813" s="3" t="s">
        <v>1859</v>
      </c>
      <c r="E813" s="3" t="s">
        <v>3314</v>
      </c>
      <c r="F813" s="31">
        <v>43168</v>
      </c>
      <c r="G813" s="31">
        <v>43738</v>
      </c>
      <c r="H813" s="31">
        <v>45291</v>
      </c>
      <c r="I813" s="3" t="s">
        <v>3474</v>
      </c>
    </row>
    <row r="814" spans="1:9" x14ac:dyDescent="0.25">
      <c r="A814" s="3" t="s">
        <v>4063</v>
      </c>
      <c r="B814" s="3" t="s">
        <v>3315</v>
      </c>
      <c r="C814" s="3" t="s">
        <v>589</v>
      </c>
      <c r="D814" s="3" t="s">
        <v>1861</v>
      </c>
      <c r="E814" s="3" t="s">
        <v>3316</v>
      </c>
      <c r="F814" s="31">
        <v>43168</v>
      </c>
      <c r="G814" s="31">
        <v>43738</v>
      </c>
      <c r="H814" s="31">
        <v>45291</v>
      </c>
      <c r="I814" s="3" t="s">
        <v>3474</v>
      </c>
    </row>
    <row r="815" spans="1:9" x14ac:dyDescent="0.25">
      <c r="A815" s="3" t="s">
        <v>4063</v>
      </c>
      <c r="B815" s="3" t="s">
        <v>3317</v>
      </c>
      <c r="C815" s="3" t="s">
        <v>591</v>
      </c>
      <c r="D815" s="3" t="s">
        <v>1863</v>
      </c>
      <c r="E815" s="3" t="s">
        <v>3318</v>
      </c>
      <c r="F815" s="31">
        <v>43168</v>
      </c>
      <c r="G815" s="31">
        <v>43738</v>
      </c>
      <c r="H815" s="31">
        <v>45291</v>
      </c>
      <c r="I815" s="3" t="s">
        <v>3474</v>
      </c>
    </row>
    <row r="816" spans="1:9" x14ac:dyDescent="0.25">
      <c r="A816" s="3" t="s">
        <v>4063</v>
      </c>
      <c r="B816" s="3" t="s">
        <v>3319</v>
      </c>
      <c r="C816" s="3" t="s">
        <v>593</v>
      </c>
      <c r="D816" s="3" t="s">
        <v>1865</v>
      </c>
      <c r="E816" s="3" t="s">
        <v>3320</v>
      </c>
      <c r="F816" s="31">
        <v>43168</v>
      </c>
      <c r="G816" s="31">
        <v>43738</v>
      </c>
      <c r="H816" s="31">
        <v>45291</v>
      </c>
      <c r="I816" s="3" t="s">
        <v>3474</v>
      </c>
    </row>
    <row r="817" spans="1:9" x14ac:dyDescent="0.25">
      <c r="A817" s="3" t="s">
        <v>4063</v>
      </c>
      <c r="B817" s="3" t="s">
        <v>3321</v>
      </c>
      <c r="C817" s="3" t="s">
        <v>595</v>
      </c>
      <c r="D817" s="3" t="s">
        <v>1867</v>
      </c>
      <c r="E817" s="3" t="s">
        <v>3322</v>
      </c>
      <c r="F817" s="31">
        <v>43168</v>
      </c>
      <c r="G817" s="31">
        <v>43738</v>
      </c>
      <c r="H817" s="31">
        <v>45291</v>
      </c>
      <c r="I817" s="3" t="s">
        <v>3474</v>
      </c>
    </row>
    <row r="818" spans="1:9" x14ac:dyDescent="0.25">
      <c r="A818" s="3" t="s">
        <v>4063</v>
      </c>
      <c r="B818" s="3" t="s">
        <v>3323</v>
      </c>
      <c r="C818" s="3" t="s">
        <v>597</v>
      </c>
      <c r="D818" s="3" t="s">
        <v>1869</v>
      </c>
      <c r="E818" s="3" t="s">
        <v>3324</v>
      </c>
      <c r="F818" s="31">
        <v>43168</v>
      </c>
      <c r="G818" s="31">
        <v>43738</v>
      </c>
      <c r="H818" s="31">
        <v>45291</v>
      </c>
      <c r="I818" s="3" t="s">
        <v>3474</v>
      </c>
    </row>
    <row r="819" spans="1:9" x14ac:dyDescent="0.25">
      <c r="A819" s="3" t="s">
        <v>4063</v>
      </c>
      <c r="B819" s="3" t="s">
        <v>3325</v>
      </c>
      <c r="C819" s="3" t="s">
        <v>261</v>
      </c>
      <c r="D819" s="3" t="s">
        <v>1871</v>
      </c>
      <c r="E819" s="3" t="s">
        <v>3326</v>
      </c>
      <c r="F819" s="31">
        <v>43168</v>
      </c>
      <c r="G819" s="31">
        <v>43738</v>
      </c>
      <c r="H819" s="31">
        <v>45291</v>
      </c>
      <c r="I819" s="3" t="s">
        <v>3474</v>
      </c>
    </row>
    <row r="820" spans="1:9" x14ac:dyDescent="0.25">
      <c r="A820" s="3" t="s">
        <v>4063</v>
      </c>
      <c r="B820" s="3" t="s">
        <v>3327</v>
      </c>
      <c r="C820" s="3" t="s">
        <v>2972</v>
      </c>
      <c r="D820" s="3" t="s">
        <v>3439</v>
      </c>
      <c r="E820" s="3" t="s">
        <v>3328</v>
      </c>
      <c r="F820" s="31">
        <v>43168</v>
      </c>
      <c r="G820" s="31">
        <v>43738</v>
      </c>
      <c r="H820" s="31">
        <v>401768</v>
      </c>
      <c r="I820" s="3" t="s">
        <v>4065</v>
      </c>
    </row>
    <row r="821" spans="1:9" x14ac:dyDescent="0.25">
      <c r="A821" s="3" t="s">
        <v>4063</v>
      </c>
      <c r="B821" s="3" t="s">
        <v>3329</v>
      </c>
      <c r="C821" s="3" t="s">
        <v>2711</v>
      </c>
      <c r="D821" s="3" t="s">
        <v>3438</v>
      </c>
      <c r="E821" s="3" t="s">
        <v>3330</v>
      </c>
      <c r="F821" s="31">
        <v>43168</v>
      </c>
      <c r="G821" s="31">
        <v>43738</v>
      </c>
      <c r="H821" s="31">
        <v>401768</v>
      </c>
      <c r="I821" s="3" t="s">
        <v>4065</v>
      </c>
    </row>
    <row r="822" spans="1:9" x14ac:dyDescent="0.25">
      <c r="A822" s="3" t="s">
        <v>4063</v>
      </c>
      <c r="B822" s="3" t="s">
        <v>3331</v>
      </c>
      <c r="C822" s="3" t="s">
        <v>264</v>
      </c>
      <c r="D822" s="3" t="s">
        <v>1874</v>
      </c>
      <c r="E822" s="3" t="s">
        <v>3332</v>
      </c>
      <c r="F822" s="31">
        <v>43168</v>
      </c>
      <c r="G822" s="31">
        <v>43738</v>
      </c>
      <c r="H822" s="31">
        <v>45291</v>
      </c>
      <c r="I822" s="3" t="s">
        <v>3474</v>
      </c>
    </row>
    <row r="823" spans="1:9" x14ac:dyDescent="0.25">
      <c r="A823" s="3" t="s">
        <v>4063</v>
      </c>
      <c r="B823" s="3" t="s">
        <v>3333</v>
      </c>
      <c r="C823" s="3" t="s">
        <v>266</v>
      </c>
      <c r="D823" s="3" t="s">
        <v>1876</v>
      </c>
      <c r="E823" s="3" t="s">
        <v>3334</v>
      </c>
      <c r="F823" s="31">
        <v>43168</v>
      </c>
      <c r="G823" s="31">
        <v>43738</v>
      </c>
      <c r="H823" s="31">
        <v>45291</v>
      </c>
      <c r="I823" s="3" t="s">
        <v>3474</v>
      </c>
    </row>
    <row r="824" spans="1:9" x14ac:dyDescent="0.25">
      <c r="A824" s="3" t="s">
        <v>4063</v>
      </c>
      <c r="B824" s="3" t="s">
        <v>3335</v>
      </c>
      <c r="C824" s="3" t="s">
        <v>268</v>
      </c>
      <c r="D824" s="3" t="s">
        <v>1878</v>
      </c>
      <c r="E824" s="3" t="s">
        <v>3336</v>
      </c>
      <c r="F824" s="31">
        <v>43168</v>
      </c>
      <c r="G824" s="31">
        <v>43738</v>
      </c>
      <c r="H824" s="31">
        <v>45291</v>
      </c>
      <c r="I824" s="3" t="s">
        <v>3474</v>
      </c>
    </row>
    <row r="825" spans="1:9" x14ac:dyDescent="0.25">
      <c r="A825" s="3" t="s">
        <v>4063</v>
      </c>
      <c r="B825" s="3" t="s">
        <v>3337</v>
      </c>
      <c r="C825" s="3" t="s">
        <v>270</v>
      </c>
      <c r="D825" s="3" t="s">
        <v>1880</v>
      </c>
      <c r="E825" s="3" t="s">
        <v>3338</v>
      </c>
      <c r="F825" s="31">
        <v>43168</v>
      </c>
      <c r="G825" s="31">
        <v>43738</v>
      </c>
      <c r="H825" s="31">
        <v>45291</v>
      </c>
      <c r="I825" s="3" t="s">
        <v>3474</v>
      </c>
    </row>
    <row r="826" spans="1:9" x14ac:dyDescent="0.25">
      <c r="A826" s="3" t="s">
        <v>4063</v>
      </c>
      <c r="B826" s="3" t="s">
        <v>3339</v>
      </c>
      <c r="C826" s="3" t="s">
        <v>272</v>
      </c>
      <c r="D826" s="3" t="s">
        <v>1882</v>
      </c>
      <c r="E826" s="3" t="s">
        <v>3340</v>
      </c>
      <c r="F826" s="31">
        <v>43168</v>
      </c>
      <c r="G826" s="31">
        <v>43738</v>
      </c>
      <c r="H826" s="31">
        <v>45291</v>
      </c>
      <c r="I826" s="3" t="s">
        <v>3474</v>
      </c>
    </row>
    <row r="827" spans="1:9" x14ac:dyDescent="0.25">
      <c r="A827" s="3" t="s">
        <v>4063</v>
      </c>
      <c r="B827" s="3" t="s">
        <v>3341</v>
      </c>
      <c r="C827" s="3" t="s">
        <v>274</v>
      </c>
      <c r="D827" s="3" t="s">
        <v>1884</v>
      </c>
      <c r="E827" s="3" t="s">
        <v>3342</v>
      </c>
      <c r="F827" s="31">
        <v>43168</v>
      </c>
      <c r="G827" s="31">
        <v>43738</v>
      </c>
      <c r="H827" s="31">
        <v>45291</v>
      </c>
      <c r="I827" s="3" t="s">
        <v>3474</v>
      </c>
    </row>
    <row r="828" spans="1:9" x14ac:dyDescent="0.25">
      <c r="A828" s="3" t="s">
        <v>4063</v>
      </c>
      <c r="B828" s="3" t="s">
        <v>3343</v>
      </c>
      <c r="C828" s="3" t="s">
        <v>276</v>
      </c>
      <c r="D828" s="3" t="s">
        <v>1886</v>
      </c>
      <c r="E828" s="3" t="s">
        <v>3344</v>
      </c>
      <c r="F828" s="31">
        <v>43168</v>
      </c>
      <c r="G828" s="31">
        <v>43738</v>
      </c>
      <c r="H828" s="31">
        <v>45291</v>
      </c>
      <c r="I828" s="3" t="s">
        <v>3474</v>
      </c>
    </row>
    <row r="829" spans="1:9" x14ac:dyDescent="0.25">
      <c r="A829" s="3" t="s">
        <v>4063</v>
      </c>
      <c r="B829" s="3" t="s">
        <v>3345</v>
      </c>
      <c r="C829" s="3" t="s">
        <v>278</v>
      </c>
      <c r="D829" s="3" t="s">
        <v>1888</v>
      </c>
      <c r="E829" s="3" t="s">
        <v>3346</v>
      </c>
      <c r="F829" s="31">
        <v>43168</v>
      </c>
      <c r="G829" s="31">
        <v>43738</v>
      </c>
      <c r="H829" s="31">
        <v>45291</v>
      </c>
      <c r="I829" s="3" t="s">
        <v>3474</v>
      </c>
    </row>
    <row r="830" spans="1:9" x14ac:dyDescent="0.25">
      <c r="A830" s="3" t="s">
        <v>4063</v>
      </c>
      <c r="B830" s="3" t="s">
        <v>3347</v>
      </c>
      <c r="C830" s="3" t="s">
        <v>280</v>
      </c>
      <c r="D830" s="3" t="s">
        <v>1890</v>
      </c>
      <c r="E830" s="3" t="s">
        <v>3348</v>
      </c>
      <c r="F830" s="31">
        <v>43168</v>
      </c>
      <c r="G830" s="31">
        <v>43738</v>
      </c>
      <c r="H830" s="31">
        <v>45291</v>
      </c>
      <c r="I830" s="3" t="s">
        <v>3474</v>
      </c>
    </row>
    <row r="831" spans="1:9" x14ac:dyDescent="0.25">
      <c r="A831" s="3" t="s">
        <v>4063</v>
      </c>
      <c r="B831" s="3" t="s">
        <v>3349</v>
      </c>
      <c r="C831" s="3" t="s">
        <v>282</v>
      </c>
      <c r="D831" s="3" t="s">
        <v>1874</v>
      </c>
      <c r="E831" s="3" t="s">
        <v>3350</v>
      </c>
      <c r="F831" s="31">
        <v>43168</v>
      </c>
      <c r="G831" s="31">
        <v>43738</v>
      </c>
      <c r="H831" s="31">
        <v>45291</v>
      </c>
      <c r="I831" s="3" t="s">
        <v>3474</v>
      </c>
    </row>
    <row r="832" spans="1:9" x14ac:dyDescent="0.25">
      <c r="A832" s="3" t="s">
        <v>4063</v>
      </c>
      <c r="B832" s="3" t="s">
        <v>3351</v>
      </c>
      <c r="C832" s="3" t="s">
        <v>284</v>
      </c>
      <c r="D832" s="3" t="s">
        <v>1874</v>
      </c>
      <c r="E832" s="3" t="s">
        <v>3352</v>
      </c>
      <c r="F832" s="31">
        <v>43168</v>
      </c>
      <c r="G832" s="31">
        <v>43738</v>
      </c>
      <c r="H832" s="31">
        <v>45291</v>
      </c>
      <c r="I832" s="3" t="s">
        <v>3474</v>
      </c>
    </row>
    <row r="833" spans="1:9" x14ac:dyDescent="0.25">
      <c r="A833" s="3" t="s">
        <v>4063</v>
      </c>
      <c r="B833" s="3" t="s">
        <v>3353</v>
      </c>
      <c r="C833" s="3" t="s">
        <v>286</v>
      </c>
      <c r="D833" s="3" t="s">
        <v>1874</v>
      </c>
      <c r="E833" s="3" t="s">
        <v>3354</v>
      </c>
      <c r="F833" s="31">
        <v>43168</v>
      </c>
      <c r="G833" s="31">
        <v>43738</v>
      </c>
      <c r="H833" s="31">
        <v>45291</v>
      </c>
      <c r="I833" s="3" t="s">
        <v>3474</v>
      </c>
    </row>
    <row r="834" spans="1:9" x14ac:dyDescent="0.25">
      <c r="A834" s="3" t="s">
        <v>4063</v>
      </c>
      <c r="B834" s="3" t="s">
        <v>3355</v>
      </c>
      <c r="C834" s="3" t="s">
        <v>288</v>
      </c>
      <c r="D834" s="3" t="s">
        <v>1874</v>
      </c>
      <c r="E834" s="3" t="s">
        <v>3356</v>
      </c>
      <c r="F834" s="31">
        <v>43168</v>
      </c>
      <c r="G834" s="31">
        <v>43738</v>
      </c>
      <c r="H834" s="31">
        <v>45291</v>
      </c>
      <c r="I834" s="3" t="s">
        <v>3474</v>
      </c>
    </row>
    <row r="835" spans="1:9" x14ac:dyDescent="0.25">
      <c r="A835" s="3" t="s">
        <v>4063</v>
      </c>
      <c r="B835" s="3" t="s">
        <v>3357</v>
      </c>
      <c r="C835" s="3" t="s">
        <v>290</v>
      </c>
      <c r="D835" s="3" t="s">
        <v>1874</v>
      </c>
      <c r="E835" s="3" t="s">
        <v>3358</v>
      </c>
      <c r="F835" s="31">
        <v>43168</v>
      </c>
      <c r="G835" s="31">
        <v>43738</v>
      </c>
      <c r="H835" s="31">
        <v>45291</v>
      </c>
      <c r="I835" s="3" t="s">
        <v>3474</v>
      </c>
    </row>
    <row r="836" spans="1:9" x14ac:dyDescent="0.25">
      <c r="A836" s="3" t="s">
        <v>4063</v>
      </c>
      <c r="B836" s="3" t="s">
        <v>3359</v>
      </c>
      <c r="C836" s="3" t="s">
        <v>292</v>
      </c>
      <c r="D836" s="3" t="s">
        <v>1874</v>
      </c>
      <c r="E836" s="3" t="s">
        <v>3360</v>
      </c>
      <c r="F836" s="31">
        <v>43168</v>
      </c>
      <c r="G836" s="31">
        <v>43738</v>
      </c>
      <c r="H836" s="31">
        <v>45291</v>
      </c>
      <c r="I836" s="3" t="s">
        <v>3474</v>
      </c>
    </row>
    <row r="837" spans="1:9" x14ac:dyDescent="0.25">
      <c r="A837" s="3" t="s">
        <v>4063</v>
      </c>
      <c r="B837" s="3" t="s">
        <v>3361</v>
      </c>
      <c r="C837" s="3" t="s">
        <v>294</v>
      </c>
      <c r="D837" s="3" t="s">
        <v>1874</v>
      </c>
      <c r="E837" s="3" t="s">
        <v>3362</v>
      </c>
      <c r="F837" s="31">
        <v>43168</v>
      </c>
      <c r="G837" s="31">
        <v>43738</v>
      </c>
      <c r="H837" s="31">
        <v>45291</v>
      </c>
      <c r="I837" s="3" t="s">
        <v>3474</v>
      </c>
    </row>
    <row r="838" spans="1:9" x14ac:dyDescent="0.25">
      <c r="A838" s="3" t="s">
        <v>4063</v>
      </c>
      <c r="B838" s="3" t="s">
        <v>3363</v>
      </c>
      <c r="C838" s="3" t="s">
        <v>296</v>
      </c>
      <c r="D838" s="3" t="s">
        <v>1874</v>
      </c>
      <c r="E838" s="3" t="s">
        <v>3364</v>
      </c>
      <c r="F838" s="31">
        <v>43168</v>
      </c>
      <c r="G838" s="31">
        <v>43738</v>
      </c>
      <c r="H838" s="31">
        <v>45291</v>
      </c>
      <c r="I838" s="3" t="s">
        <v>3474</v>
      </c>
    </row>
    <row r="839" spans="1:9" x14ac:dyDescent="0.25">
      <c r="A839" s="3" t="s">
        <v>4063</v>
      </c>
      <c r="B839" s="3" t="s">
        <v>3365</v>
      </c>
      <c r="C839" s="3" t="s">
        <v>298</v>
      </c>
      <c r="D839" s="3" t="s">
        <v>1874</v>
      </c>
      <c r="E839" s="3" t="s">
        <v>3366</v>
      </c>
      <c r="F839" s="31">
        <v>43168</v>
      </c>
      <c r="G839" s="31">
        <v>43738</v>
      </c>
      <c r="H839" s="31">
        <v>45291</v>
      </c>
      <c r="I839" s="3" t="s">
        <v>3474</v>
      </c>
    </row>
    <row r="840" spans="1:9" x14ac:dyDescent="0.25">
      <c r="A840" s="3" t="s">
        <v>4063</v>
      </c>
      <c r="B840" s="3" t="s">
        <v>3367</v>
      </c>
      <c r="C840" s="3" t="s">
        <v>300</v>
      </c>
      <c r="D840" s="3" t="s">
        <v>1874</v>
      </c>
      <c r="E840" s="3" t="s">
        <v>3368</v>
      </c>
      <c r="F840" s="31">
        <v>43168</v>
      </c>
      <c r="G840" s="31">
        <v>43738</v>
      </c>
      <c r="H840" s="31">
        <v>45291</v>
      </c>
      <c r="I840" s="3" t="s">
        <v>3474</v>
      </c>
    </row>
    <row r="841" spans="1:9" x14ac:dyDescent="0.25">
      <c r="A841" s="3" t="s">
        <v>4063</v>
      </c>
      <c r="B841" s="3" t="s">
        <v>3369</v>
      </c>
      <c r="C841" s="3" t="s">
        <v>302</v>
      </c>
      <c r="D841" s="3" t="s">
        <v>1876</v>
      </c>
      <c r="E841" s="3" t="s">
        <v>3370</v>
      </c>
      <c r="F841" s="31">
        <v>43168</v>
      </c>
      <c r="G841" s="31">
        <v>43738</v>
      </c>
      <c r="H841" s="31">
        <v>45291</v>
      </c>
      <c r="I841" s="3" t="s">
        <v>3474</v>
      </c>
    </row>
    <row r="842" spans="1:9" x14ac:dyDescent="0.25">
      <c r="A842" s="3" t="s">
        <v>4063</v>
      </c>
      <c r="B842" s="3" t="s">
        <v>3371</v>
      </c>
      <c r="C842" s="3" t="s">
        <v>304</v>
      </c>
      <c r="D842" s="3" t="s">
        <v>1876</v>
      </c>
      <c r="E842" s="3" t="s">
        <v>3372</v>
      </c>
      <c r="F842" s="31">
        <v>43168</v>
      </c>
      <c r="G842" s="31">
        <v>43738</v>
      </c>
      <c r="H842" s="31">
        <v>45291</v>
      </c>
      <c r="I842" s="3" t="s">
        <v>3474</v>
      </c>
    </row>
    <row r="843" spans="1:9" x14ac:dyDescent="0.25">
      <c r="A843" s="3" t="s">
        <v>4063</v>
      </c>
      <c r="B843" s="3" t="s">
        <v>3373</v>
      </c>
      <c r="C843" s="3" t="s">
        <v>306</v>
      </c>
      <c r="D843" s="3" t="s">
        <v>1876</v>
      </c>
      <c r="E843" s="3" t="s">
        <v>3374</v>
      </c>
      <c r="F843" s="31">
        <v>43168</v>
      </c>
      <c r="G843" s="31">
        <v>43738</v>
      </c>
      <c r="H843" s="31">
        <v>45291</v>
      </c>
      <c r="I843" s="3" t="s">
        <v>3474</v>
      </c>
    </row>
    <row r="844" spans="1:9" x14ac:dyDescent="0.25">
      <c r="A844" s="3" t="s">
        <v>4063</v>
      </c>
      <c r="B844" s="3" t="s">
        <v>3375</v>
      </c>
      <c r="C844" s="3" t="s">
        <v>308</v>
      </c>
      <c r="D844" s="3" t="s">
        <v>1876</v>
      </c>
      <c r="E844" s="3" t="s">
        <v>3376</v>
      </c>
      <c r="F844" s="31">
        <v>43168</v>
      </c>
      <c r="G844" s="31">
        <v>43738</v>
      </c>
      <c r="H844" s="31">
        <v>45291</v>
      </c>
      <c r="I844" s="3" t="s">
        <v>3474</v>
      </c>
    </row>
    <row r="845" spans="1:9" x14ac:dyDescent="0.25">
      <c r="A845" s="3" t="s">
        <v>4063</v>
      </c>
      <c r="B845" s="3" t="s">
        <v>3377</v>
      </c>
      <c r="C845" s="3" t="s">
        <v>310</v>
      </c>
      <c r="D845" s="3" t="s">
        <v>1876</v>
      </c>
      <c r="E845" s="3" t="s">
        <v>3378</v>
      </c>
      <c r="F845" s="31">
        <v>43168</v>
      </c>
      <c r="G845" s="31">
        <v>43738</v>
      </c>
      <c r="H845" s="31">
        <v>45291</v>
      </c>
      <c r="I845" s="3" t="s">
        <v>3474</v>
      </c>
    </row>
    <row r="846" spans="1:9" x14ac:dyDescent="0.25">
      <c r="A846" s="3" t="s">
        <v>4063</v>
      </c>
      <c r="B846" s="3" t="s">
        <v>3379</v>
      </c>
      <c r="C846" s="3" t="s">
        <v>312</v>
      </c>
      <c r="D846" s="3" t="s">
        <v>1876</v>
      </c>
      <c r="E846" s="3" t="s">
        <v>3380</v>
      </c>
      <c r="F846" s="31">
        <v>43168</v>
      </c>
      <c r="G846" s="31">
        <v>43738</v>
      </c>
      <c r="H846" s="31">
        <v>45291</v>
      </c>
      <c r="I846" s="3" t="s">
        <v>3474</v>
      </c>
    </row>
    <row r="847" spans="1:9" x14ac:dyDescent="0.25">
      <c r="A847" s="3" t="s">
        <v>4063</v>
      </c>
      <c r="B847" s="3" t="s">
        <v>3381</v>
      </c>
      <c r="C847" s="3" t="s">
        <v>314</v>
      </c>
      <c r="D847" s="3" t="s">
        <v>1924</v>
      </c>
      <c r="E847" s="3" t="s">
        <v>3382</v>
      </c>
      <c r="F847" s="31">
        <v>43168</v>
      </c>
      <c r="G847" s="31">
        <v>43738</v>
      </c>
      <c r="H847" s="31">
        <v>45291</v>
      </c>
      <c r="I847" s="3" t="s">
        <v>3474</v>
      </c>
    </row>
    <row r="848" spans="1:9" x14ac:dyDescent="0.25">
      <c r="A848" s="3" t="s">
        <v>4063</v>
      </c>
      <c r="B848" s="3" t="s">
        <v>3383</v>
      </c>
      <c r="C848" s="3" t="s">
        <v>316</v>
      </c>
      <c r="D848" s="3" t="s">
        <v>1926</v>
      </c>
      <c r="E848" s="3" t="s">
        <v>3384</v>
      </c>
      <c r="F848" s="31">
        <v>43168</v>
      </c>
      <c r="G848" s="31">
        <v>43738</v>
      </c>
      <c r="H848" s="31">
        <v>45291</v>
      </c>
      <c r="I848" s="3" t="s">
        <v>3474</v>
      </c>
    </row>
    <row r="849" spans="1:9" x14ac:dyDescent="0.25">
      <c r="A849" s="3" t="s">
        <v>4063</v>
      </c>
      <c r="B849" s="3" t="s">
        <v>3385</v>
      </c>
      <c r="C849" s="3" t="s">
        <v>318</v>
      </c>
      <c r="D849" s="3" t="s">
        <v>1928</v>
      </c>
      <c r="E849" s="3" t="s">
        <v>3386</v>
      </c>
      <c r="F849" s="31">
        <v>43168</v>
      </c>
      <c r="G849" s="31">
        <v>43738</v>
      </c>
      <c r="H849" s="31">
        <v>45291</v>
      </c>
      <c r="I849" s="3" t="s">
        <v>3474</v>
      </c>
    </row>
    <row r="850" spans="1:9" x14ac:dyDescent="0.25">
      <c r="A850" s="3" t="s">
        <v>4063</v>
      </c>
      <c r="B850" s="3" t="s">
        <v>3387</v>
      </c>
      <c r="C850" s="3" t="s">
        <v>320</v>
      </c>
      <c r="D850" s="3" t="s">
        <v>1930</v>
      </c>
      <c r="E850" s="3" t="s">
        <v>3388</v>
      </c>
      <c r="F850" s="31">
        <v>43168</v>
      </c>
      <c r="G850" s="31">
        <v>43738</v>
      </c>
      <c r="H850" s="31">
        <v>45291</v>
      </c>
      <c r="I850" s="3" t="s">
        <v>3474</v>
      </c>
    </row>
    <row r="851" spans="1:9" x14ac:dyDescent="0.25">
      <c r="A851" s="3" t="s">
        <v>4063</v>
      </c>
      <c r="B851" s="3" t="s">
        <v>3389</v>
      </c>
      <c r="C851" s="3" t="s">
        <v>322</v>
      </c>
      <c r="D851" s="3" t="s">
        <v>1932</v>
      </c>
      <c r="E851" s="3" t="s">
        <v>3390</v>
      </c>
      <c r="F851" s="31">
        <v>43168</v>
      </c>
      <c r="G851" s="31">
        <v>43738</v>
      </c>
      <c r="H851" s="31">
        <v>45291</v>
      </c>
      <c r="I851" s="3" t="s">
        <v>3474</v>
      </c>
    </row>
    <row r="852" spans="1:9" x14ac:dyDescent="0.25">
      <c r="A852" s="3" t="s">
        <v>4063</v>
      </c>
      <c r="B852" s="3" t="s">
        <v>3391</v>
      </c>
      <c r="C852" s="3" t="s">
        <v>324</v>
      </c>
      <c r="D852" s="3" t="s">
        <v>1934</v>
      </c>
      <c r="E852" s="3" t="s">
        <v>3392</v>
      </c>
      <c r="F852" s="31">
        <v>43168</v>
      </c>
      <c r="G852" s="31">
        <v>43738</v>
      </c>
      <c r="H852" s="31">
        <v>45291</v>
      </c>
      <c r="I852" s="3" t="s">
        <v>3474</v>
      </c>
    </row>
    <row r="853" spans="1:9" x14ac:dyDescent="0.25">
      <c r="A853" s="3" t="s">
        <v>4063</v>
      </c>
      <c r="B853" s="3" t="s">
        <v>3393</v>
      </c>
      <c r="C853" s="3" t="s">
        <v>326</v>
      </c>
      <c r="D853" s="3" t="s">
        <v>1936</v>
      </c>
      <c r="E853" s="3" t="s">
        <v>3394</v>
      </c>
      <c r="F853" s="31">
        <v>43168</v>
      </c>
      <c r="G853" s="31">
        <v>43738</v>
      </c>
      <c r="H853" s="31">
        <v>45291</v>
      </c>
      <c r="I853" s="3" t="s">
        <v>3474</v>
      </c>
    </row>
    <row r="854" spans="1:9" x14ac:dyDescent="0.25">
      <c r="A854" s="3" t="s">
        <v>4063</v>
      </c>
      <c r="B854" s="3" t="s">
        <v>3395</v>
      </c>
      <c r="C854" s="3" t="s">
        <v>328</v>
      </c>
      <c r="D854" s="3" t="s">
        <v>1938</v>
      </c>
      <c r="E854" s="3" t="s">
        <v>3396</v>
      </c>
      <c r="F854" s="31">
        <v>43168</v>
      </c>
      <c r="G854" s="31">
        <v>43738</v>
      </c>
      <c r="H854" s="31">
        <v>45291</v>
      </c>
      <c r="I854" s="3" t="s">
        <v>3474</v>
      </c>
    </row>
    <row r="855" spans="1:9" x14ac:dyDescent="0.25">
      <c r="A855" s="3" t="s">
        <v>4063</v>
      </c>
      <c r="B855" s="3" t="s">
        <v>3397</v>
      </c>
      <c r="C855" s="3" t="s">
        <v>330</v>
      </c>
      <c r="D855" s="3" t="s">
        <v>1940</v>
      </c>
      <c r="E855" s="3" t="s">
        <v>3398</v>
      </c>
      <c r="F855" s="31">
        <v>43168</v>
      </c>
      <c r="G855" s="31">
        <v>43738</v>
      </c>
      <c r="H855" s="31">
        <v>45291</v>
      </c>
      <c r="I855" s="3" t="s">
        <v>3474</v>
      </c>
    </row>
    <row r="856" spans="1:9" x14ac:dyDescent="0.25">
      <c r="A856" s="3" t="s">
        <v>4063</v>
      </c>
      <c r="B856" s="3" t="s">
        <v>3399</v>
      </c>
      <c r="C856" s="3" t="s">
        <v>332</v>
      </c>
      <c r="D856" s="3" t="s">
        <v>1942</v>
      </c>
      <c r="E856" s="3" t="s">
        <v>3400</v>
      </c>
      <c r="F856" s="31">
        <v>43168</v>
      </c>
      <c r="G856" s="31">
        <v>43738</v>
      </c>
      <c r="H856" s="31">
        <v>45291</v>
      </c>
      <c r="I856" s="3" t="s">
        <v>3474</v>
      </c>
    </row>
    <row r="857" spans="1:9" x14ac:dyDescent="0.25">
      <c r="A857" s="3" t="s">
        <v>4063</v>
      </c>
      <c r="B857" s="3" t="s">
        <v>3401</v>
      </c>
      <c r="C857" s="3" t="s">
        <v>334</v>
      </c>
      <c r="D857" s="3" t="s">
        <v>1944</v>
      </c>
      <c r="E857" s="3" t="s">
        <v>3402</v>
      </c>
      <c r="F857" s="31">
        <v>43168</v>
      </c>
      <c r="G857" s="31">
        <v>43738</v>
      </c>
      <c r="H857" s="31">
        <v>45291</v>
      </c>
      <c r="I857" s="3" t="s">
        <v>3474</v>
      </c>
    </row>
    <row r="858" spans="1:9" x14ac:dyDescent="0.25">
      <c r="A858" s="3" t="s">
        <v>4063</v>
      </c>
      <c r="B858" s="3" t="s">
        <v>3403</v>
      </c>
      <c r="C858" s="3" t="s">
        <v>336</v>
      </c>
      <c r="D858" s="3" t="s">
        <v>1946</v>
      </c>
      <c r="E858" s="3" t="s">
        <v>3404</v>
      </c>
      <c r="F858" s="31">
        <v>43168</v>
      </c>
      <c r="G858" s="31">
        <v>43738</v>
      </c>
      <c r="H858" s="31">
        <v>45291</v>
      </c>
      <c r="I858" s="3" t="s">
        <v>3474</v>
      </c>
    </row>
    <row r="859" spans="1:9" x14ac:dyDescent="0.25">
      <c r="A859" s="3" t="s">
        <v>4063</v>
      </c>
      <c r="B859" s="3" t="s">
        <v>3405</v>
      </c>
      <c r="C859" s="3" t="s">
        <v>338</v>
      </c>
      <c r="D859" s="3" t="s">
        <v>1948</v>
      </c>
      <c r="E859" s="3" t="s">
        <v>3406</v>
      </c>
      <c r="F859" s="31">
        <v>43168</v>
      </c>
      <c r="G859" s="31">
        <v>43738</v>
      </c>
      <c r="H859" s="31">
        <v>45291</v>
      </c>
      <c r="I859" s="3" t="s">
        <v>3474</v>
      </c>
    </row>
    <row r="860" spans="1:9" x14ac:dyDescent="0.25">
      <c r="A860" s="3" t="s">
        <v>4063</v>
      </c>
      <c r="B860" s="3" t="s">
        <v>3407</v>
      </c>
      <c r="C860" s="3" t="s">
        <v>340</v>
      </c>
      <c r="D860" s="3" t="s">
        <v>1950</v>
      </c>
      <c r="E860" s="3" t="s">
        <v>3408</v>
      </c>
      <c r="F860" s="31">
        <v>43168</v>
      </c>
      <c r="G860" s="31">
        <v>43738</v>
      </c>
      <c r="H860" s="31">
        <v>45291</v>
      </c>
      <c r="I860" s="3" t="s">
        <v>3474</v>
      </c>
    </row>
    <row r="861" spans="1:9" x14ac:dyDescent="0.25">
      <c r="A861" s="3" t="s">
        <v>4063</v>
      </c>
      <c r="B861" s="3" t="s">
        <v>3409</v>
      </c>
      <c r="C861" s="3" t="s">
        <v>342</v>
      </c>
      <c r="D861" s="3" t="s">
        <v>1952</v>
      </c>
      <c r="E861" s="3" t="s">
        <v>3410</v>
      </c>
      <c r="F861" s="31">
        <v>43168</v>
      </c>
      <c r="G861" s="31">
        <v>43738</v>
      </c>
      <c r="H861" s="31">
        <v>45291</v>
      </c>
      <c r="I861" s="3" t="s">
        <v>3474</v>
      </c>
    </row>
    <row r="862" spans="1:9" x14ac:dyDescent="0.25">
      <c r="A862" s="3" t="s">
        <v>4063</v>
      </c>
      <c r="B862" s="3" t="s">
        <v>3411</v>
      </c>
      <c r="C862" s="3" t="s">
        <v>344</v>
      </c>
      <c r="D862" s="3" t="s">
        <v>1954</v>
      </c>
      <c r="E862" s="3" t="s">
        <v>3412</v>
      </c>
      <c r="F862" s="31">
        <v>43168</v>
      </c>
      <c r="G862" s="31">
        <v>43738</v>
      </c>
      <c r="H862" s="31">
        <v>45291</v>
      </c>
      <c r="I862" s="3" t="s">
        <v>3474</v>
      </c>
    </row>
    <row r="863" spans="1:9" x14ac:dyDescent="0.25">
      <c r="A863" s="3" t="s">
        <v>4063</v>
      </c>
      <c r="B863" s="3" t="s">
        <v>3413</v>
      </c>
      <c r="C863" s="3" t="s">
        <v>346</v>
      </c>
      <c r="D863" s="3" t="s">
        <v>1956</v>
      </c>
      <c r="E863" s="3" t="s">
        <v>3414</v>
      </c>
      <c r="F863" s="31">
        <v>43168</v>
      </c>
      <c r="G863" s="31">
        <v>43738</v>
      </c>
      <c r="H863" s="31">
        <v>45291</v>
      </c>
      <c r="I863" s="3" t="s">
        <v>3474</v>
      </c>
    </row>
    <row r="864" spans="1:9" x14ac:dyDescent="0.25">
      <c r="A864" s="3" t="s">
        <v>4063</v>
      </c>
      <c r="B864" s="3" t="s">
        <v>3415</v>
      </c>
      <c r="C864" s="3" t="s">
        <v>348</v>
      </c>
      <c r="D864" s="3" t="s">
        <v>1958</v>
      </c>
      <c r="E864" s="3" t="s">
        <v>3416</v>
      </c>
      <c r="F864" s="31">
        <v>43168</v>
      </c>
      <c r="G864" s="31">
        <v>43738</v>
      </c>
      <c r="H864" s="31">
        <v>45291</v>
      </c>
      <c r="I864" s="3" t="s">
        <v>3474</v>
      </c>
    </row>
    <row r="865" spans="1:9" x14ac:dyDescent="0.25">
      <c r="A865" s="3" t="s">
        <v>4063</v>
      </c>
      <c r="B865" s="3" t="s">
        <v>3417</v>
      </c>
      <c r="C865" s="3" t="s">
        <v>350</v>
      </c>
      <c r="D865" s="3" t="s">
        <v>1960</v>
      </c>
      <c r="E865" s="3" t="s">
        <v>3418</v>
      </c>
      <c r="F865" s="31">
        <v>43168</v>
      </c>
      <c r="G865" s="31">
        <v>43738</v>
      </c>
      <c r="H865" s="31">
        <v>45291</v>
      </c>
      <c r="I865" s="3" t="s">
        <v>3474</v>
      </c>
    </row>
    <row r="866" spans="1:9" x14ac:dyDescent="0.25">
      <c r="A866" s="3" t="s">
        <v>4063</v>
      </c>
      <c r="B866" s="3" t="s">
        <v>3419</v>
      </c>
      <c r="C866" s="3" t="s">
        <v>352</v>
      </c>
      <c r="D866" s="3" t="s">
        <v>1962</v>
      </c>
      <c r="E866" s="3" t="s">
        <v>3420</v>
      </c>
      <c r="F866" s="31">
        <v>43168</v>
      </c>
      <c r="G866" s="31">
        <v>43738</v>
      </c>
      <c r="H866" s="31">
        <v>45291</v>
      </c>
      <c r="I866" s="3" t="s">
        <v>3474</v>
      </c>
    </row>
    <row r="867" spans="1:9" x14ac:dyDescent="0.25">
      <c r="A867" s="3" t="s">
        <v>4063</v>
      </c>
      <c r="B867" s="3" t="s">
        <v>3421</v>
      </c>
      <c r="C867" s="3" t="s">
        <v>354</v>
      </c>
      <c r="D867" s="3" t="s">
        <v>1964</v>
      </c>
      <c r="E867" s="3" t="s">
        <v>3422</v>
      </c>
      <c r="F867" s="31">
        <v>43168</v>
      </c>
      <c r="G867" s="31">
        <v>43738</v>
      </c>
      <c r="H867" s="31">
        <v>45291</v>
      </c>
      <c r="I867" s="3" t="s">
        <v>3474</v>
      </c>
    </row>
    <row r="868" spans="1:9" x14ac:dyDescent="0.25">
      <c r="A868" s="3" t="s">
        <v>4063</v>
      </c>
      <c r="B868" s="3" t="s">
        <v>3423</v>
      </c>
      <c r="C868" s="3" t="s">
        <v>356</v>
      </c>
      <c r="D868" s="3" t="s">
        <v>1966</v>
      </c>
      <c r="E868" s="3" t="s">
        <v>3424</v>
      </c>
      <c r="F868" s="31">
        <v>43168</v>
      </c>
      <c r="G868" s="31">
        <v>43738</v>
      </c>
      <c r="H868" s="31">
        <v>45291</v>
      </c>
      <c r="I868" s="3" t="s">
        <v>3474</v>
      </c>
    </row>
    <row r="869" spans="1:9" x14ac:dyDescent="0.25">
      <c r="A869" s="3" t="s">
        <v>4063</v>
      </c>
      <c r="B869" s="3" t="s">
        <v>3425</v>
      </c>
      <c r="C869" s="3" t="s">
        <v>358</v>
      </c>
      <c r="D869" s="3" t="s">
        <v>1968</v>
      </c>
      <c r="E869" s="3" t="s">
        <v>3426</v>
      </c>
      <c r="F869" s="31">
        <v>43168</v>
      </c>
      <c r="G869" s="31">
        <v>43738</v>
      </c>
      <c r="H869" s="31">
        <v>45291</v>
      </c>
      <c r="I869" s="3" t="s">
        <v>3474</v>
      </c>
    </row>
    <row r="870" spans="1:9" x14ac:dyDescent="0.25">
      <c r="A870" s="3" t="s">
        <v>4063</v>
      </c>
      <c r="B870" s="3" t="s">
        <v>3427</v>
      </c>
      <c r="C870" s="3" t="s">
        <v>360</v>
      </c>
      <c r="D870" s="3" t="s">
        <v>1970</v>
      </c>
      <c r="E870" s="3" t="s">
        <v>3428</v>
      </c>
      <c r="F870" s="31">
        <v>43168</v>
      </c>
      <c r="G870" s="31">
        <v>43738</v>
      </c>
      <c r="H870" s="31">
        <v>45291</v>
      </c>
      <c r="I870" s="3" t="s">
        <v>3474</v>
      </c>
    </row>
    <row r="871" spans="1:9" x14ac:dyDescent="0.25">
      <c r="A871" s="3" t="s">
        <v>4063</v>
      </c>
      <c r="B871" s="3" t="s">
        <v>3429</v>
      </c>
      <c r="C871" s="3" t="s">
        <v>362</v>
      </c>
      <c r="D871" s="3" t="s">
        <v>1972</v>
      </c>
      <c r="E871" s="3" t="s">
        <v>3430</v>
      </c>
      <c r="F871" s="31">
        <v>43168</v>
      </c>
      <c r="G871" s="31">
        <v>43738</v>
      </c>
      <c r="H871" s="31">
        <v>45291</v>
      </c>
      <c r="I871" s="3" t="s">
        <v>3474</v>
      </c>
    </row>
    <row r="872" spans="1:9" x14ac:dyDescent="0.25">
      <c r="A872" s="3" t="s">
        <v>4063</v>
      </c>
      <c r="B872" s="3" t="s">
        <v>3512</v>
      </c>
      <c r="C872" s="3" t="s">
        <v>381</v>
      </c>
      <c r="D872" s="3" t="s">
        <v>4193</v>
      </c>
      <c r="E872" s="3" t="s">
        <v>4270</v>
      </c>
      <c r="F872" s="31">
        <v>43831</v>
      </c>
      <c r="G872" s="3" t="s">
        <v>4064</v>
      </c>
      <c r="H872" s="31">
        <v>401768</v>
      </c>
      <c r="I872" s="3" t="s">
        <v>4065</v>
      </c>
    </row>
    <row r="873" spans="1:9" x14ac:dyDescent="0.25">
      <c r="A873" s="3" t="s">
        <v>4063</v>
      </c>
      <c r="B873" s="3" t="s">
        <v>3513</v>
      </c>
      <c r="C873" s="3" t="s">
        <v>391</v>
      </c>
      <c r="D873" s="3" t="s">
        <v>4203</v>
      </c>
      <c r="E873" s="3" t="s">
        <v>4275</v>
      </c>
      <c r="F873" s="31">
        <v>43831</v>
      </c>
      <c r="G873" s="3" t="s">
        <v>4064</v>
      </c>
      <c r="H873" s="31">
        <v>401768</v>
      </c>
      <c r="I873" s="3" t="s">
        <v>4065</v>
      </c>
    </row>
    <row r="874" spans="1:9" x14ac:dyDescent="0.25">
      <c r="A874" s="3" t="s">
        <v>4063</v>
      </c>
      <c r="B874" s="3" t="s">
        <v>3514</v>
      </c>
      <c r="C874" s="3" t="s">
        <v>401</v>
      </c>
      <c r="D874" s="3" t="s">
        <v>4213</v>
      </c>
      <c r="E874" s="3" t="s">
        <v>4280</v>
      </c>
      <c r="F874" s="31">
        <v>43831</v>
      </c>
      <c r="G874" s="3" t="s">
        <v>4064</v>
      </c>
      <c r="H874" s="31">
        <v>401768</v>
      </c>
      <c r="I874" s="3" t="s">
        <v>4065</v>
      </c>
    </row>
    <row r="875" spans="1:9" x14ac:dyDescent="0.25">
      <c r="A875" s="3" t="s">
        <v>4063</v>
      </c>
      <c r="B875" s="3" t="s">
        <v>3515</v>
      </c>
      <c r="C875" s="3" t="s">
        <v>411</v>
      </c>
      <c r="D875" s="3" t="s">
        <v>4223</v>
      </c>
      <c r="E875" s="3" t="s">
        <v>4285</v>
      </c>
      <c r="F875" s="31">
        <v>43831</v>
      </c>
      <c r="G875" s="3" t="s">
        <v>4064</v>
      </c>
      <c r="H875" s="31">
        <v>401768</v>
      </c>
      <c r="I875" s="3" t="s">
        <v>4065</v>
      </c>
    </row>
    <row r="876" spans="1:9" x14ac:dyDescent="0.25">
      <c r="A876" s="3" t="s">
        <v>4063</v>
      </c>
      <c r="B876" s="3" t="s">
        <v>3516</v>
      </c>
      <c r="C876" s="3" t="s">
        <v>421</v>
      </c>
      <c r="D876" s="3" t="s">
        <v>4233</v>
      </c>
      <c r="E876" s="3" t="s">
        <v>4290</v>
      </c>
      <c r="F876" s="31">
        <v>43831</v>
      </c>
      <c r="G876" s="3" t="s">
        <v>4064</v>
      </c>
      <c r="H876" s="31">
        <v>401768</v>
      </c>
      <c r="I876" s="3" t="s">
        <v>4065</v>
      </c>
    </row>
    <row r="877" spans="1:9" x14ac:dyDescent="0.25">
      <c r="A877" s="3" t="s">
        <v>4063</v>
      </c>
      <c r="B877" s="3" t="s">
        <v>3517</v>
      </c>
      <c r="C877" s="3" t="s">
        <v>431</v>
      </c>
      <c r="D877" s="3" t="s">
        <v>4243</v>
      </c>
      <c r="E877" s="3" t="s">
        <v>4295</v>
      </c>
      <c r="F877" s="31">
        <v>43831</v>
      </c>
      <c r="G877" s="3" t="s">
        <v>4064</v>
      </c>
      <c r="H877" s="31">
        <v>401768</v>
      </c>
      <c r="I877" s="3" t="s">
        <v>4065</v>
      </c>
    </row>
    <row r="878" spans="1:9" x14ac:dyDescent="0.25">
      <c r="A878" s="3" t="s">
        <v>4063</v>
      </c>
      <c r="B878" s="3" t="s">
        <v>3518</v>
      </c>
      <c r="C878" s="3" t="s">
        <v>441</v>
      </c>
      <c r="D878" s="3" t="s">
        <v>4253</v>
      </c>
      <c r="E878" s="3" t="s">
        <v>4300</v>
      </c>
      <c r="F878" s="31">
        <v>43831</v>
      </c>
      <c r="G878" s="3" t="s">
        <v>4064</v>
      </c>
      <c r="H878" s="31">
        <v>401768</v>
      </c>
      <c r="I878" s="3" t="s">
        <v>4065</v>
      </c>
    </row>
    <row r="879" spans="1:9" x14ac:dyDescent="0.25">
      <c r="A879" s="3" t="s">
        <v>4063</v>
      </c>
      <c r="B879" s="3" t="s">
        <v>3519</v>
      </c>
      <c r="C879" s="3" t="s">
        <v>451</v>
      </c>
      <c r="D879" s="3" t="s">
        <v>4263</v>
      </c>
      <c r="E879" s="3" t="s">
        <v>4305</v>
      </c>
      <c r="F879" s="31">
        <v>43831</v>
      </c>
      <c r="G879" s="3" t="s">
        <v>4064</v>
      </c>
      <c r="H879" s="31">
        <v>401768</v>
      </c>
      <c r="I879" s="3" t="s">
        <v>4065</v>
      </c>
    </row>
    <row r="880" spans="1:9" x14ac:dyDescent="0.25">
      <c r="A880" s="3" t="s">
        <v>4063</v>
      </c>
      <c r="B880" s="3" t="s">
        <v>3520</v>
      </c>
      <c r="C880" s="3" t="s">
        <v>1636</v>
      </c>
      <c r="D880" s="3" t="s">
        <v>1637</v>
      </c>
      <c r="E880" s="3" t="s">
        <v>3176</v>
      </c>
      <c r="F880" s="31">
        <v>43831</v>
      </c>
      <c r="G880" s="3" t="s">
        <v>4064</v>
      </c>
      <c r="H880" s="31">
        <v>401768</v>
      </c>
      <c r="I880" s="3" t="s">
        <v>4065</v>
      </c>
    </row>
    <row r="881" spans="1:9" x14ac:dyDescent="0.25">
      <c r="A881" s="3" t="s">
        <v>4063</v>
      </c>
      <c r="B881" s="3" t="s">
        <v>3521</v>
      </c>
      <c r="C881" s="3" t="s">
        <v>1651</v>
      </c>
      <c r="D881" s="3" t="s">
        <v>1652</v>
      </c>
      <c r="E881" s="3" t="s">
        <v>3186</v>
      </c>
      <c r="F881" s="31">
        <v>43831</v>
      </c>
      <c r="G881" s="3" t="s">
        <v>4064</v>
      </c>
      <c r="H881" s="31">
        <v>401768</v>
      </c>
      <c r="I881" s="3" t="s">
        <v>4065</v>
      </c>
    </row>
    <row r="882" spans="1:9" x14ac:dyDescent="0.25">
      <c r="A882" s="3" t="s">
        <v>4063</v>
      </c>
      <c r="B882" s="3" t="s">
        <v>3522</v>
      </c>
      <c r="C882" s="3" t="s">
        <v>1666</v>
      </c>
      <c r="D882" s="3" t="s">
        <v>1667</v>
      </c>
      <c r="E882" s="3" t="s">
        <v>3196</v>
      </c>
      <c r="F882" s="31">
        <v>43831</v>
      </c>
      <c r="G882" s="3" t="s">
        <v>4064</v>
      </c>
      <c r="H882" s="31">
        <v>401768</v>
      </c>
      <c r="I882" s="3" t="s">
        <v>4065</v>
      </c>
    </row>
    <row r="883" spans="1:9" x14ac:dyDescent="0.25">
      <c r="A883" s="3" t="s">
        <v>4063</v>
      </c>
      <c r="B883" s="3" t="s">
        <v>3523</v>
      </c>
      <c r="C883" s="3" t="s">
        <v>1681</v>
      </c>
      <c r="D883" s="3" t="s">
        <v>1682</v>
      </c>
      <c r="E883" s="3" t="s">
        <v>3206</v>
      </c>
      <c r="F883" s="31">
        <v>43831</v>
      </c>
      <c r="G883" s="3" t="s">
        <v>4064</v>
      </c>
      <c r="H883" s="31">
        <v>401768</v>
      </c>
      <c r="I883" s="3" t="s">
        <v>4065</v>
      </c>
    </row>
    <row r="884" spans="1:9" x14ac:dyDescent="0.25">
      <c r="A884" s="3" t="s">
        <v>4063</v>
      </c>
      <c r="B884" s="3" t="s">
        <v>3524</v>
      </c>
      <c r="C884" s="3" t="s">
        <v>1696</v>
      </c>
      <c r="D884" s="3" t="s">
        <v>1697</v>
      </c>
      <c r="E884" s="3" t="s">
        <v>3216</v>
      </c>
      <c r="F884" s="31">
        <v>43831</v>
      </c>
      <c r="G884" s="3" t="s">
        <v>4064</v>
      </c>
      <c r="H884" s="31">
        <v>401768</v>
      </c>
      <c r="I884" s="3" t="s">
        <v>4065</v>
      </c>
    </row>
    <row r="885" spans="1:9" x14ac:dyDescent="0.25">
      <c r="A885" s="3" t="s">
        <v>4063</v>
      </c>
      <c r="B885" s="3" t="s">
        <v>3525</v>
      </c>
      <c r="C885" s="3" t="s">
        <v>1711</v>
      </c>
      <c r="D885" s="3" t="s">
        <v>1712</v>
      </c>
      <c r="E885" s="3" t="s">
        <v>3226</v>
      </c>
      <c r="F885" s="31">
        <v>43831</v>
      </c>
      <c r="G885" s="3" t="s">
        <v>4064</v>
      </c>
      <c r="H885" s="31">
        <v>401768</v>
      </c>
      <c r="I885" s="3" t="s">
        <v>4065</v>
      </c>
    </row>
    <row r="886" spans="1:9" x14ac:dyDescent="0.25">
      <c r="A886" s="3" t="s">
        <v>4063</v>
      </c>
      <c r="B886" s="3" t="s">
        <v>3526</v>
      </c>
      <c r="C886" s="3" t="s">
        <v>1726</v>
      </c>
      <c r="D886" s="3" t="s">
        <v>1727</v>
      </c>
      <c r="E886" s="3" t="s">
        <v>3236</v>
      </c>
      <c r="F886" s="31">
        <v>43831</v>
      </c>
      <c r="G886" s="3" t="s">
        <v>4064</v>
      </c>
      <c r="H886" s="31">
        <v>401768</v>
      </c>
      <c r="I886" s="3" t="s">
        <v>4065</v>
      </c>
    </row>
    <row r="887" spans="1:9" x14ac:dyDescent="0.25">
      <c r="A887" s="3" t="s">
        <v>4063</v>
      </c>
      <c r="B887" s="3" t="s">
        <v>3527</v>
      </c>
      <c r="C887" s="3" t="s">
        <v>195</v>
      </c>
      <c r="D887" s="3" t="s">
        <v>1741</v>
      </c>
      <c r="E887" s="3" t="s">
        <v>3246</v>
      </c>
      <c r="F887" s="31">
        <v>43831</v>
      </c>
      <c r="G887" s="3" t="s">
        <v>4064</v>
      </c>
      <c r="H887" s="31">
        <v>401768</v>
      </c>
      <c r="I887" s="3" t="s">
        <v>4065</v>
      </c>
    </row>
    <row r="888" spans="1:9" x14ac:dyDescent="0.25">
      <c r="A888" s="3" t="s">
        <v>4063</v>
      </c>
      <c r="B888" s="3" t="s">
        <v>3528</v>
      </c>
      <c r="C888" s="3" t="s">
        <v>529</v>
      </c>
      <c r="D888" s="3" t="s">
        <v>1801</v>
      </c>
      <c r="E888" s="3" t="s">
        <v>3256</v>
      </c>
      <c r="F888" s="31">
        <v>43831</v>
      </c>
      <c r="G888" s="3" t="s">
        <v>4064</v>
      </c>
      <c r="H888" s="31">
        <v>401768</v>
      </c>
      <c r="I888" s="3" t="s">
        <v>4065</v>
      </c>
    </row>
    <row r="889" spans="1:9" x14ac:dyDescent="0.25">
      <c r="A889" s="3" t="s">
        <v>4063</v>
      </c>
      <c r="B889" s="3" t="s">
        <v>3529</v>
      </c>
      <c r="C889" s="3" t="s">
        <v>539</v>
      </c>
      <c r="D889" s="3" t="s">
        <v>1811</v>
      </c>
      <c r="E889" s="3" t="s">
        <v>3266</v>
      </c>
      <c r="F889" s="31">
        <v>43831</v>
      </c>
      <c r="G889" s="3" t="s">
        <v>4064</v>
      </c>
      <c r="H889" s="31">
        <v>401768</v>
      </c>
      <c r="I889" s="3" t="s">
        <v>4065</v>
      </c>
    </row>
    <row r="890" spans="1:9" x14ac:dyDescent="0.25">
      <c r="A890" s="3" t="s">
        <v>4063</v>
      </c>
      <c r="B890" s="3" t="s">
        <v>3530</v>
      </c>
      <c r="C890" s="3" t="s">
        <v>549</v>
      </c>
      <c r="D890" s="3" t="s">
        <v>1821</v>
      </c>
      <c r="E890" s="3" t="s">
        <v>3276</v>
      </c>
      <c r="F890" s="31">
        <v>43831</v>
      </c>
      <c r="G890" s="3" t="s">
        <v>4064</v>
      </c>
      <c r="H890" s="31">
        <v>401768</v>
      </c>
      <c r="I890" s="3" t="s">
        <v>4065</v>
      </c>
    </row>
    <row r="891" spans="1:9" x14ac:dyDescent="0.25">
      <c r="A891" s="3" t="s">
        <v>4063</v>
      </c>
      <c r="B891" s="3" t="s">
        <v>3531</v>
      </c>
      <c r="C891" s="3" t="s">
        <v>559</v>
      </c>
      <c r="D891" s="3" t="s">
        <v>1831</v>
      </c>
      <c r="E891" s="3" t="s">
        <v>3286</v>
      </c>
      <c r="F891" s="31">
        <v>43831</v>
      </c>
      <c r="G891" s="3" t="s">
        <v>4064</v>
      </c>
      <c r="H891" s="31">
        <v>401768</v>
      </c>
      <c r="I891" s="3" t="s">
        <v>4065</v>
      </c>
    </row>
    <row r="892" spans="1:9" x14ac:dyDescent="0.25">
      <c r="A892" s="3" t="s">
        <v>4063</v>
      </c>
      <c r="B892" s="3" t="s">
        <v>3532</v>
      </c>
      <c r="C892" s="3" t="s">
        <v>569</v>
      </c>
      <c r="D892" s="3" t="s">
        <v>1841</v>
      </c>
      <c r="E892" s="3" t="s">
        <v>3296</v>
      </c>
      <c r="F892" s="31">
        <v>43831</v>
      </c>
      <c r="G892" s="3" t="s">
        <v>4064</v>
      </c>
      <c r="H892" s="31">
        <v>401768</v>
      </c>
      <c r="I892" s="3" t="s">
        <v>4065</v>
      </c>
    </row>
    <row r="893" spans="1:9" x14ac:dyDescent="0.25">
      <c r="A893" s="3" t="s">
        <v>4063</v>
      </c>
      <c r="B893" s="3" t="s">
        <v>3533</v>
      </c>
      <c r="C893" s="3" t="s">
        <v>579</v>
      </c>
      <c r="D893" s="3" t="s">
        <v>1851</v>
      </c>
      <c r="E893" s="3" t="s">
        <v>3306</v>
      </c>
      <c r="F893" s="31">
        <v>43831</v>
      </c>
      <c r="G893" s="3" t="s">
        <v>4064</v>
      </c>
      <c r="H893" s="31">
        <v>401768</v>
      </c>
      <c r="I893" s="3" t="s">
        <v>4065</v>
      </c>
    </row>
    <row r="894" spans="1:9" x14ac:dyDescent="0.25">
      <c r="A894" s="3" t="s">
        <v>4063</v>
      </c>
      <c r="B894" s="3" t="s">
        <v>3534</v>
      </c>
      <c r="C894" s="3" t="s">
        <v>589</v>
      </c>
      <c r="D894" s="3" t="s">
        <v>1861</v>
      </c>
      <c r="E894" s="3" t="s">
        <v>3316</v>
      </c>
      <c r="F894" s="31">
        <v>43831</v>
      </c>
      <c r="G894" s="3" t="s">
        <v>4064</v>
      </c>
      <c r="H894" s="31">
        <v>401768</v>
      </c>
      <c r="I894" s="3" t="s">
        <v>4065</v>
      </c>
    </row>
    <row r="895" spans="1:9" x14ac:dyDescent="0.25">
      <c r="A895" s="3" t="s">
        <v>4063</v>
      </c>
      <c r="B895" s="3" t="s">
        <v>3535</v>
      </c>
      <c r="C895" s="3" t="s">
        <v>261</v>
      </c>
      <c r="D895" s="3" t="s">
        <v>1871</v>
      </c>
      <c r="E895" s="3" t="s">
        <v>3326</v>
      </c>
      <c r="F895" s="31">
        <v>43831</v>
      </c>
      <c r="G895" s="3" t="s">
        <v>4064</v>
      </c>
      <c r="H895" s="31">
        <v>401768</v>
      </c>
      <c r="I895" s="3" t="s">
        <v>4065</v>
      </c>
    </row>
    <row r="896" spans="1:9" x14ac:dyDescent="0.25">
      <c r="A896" s="3" t="s">
        <v>4063</v>
      </c>
      <c r="B896" s="3" t="s">
        <v>3536</v>
      </c>
      <c r="C896" s="3" t="s">
        <v>272</v>
      </c>
      <c r="D896" s="3" t="s">
        <v>1882</v>
      </c>
      <c r="E896" s="3" t="s">
        <v>3340</v>
      </c>
      <c r="F896" s="31">
        <v>43831</v>
      </c>
      <c r="G896" s="3" t="s">
        <v>4064</v>
      </c>
      <c r="H896" s="31">
        <v>401768</v>
      </c>
      <c r="I896" s="3" t="s">
        <v>4065</v>
      </c>
    </row>
    <row r="897" spans="1:9" x14ac:dyDescent="0.25">
      <c r="A897" s="3" t="s">
        <v>4063</v>
      </c>
      <c r="B897" s="3" t="s">
        <v>3537</v>
      </c>
      <c r="C897" s="3" t="s">
        <v>282</v>
      </c>
      <c r="D897" s="3" t="s">
        <v>1874</v>
      </c>
      <c r="E897" s="3" t="s">
        <v>3350</v>
      </c>
      <c r="F897" s="31">
        <v>43831</v>
      </c>
      <c r="G897" s="3" t="s">
        <v>4064</v>
      </c>
      <c r="H897" s="31">
        <v>401768</v>
      </c>
      <c r="I897" s="3" t="s">
        <v>4065</v>
      </c>
    </row>
    <row r="898" spans="1:9" x14ac:dyDescent="0.25">
      <c r="A898" s="3" t="s">
        <v>4063</v>
      </c>
      <c r="B898" s="3" t="s">
        <v>3538</v>
      </c>
      <c r="C898" s="3" t="s">
        <v>292</v>
      </c>
      <c r="D898" s="3" t="s">
        <v>1874</v>
      </c>
      <c r="E898" s="3" t="s">
        <v>3360</v>
      </c>
      <c r="F898" s="31">
        <v>43831</v>
      </c>
      <c r="G898" s="3" t="s">
        <v>4064</v>
      </c>
      <c r="H898" s="31">
        <v>401768</v>
      </c>
      <c r="I898" s="3" t="s">
        <v>4065</v>
      </c>
    </row>
    <row r="899" spans="1:9" x14ac:dyDescent="0.25">
      <c r="A899" s="3" t="s">
        <v>4063</v>
      </c>
      <c r="B899" s="3" t="s">
        <v>3539</v>
      </c>
      <c r="C899" s="3" t="s">
        <v>302</v>
      </c>
      <c r="D899" s="3" t="s">
        <v>1876</v>
      </c>
      <c r="E899" s="3" t="s">
        <v>3370</v>
      </c>
      <c r="F899" s="31">
        <v>43831</v>
      </c>
      <c r="G899" s="3" t="s">
        <v>4064</v>
      </c>
      <c r="H899" s="31">
        <v>401768</v>
      </c>
      <c r="I899" s="3" t="s">
        <v>4065</v>
      </c>
    </row>
    <row r="900" spans="1:9" x14ac:dyDescent="0.25">
      <c r="A900" s="3" t="s">
        <v>4063</v>
      </c>
      <c r="B900" s="3" t="s">
        <v>3540</v>
      </c>
      <c r="C900" s="3" t="s">
        <v>312</v>
      </c>
      <c r="D900" s="3" t="s">
        <v>1876</v>
      </c>
      <c r="E900" s="3" t="s">
        <v>3380</v>
      </c>
      <c r="F900" s="31">
        <v>43831</v>
      </c>
      <c r="G900" s="3" t="s">
        <v>4064</v>
      </c>
      <c r="H900" s="31">
        <v>401768</v>
      </c>
      <c r="I900" s="3" t="s">
        <v>4065</v>
      </c>
    </row>
    <row r="901" spans="1:9" x14ac:dyDescent="0.25">
      <c r="A901" s="3" t="s">
        <v>4063</v>
      </c>
      <c r="B901" s="3" t="s">
        <v>3541</v>
      </c>
      <c r="C901" s="3" t="s">
        <v>322</v>
      </c>
      <c r="D901" s="3" t="s">
        <v>1932</v>
      </c>
      <c r="E901" s="3" t="s">
        <v>3390</v>
      </c>
      <c r="F901" s="31">
        <v>43831</v>
      </c>
      <c r="G901" s="3" t="s">
        <v>4064</v>
      </c>
      <c r="H901" s="31">
        <v>401768</v>
      </c>
      <c r="I901" s="3" t="s">
        <v>4065</v>
      </c>
    </row>
    <row r="902" spans="1:9" x14ac:dyDescent="0.25">
      <c r="A902" s="3" t="s">
        <v>4063</v>
      </c>
      <c r="B902" s="3" t="s">
        <v>3542</v>
      </c>
      <c r="C902" s="3" t="s">
        <v>332</v>
      </c>
      <c r="D902" s="3" t="s">
        <v>1942</v>
      </c>
      <c r="E902" s="3" t="s">
        <v>3400</v>
      </c>
      <c r="F902" s="31">
        <v>43831</v>
      </c>
      <c r="G902" s="3" t="s">
        <v>4064</v>
      </c>
      <c r="H902" s="31">
        <v>401768</v>
      </c>
      <c r="I902" s="3" t="s">
        <v>4065</v>
      </c>
    </row>
    <row r="903" spans="1:9" x14ac:dyDescent="0.25">
      <c r="A903" s="3" t="s">
        <v>4063</v>
      </c>
      <c r="B903" s="3" t="s">
        <v>3543</v>
      </c>
      <c r="C903" s="3" t="s">
        <v>342</v>
      </c>
      <c r="D903" s="3" t="s">
        <v>1952</v>
      </c>
      <c r="E903" s="3" t="s">
        <v>3410</v>
      </c>
      <c r="F903" s="31">
        <v>43831</v>
      </c>
      <c r="G903" s="3" t="s">
        <v>4064</v>
      </c>
      <c r="H903" s="31">
        <v>401768</v>
      </c>
      <c r="I903" s="3" t="s">
        <v>4065</v>
      </c>
    </row>
    <row r="904" spans="1:9" x14ac:dyDescent="0.25">
      <c r="A904" s="3" t="s">
        <v>4063</v>
      </c>
      <c r="B904" s="3" t="s">
        <v>3544</v>
      </c>
      <c r="C904" s="3" t="s">
        <v>352</v>
      </c>
      <c r="D904" s="3" t="s">
        <v>1962</v>
      </c>
      <c r="E904" s="3" t="s">
        <v>3420</v>
      </c>
      <c r="F904" s="31">
        <v>43831</v>
      </c>
      <c r="G904" s="3" t="s">
        <v>4064</v>
      </c>
      <c r="H904" s="31">
        <v>401768</v>
      </c>
      <c r="I904" s="3" t="s">
        <v>4065</v>
      </c>
    </row>
    <row r="905" spans="1:9" x14ac:dyDescent="0.25">
      <c r="A905" s="3" t="s">
        <v>4063</v>
      </c>
      <c r="B905" s="3" t="s">
        <v>3545</v>
      </c>
      <c r="C905" s="3" t="s">
        <v>362</v>
      </c>
      <c r="D905" s="3" t="s">
        <v>1972</v>
      </c>
      <c r="E905" s="3" t="s">
        <v>3430</v>
      </c>
      <c r="F905" s="31">
        <v>43831</v>
      </c>
      <c r="G905" s="3" t="s">
        <v>4064</v>
      </c>
      <c r="H905" s="31">
        <v>401768</v>
      </c>
      <c r="I905" s="3" t="s">
        <v>4065</v>
      </c>
    </row>
    <row r="906" spans="1:9" x14ac:dyDescent="0.25">
      <c r="A906" s="3" t="s">
        <v>4063</v>
      </c>
      <c r="B906" s="3" t="s">
        <v>659</v>
      </c>
      <c r="C906" s="3" t="s">
        <v>2164</v>
      </c>
      <c r="D906" s="3" t="s">
        <v>4306</v>
      </c>
      <c r="E906" s="3" t="s">
        <v>2165</v>
      </c>
      <c r="F906" s="31">
        <v>42614</v>
      </c>
      <c r="G906" s="31">
        <v>43738</v>
      </c>
      <c r="H906" s="31">
        <v>45291</v>
      </c>
      <c r="I906" s="3" t="s">
        <v>3474</v>
      </c>
    </row>
    <row r="907" spans="1:9" x14ac:dyDescent="0.25">
      <c r="A907" s="3" t="s">
        <v>4063</v>
      </c>
      <c r="B907" s="3" t="s">
        <v>660</v>
      </c>
      <c r="C907" s="3" t="s">
        <v>661</v>
      </c>
      <c r="D907" s="3" t="s">
        <v>4306</v>
      </c>
      <c r="E907" s="3" t="s">
        <v>2165</v>
      </c>
      <c r="F907" s="31">
        <v>42614</v>
      </c>
      <c r="G907" s="31">
        <v>43738</v>
      </c>
      <c r="H907" s="31">
        <v>45291</v>
      </c>
      <c r="I907" s="3" t="s">
        <v>3474</v>
      </c>
    </row>
    <row r="908" spans="1:9" x14ac:dyDescent="0.25">
      <c r="A908" s="3" t="s">
        <v>4063</v>
      </c>
      <c r="B908" s="3" t="s">
        <v>662</v>
      </c>
      <c r="C908" s="3" t="s">
        <v>663</v>
      </c>
      <c r="D908" s="3" t="s">
        <v>4307</v>
      </c>
      <c r="E908" s="3" t="s">
        <v>2166</v>
      </c>
      <c r="F908" s="31">
        <v>42614</v>
      </c>
      <c r="G908" s="31">
        <v>43738</v>
      </c>
      <c r="H908" s="31">
        <v>45291</v>
      </c>
      <c r="I908" s="3" t="s">
        <v>3474</v>
      </c>
    </row>
    <row r="909" spans="1:9" x14ac:dyDescent="0.25">
      <c r="A909" s="3" t="s">
        <v>4063</v>
      </c>
      <c r="B909" s="3" t="s">
        <v>664</v>
      </c>
      <c r="C909" s="3" t="s">
        <v>2167</v>
      </c>
      <c r="D909" s="3" t="s">
        <v>4307</v>
      </c>
      <c r="E909" s="3" t="s">
        <v>2166</v>
      </c>
      <c r="F909" s="31">
        <v>42614</v>
      </c>
      <c r="G909" s="31">
        <v>43738</v>
      </c>
      <c r="H909" s="31">
        <v>45291</v>
      </c>
      <c r="I909" s="3" t="s">
        <v>3474</v>
      </c>
    </row>
    <row r="910" spans="1:9" x14ac:dyDescent="0.25">
      <c r="A910" s="3" t="s">
        <v>4063</v>
      </c>
      <c r="B910" s="3" t="s">
        <v>665</v>
      </c>
      <c r="C910" s="3" t="s">
        <v>2168</v>
      </c>
      <c r="D910" s="3" t="s">
        <v>4308</v>
      </c>
      <c r="E910" s="3" t="s">
        <v>2169</v>
      </c>
      <c r="F910" s="31">
        <v>42614</v>
      </c>
      <c r="G910" s="31">
        <v>43738</v>
      </c>
      <c r="H910" s="31">
        <v>45291</v>
      </c>
      <c r="I910" s="3" t="s">
        <v>3474</v>
      </c>
    </row>
    <row r="911" spans="1:9" x14ac:dyDescent="0.25">
      <c r="A911" s="3" t="s">
        <v>4063</v>
      </c>
      <c r="B911" s="3" t="s">
        <v>666</v>
      </c>
      <c r="C911" s="3" t="s">
        <v>667</v>
      </c>
      <c r="D911" s="3" t="s">
        <v>4308</v>
      </c>
      <c r="E911" s="3" t="s">
        <v>2169</v>
      </c>
      <c r="F911" s="31">
        <v>42614</v>
      </c>
      <c r="G911" s="31">
        <v>43738</v>
      </c>
      <c r="H911" s="31">
        <v>45291</v>
      </c>
      <c r="I911" s="3" t="s">
        <v>3474</v>
      </c>
    </row>
    <row r="912" spans="1:9" x14ac:dyDescent="0.25">
      <c r="A912" s="3" t="s">
        <v>4063</v>
      </c>
      <c r="B912" s="3" t="s">
        <v>668</v>
      </c>
      <c r="C912" s="3" t="s">
        <v>2170</v>
      </c>
      <c r="D912" s="3" t="s">
        <v>4309</v>
      </c>
      <c r="E912" s="3" t="s">
        <v>2171</v>
      </c>
      <c r="F912" s="31">
        <v>42614</v>
      </c>
      <c r="G912" s="31">
        <v>43738</v>
      </c>
      <c r="H912" s="31">
        <v>45291</v>
      </c>
      <c r="I912" s="3" t="s">
        <v>3474</v>
      </c>
    </row>
    <row r="913" spans="1:9" x14ac:dyDescent="0.25">
      <c r="A913" s="3" t="s">
        <v>4063</v>
      </c>
      <c r="B913" s="3" t="s">
        <v>669</v>
      </c>
      <c r="C913" s="3" t="s">
        <v>670</v>
      </c>
      <c r="D913" s="3" t="s">
        <v>4309</v>
      </c>
      <c r="E913" s="3" t="s">
        <v>2171</v>
      </c>
      <c r="F913" s="31">
        <v>42614</v>
      </c>
      <c r="G913" s="31">
        <v>43738</v>
      </c>
      <c r="H913" s="31">
        <v>45291</v>
      </c>
      <c r="I913" s="3" t="s">
        <v>3474</v>
      </c>
    </row>
    <row r="914" spans="1:9" x14ac:dyDescent="0.25">
      <c r="A914" s="3" t="s">
        <v>4063</v>
      </c>
      <c r="B914" s="3" t="s">
        <v>671</v>
      </c>
      <c r="C914" s="3" t="s">
        <v>2172</v>
      </c>
      <c r="D914" s="3" t="s">
        <v>4310</v>
      </c>
      <c r="E914" s="3" t="s">
        <v>2173</v>
      </c>
      <c r="F914" s="31">
        <v>42614</v>
      </c>
      <c r="G914" s="31">
        <v>43738</v>
      </c>
      <c r="H914" s="31">
        <v>45291</v>
      </c>
      <c r="I914" s="3" t="s">
        <v>3474</v>
      </c>
    </row>
    <row r="915" spans="1:9" x14ac:dyDescent="0.25">
      <c r="A915" s="3" t="s">
        <v>4063</v>
      </c>
      <c r="B915" s="3" t="s">
        <v>672</v>
      </c>
      <c r="C915" s="3" t="s">
        <v>673</v>
      </c>
      <c r="D915" s="3" t="s">
        <v>4310</v>
      </c>
      <c r="E915" s="3" t="s">
        <v>2173</v>
      </c>
      <c r="F915" s="31">
        <v>42614</v>
      </c>
      <c r="G915" s="31">
        <v>43738</v>
      </c>
      <c r="H915" s="31">
        <v>45291</v>
      </c>
      <c r="I915" s="3" t="s">
        <v>3474</v>
      </c>
    </row>
    <row r="916" spans="1:9" x14ac:dyDescent="0.25">
      <c r="A916" s="3" t="s">
        <v>4063</v>
      </c>
      <c r="B916" s="3" t="s">
        <v>2174</v>
      </c>
      <c r="C916" s="3" t="s">
        <v>1001</v>
      </c>
      <c r="D916" s="3" t="s">
        <v>2175</v>
      </c>
      <c r="E916" s="3" t="s">
        <v>2176</v>
      </c>
      <c r="F916" s="31">
        <v>43070</v>
      </c>
      <c r="G916" s="31">
        <v>43738</v>
      </c>
      <c r="H916" s="31">
        <v>45291</v>
      </c>
      <c r="I916" s="3" t="s">
        <v>3474</v>
      </c>
    </row>
    <row r="917" spans="1:9" x14ac:dyDescent="0.25">
      <c r="A917" s="3" t="s">
        <v>4063</v>
      </c>
      <c r="B917" s="3" t="s">
        <v>2177</v>
      </c>
      <c r="C917" s="3" t="s">
        <v>1003</v>
      </c>
      <c r="D917" s="3" t="s">
        <v>2175</v>
      </c>
      <c r="E917" s="3" t="s">
        <v>2176</v>
      </c>
      <c r="F917" s="31">
        <v>43070</v>
      </c>
      <c r="G917" s="31">
        <v>43738</v>
      </c>
      <c r="H917" s="31">
        <v>45291</v>
      </c>
      <c r="I917" s="3" t="s">
        <v>3474</v>
      </c>
    </row>
    <row r="918" spans="1:9" x14ac:dyDescent="0.25">
      <c r="A918" s="3" t="s">
        <v>4063</v>
      </c>
      <c r="B918" s="3" t="s">
        <v>674</v>
      </c>
      <c r="C918" s="3" t="s">
        <v>2178</v>
      </c>
      <c r="D918" s="3" t="s">
        <v>4311</v>
      </c>
      <c r="E918" s="3" t="s">
        <v>2179</v>
      </c>
      <c r="F918" s="31">
        <v>42614</v>
      </c>
      <c r="G918" s="31">
        <v>43738</v>
      </c>
      <c r="H918" s="31">
        <v>45291</v>
      </c>
      <c r="I918" s="3" t="s">
        <v>3474</v>
      </c>
    </row>
    <row r="919" spans="1:9" x14ac:dyDescent="0.25">
      <c r="A919" s="3" t="s">
        <v>4063</v>
      </c>
      <c r="B919" s="3" t="s">
        <v>675</v>
      </c>
      <c r="C919" s="3" t="s">
        <v>676</v>
      </c>
      <c r="D919" s="3" t="s">
        <v>4311</v>
      </c>
      <c r="E919" s="3" t="s">
        <v>2179</v>
      </c>
      <c r="F919" s="31">
        <v>42614</v>
      </c>
      <c r="G919" s="31">
        <v>43738</v>
      </c>
      <c r="H919" s="31">
        <v>45291</v>
      </c>
      <c r="I919" s="3" t="s">
        <v>3474</v>
      </c>
    </row>
    <row r="920" spans="1:9" x14ac:dyDescent="0.25">
      <c r="A920" s="3" t="s">
        <v>4063</v>
      </c>
      <c r="B920" s="3" t="s">
        <v>3546</v>
      </c>
      <c r="C920" s="3" t="s">
        <v>3547</v>
      </c>
      <c r="D920" s="3" t="s">
        <v>3548</v>
      </c>
      <c r="E920" s="3" t="s">
        <v>2166</v>
      </c>
      <c r="F920" s="31">
        <v>43831</v>
      </c>
      <c r="G920" s="3" t="s">
        <v>4064</v>
      </c>
      <c r="H920" s="31">
        <v>401768</v>
      </c>
      <c r="I920" s="3" t="s">
        <v>3549</v>
      </c>
    </row>
    <row r="921" spans="1:9" x14ac:dyDescent="0.25">
      <c r="A921" s="3" t="s">
        <v>4063</v>
      </c>
      <c r="B921" s="3" t="s">
        <v>3550</v>
      </c>
      <c r="C921" s="3" t="s">
        <v>3551</v>
      </c>
      <c r="D921" s="3" t="s">
        <v>3548</v>
      </c>
      <c r="E921" s="3" t="s">
        <v>2166</v>
      </c>
      <c r="F921" s="31">
        <v>43831</v>
      </c>
      <c r="G921" s="3" t="s">
        <v>4064</v>
      </c>
      <c r="H921" s="31">
        <v>401768</v>
      </c>
      <c r="I921" s="3" t="s">
        <v>3549</v>
      </c>
    </row>
    <row r="922" spans="1:9" x14ac:dyDescent="0.25">
      <c r="A922" s="3" t="s">
        <v>4063</v>
      </c>
      <c r="B922" s="3" t="s">
        <v>3552</v>
      </c>
      <c r="C922" s="3" t="s">
        <v>3553</v>
      </c>
      <c r="D922" s="3" t="s">
        <v>4311</v>
      </c>
      <c r="E922" s="3" t="s">
        <v>2179</v>
      </c>
      <c r="F922" s="31">
        <v>43831</v>
      </c>
      <c r="G922" s="3" t="s">
        <v>4064</v>
      </c>
      <c r="H922" s="31">
        <v>401768</v>
      </c>
      <c r="I922" s="3" t="s">
        <v>3554</v>
      </c>
    </row>
    <row r="923" spans="1:9" x14ac:dyDescent="0.25">
      <c r="A923" s="3" t="s">
        <v>4063</v>
      </c>
      <c r="B923" s="3" t="s">
        <v>3555</v>
      </c>
      <c r="C923" s="3" t="s">
        <v>3556</v>
      </c>
      <c r="D923" s="3" t="s">
        <v>4311</v>
      </c>
      <c r="E923" s="3" t="s">
        <v>2179</v>
      </c>
      <c r="F923" s="31">
        <v>43831</v>
      </c>
      <c r="G923" s="3" t="s">
        <v>4064</v>
      </c>
      <c r="H923" s="31">
        <v>401768</v>
      </c>
      <c r="I923" s="3" t="s">
        <v>3554</v>
      </c>
    </row>
    <row r="924" spans="1:9" x14ac:dyDescent="0.25">
      <c r="A924" s="3" t="s">
        <v>4063</v>
      </c>
      <c r="B924" s="3" t="s">
        <v>677</v>
      </c>
      <c r="C924" s="3" t="s">
        <v>2180</v>
      </c>
      <c r="D924" s="3" t="s">
        <v>4306</v>
      </c>
      <c r="E924" s="3" t="s">
        <v>2181</v>
      </c>
      <c r="F924" s="31">
        <v>42614</v>
      </c>
      <c r="G924" s="31">
        <v>43738</v>
      </c>
      <c r="H924" s="31">
        <v>45291</v>
      </c>
      <c r="I924" s="3" t="s">
        <v>3474</v>
      </c>
    </row>
    <row r="925" spans="1:9" x14ac:dyDescent="0.25">
      <c r="A925" s="3" t="s">
        <v>4063</v>
      </c>
      <c r="B925" s="3" t="s">
        <v>678</v>
      </c>
      <c r="C925" s="3" t="s">
        <v>679</v>
      </c>
      <c r="D925" s="3" t="s">
        <v>4306</v>
      </c>
      <c r="E925" s="3" t="s">
        <v>2181</v>
      </c>
      <c r="F925" s="31">
        <v>42614</v>
      </c>
      <c r="G925" s="31">
        <v>43738</v>
      </c>
      <c r="H925" s="31">
        <v>45291</v>
      </c>
      <c r="I925" s="3" t="s">
        <v>3474</v>
      </c>
    </row>
    <row r="926" spans="1:9" x14ac:dyDescent="0.25">
      <c r="A926" s="3" t="s">
        <v>4063</v>
      </c>
      <c r="B926" s="3" t="s">
        <v>680</v>
      </c>
      <c r="C926" s="3" t="s">
        <v>663</v>
      </c>
      <c r="D926" s="3" t="s">
        <v>4307</v>
      </c>
      <c r="E926" s="3" t="s">
        <v>2182</v>
      </c>
      <c r="F926" s="31">
        <v>42614</v>
      </c>
      <c r="G926" s="31">
        <v>43738</v>
      </c>
      <c r="H926" s="31">
        <v>45291</v>
      </c>
      <c r="I926" s="3" t="s">
        <v>3474</v>
      </c>
    </row>
    <row r="927" spans="1:9" x14ac:dyDescent="0.25">
      <c r="A927" s="3" t="s">
        <v>4063</v>
      </c>
      <c r="B927" s="3" t="s">
        <v>681</v>
      </c>
      <c r="C927" s="3" t="s">
        <v>2167</v>
      </c>
      <c r="D927" s="3" t="s">
        <v>4307</v>
      </c>
      <c r="E927" s="3" t="s">
        <v>2182</v>
      </c>
      <c r="F927" s="31">
        <v>42614</v>
      </c>
      <c r="G927" s="31">
        <v>43738</v>
      </c>
      <c r="H927" s="31">
        <v>45291</v>
      </c>
      <c r="I927" s="3" t="s">
        <v>3474</v>
      </c>
    </row>
    <row r="928" spans="1:9" x14ac:dyDescent="0.25">
      <c r="A928" s="3" t="s">
        <v>4063</v>
      </c>
      <c r="B928" s="3" t="s">
        <v>682</v>
      </c>
      <c r="C928" s="3" t="s">
        <v>2183</v>
      </c>
      <c r="D928" s="3" t="s">
        <v>4312</v>
      </c>
      <c r="E928" s="3" t="s">
        <v>2184</v>
      </c>
      <c r="F928" s="31">
        <v>42614</v>
      </c>
      <c r="G928" s="31">
        <v>43738</v>
      </c>
      <c r="H928" s="31">
        <v>45291</v>
      </c>
      <c r="I928" s="3" t="s">
        <v>3474</v>
      </c>
    </row>
    <row r="929" spans="1:9" x14ac:dyDescent="0.25">
      <c r="A929" s="3" t="s">
        <v>4063</v>
      </c>
      <c r="B929" s="3" t="s">
        <v>683</v>
      </c>
      <c r="C929" s="3" t="s">
        <v>684</v>
      </c>
      <c r="D929" s="3" t="s">
        <v>4312</v>
      </c>
      <c r="E929" s="3" t="s">
        <v>2184</v>
      </c>
      <c r="F929" s="31">
        <v>42614</v>
      </c>
      <c r="G929" s="31">
        <v>43738</v>
      </c>
      <c r="H929" s="31">
        <v>45291</v>
      </c>
      <c r="I929" s="3" t="s">
        <v>3474</v>
      </c>
    </row>
    <row r="930" spans="1:9" x14ac:dyDescent="0.25">
      <c r="A930" s="3" t="s">
        <v>4063</v>
      </c>
      <c r="B930" s="3" t="s">
        <v>685</v>
      </c>
      <c r="C930" s="3" t="s">
        <v>2185</v>
      </c>
      <c r="D930" s="3" t="s">
        <v>4313</v>
      </c>
      <c r="E930" s="3" t="s">
        <v>2186</v>
      </c>
      <c r="F930" s="31">
        <v>42614</v>
      </c>
      <c r="G930" s="31">
        <v>43738</v>
      </c>
      <c r="H930" s="31">
        <v>45291</v>
      </c>
      <c r="I930" s="3" t="s">
        <v>3474</v>
      </c>
    </row>
    <row r="931" spans="1:9" x14ac:dyDescent="0.25">
      <c r="A931" s="3" t="s">
        <v>4063</v>
      </c>
      <c r="B931" s="3" t="s">
        <v>686</v>
      </c>
      <c r="C931" s="3" t="s">
        <v>687</v>
      </c>
      <c r="D931" s="3" t="s">
        <v>4313</v>
      </c>
      <c r="E931" s="3" t="s">
        <v>2186</v>
      </c>
      <c r="F931" s="31">
        <v>42614</v>
      </c>
      <c r="G931" s="31">
        <v>43738</v>
      </c>
      <c r="H931" s="31">
        <v>45291</v>
      </c>
      <c r="I931" s="3" t="s">
        <v>3474</v>
      </c>
    </row>
    <row r="932" spans="1:9" x14ac:dyDescent="0.25">
      <c r="A932" s="3" t="s">
        <v>4063</v>
      </c>
      <c r="B932" s="3" t="s">
        <v>688</v>
      </c>
      <c r="C932" s="3" t="s">
        <v>2187</v>
      </c>
      <c r="D932" s="3" t="s">
        <v>4310</v>
      </c>
      <c r="E932" s="3" t="s">
        <v>2188</v>
      </c>
      <c r="F932" s="31">
        <v>42614</v>
      </c>
      <c r="G932" s="31">
        <v>43738</v>
      </c>
      <c r="H932" s="31">
        <v>45291</v>
      </c>
      <c r="I932" s="3" t="s">
        <v>3474</v>
      </c>
    </row>
    <row r="933" spans="1:9" x14ac:dyDescent="0.25">
      <c r="A933" s="3" t="s">
        <v>4063</v>
      </c>
      <c r="B933" s="3" t="s">
        <v>689</v>
      </c>
      <c r="C933" s="3" t="s">
        <v>690</v>
      </c>
      <c r="D933" s="3" t="s">
        <v>4310</v>
      </c>
      <c r="E933" s="3" t="s">
        <v>2188</v>
      </c>
      <c r="F933" s="31">
        <v>42614</v>
      </c>
      <c r="G933" s="31">
        <v>43738</v>
      </c>
      <c r="H933" s="31">
        <v>45291</v>
      </c>
      <c r="I933" s="3" t="s">
        <v>3474</v>
      </c>
    </row>
    <row r="934" spans="1:9" x14ac:dyDescent="0.25">
      <c r="A934" s="3" t="s">
        <v>4063</v>
      </c>
      <c r="B934" s="3" t="s">
        <v>691</v>
      </c>
      <c r="C934" s="3" t="s">
        <v>2189</v>
      </c>
      <c r="D934" s="3" t="s">
        <v>4314</v>
      </c>
      <c r="E934" s="3" t="s">
        <v>2190</v>
      </c>
      <c r="F934" s="31">
        <v>42614</v>
      </c>
      <c r="G934" s="31">
        <v>43738</v>
      </c>
      <c r="H934" s="31">
        <v>45291</v>
      </c>
      <c r="I934" s="3" t="s">
        <v>3474</v>
      </c>
    </row>
    <row r="935" spans="1:9" x14ac:dyDescent="0.25">
      <c r="A935" s="3" t="s">
        <v>4063</v>
      </c>
      <c r="B935" s="3" t="s">
        <v>692</v>
      </c>
      <c r="C935" s="3" t="s">
        <v>693</v>
      </c>
      <c r="D935" s="3" t="s">
        <v>4314</v>
      </c>
      <c r="E935" s="3" t="s">
        <v>2190</v>
      </c>
      <c r="F935" s="31">
        <v>42614</v>
      </c>
      <c r="G935" s="31">
        <v>43738</v>
      </c>
      <c r="H935" s="31">
        <v>45291</v>
      </c>
      <c r="I935" s="3" t="s">
        <v>3474</v>
      </c>
    </row>
    <row r="936" spans="1:9" x14ac:dyDescent="0.25">
      <c r="A936" s="3" t="s">
        <v>4063</v>
      </c>
      <c r="B936" s="3" t="s">
        <v>694</v>
      </c>
      <c r="C936" s="3" t="s">
        <v>4315</v>
      </c>
      <c r="D936" s="3" t="s">
        <v>4316</v>
      </c>
      <c r="E936" s="3" t="s">
        <v>2192</v>
      </c>
      <c r="F936" s="31">
        <v>42614</v>
      </c>
      <c r="G936" s="3" t="s">
        <v>4064</v>
      </c>
      <c r="H936" s="31">
        <v>401768</v>
      </c>
      <c r="I936" s="3" t="s">
        <v>4065</v>
      </c>
    </row>
    <row r="937" spans="1:9" x14ac:dyDescent="0.25">
      <c r="A937" s="3" t="s">
        <v>4063</v>
      </c>
      <c r="B937" s="3" t="s">
        <v>695</v>
      </c>
      <c r="C937" s="3" t="s">
        <v>4317</v>
      </c>
      <c r="D937" s="3" t="s">
        <v>4316</v>
      </c>
      <c r="E937" s="3" t="s">
        <v>2192</v>
      </c>
      <c r="F937" s="31">
        <v>42614</v>
      </c>
      <c r="G937" s="31">
        <v>43738</v>
      </c>
      <c r="H937" s="31">
        <v>401768</v>
      </c>
      <c r="I937" s="3" t="s">
        <v>4065</v>
      </c>
    </row>
    <row r="938" spans="1:9" x14ac:dyDescent="0.25">
      <c r="A938" s="3" t="s">
        <v>4063</v>
      </c>
      <c r="B938" s="3" t="s">
        <v>696</v>
      </c>
      <c r="C938" s="3" t="s">
        <v>2194</v>
      </c>
      <c r="D938" s="3" t="s">
        <v>4318</v>
      </c>
      <c r="E938" s="3" t="s">
        <v>2195</v>
      </c>
      <c r="F938" s="31">
        <v>42614</v>
      </c>
      <c r="G938" s="3" t="s">
        <v>4064</v>
      </c>
      <c r="H938" s="31">
        <v>401768</v>
      </c>
      <c r="I938" s="3" t="s">
        <v>4065</v>
      </c>
    </row>
    <row r="939" spans="1:9" x14ac:dyDescent="0.25">
      <c r="A939" s="3" t="s">
        <v>4063</v>
      </c>
      <c r="B939" s="3" t="s">
        <v>697</v>
      </c>
      <c r="C939" s="3" t="s">
        <v>698</v>
      </c>
      <c r="D939" s="3" t="s">
        <v>4318</v>
      </c>
      <c r="E939" s="3" t="s">
        <v>2195</v>
      </c>
      <c r="F939" s="31">
        <v>42614</v>
      </c>
      <c r="G939" s="3" t="s">
        <v>4064</v>
      </c>
      <c r="H939" s="31">
        <v>401768</v>
      </c>
      <c r="I939" s="3" t="s">
        <v>4065</v>
      </c>
    </row>
    <row r="940" spans="1:9" x14ac:dyDescent="0.25">
      <c r="A940" s="3" t="s">
        <v>4063</v>
      </c>
      <c r="B940" s="3" t="s">
        <v>699</v>
      </c>
      <c r="C940" s="3" t="s">
        <v>2196</v>
      </c>
      <c r="D940" s="3" t="s">
        <v>2197</v>
      </c>
      <c r="E940" s="3" t="s">
        <v>2198</v>
      </c>
      <c r="F940" s="31">
        <v>42614</v>
      </c>
      <c r="G940" s="31">
        <v>43738</v>
      </c>
      <c r="H940" s="31">
        <v>45291</v>
      </c>
      <c r="I940" s="3" t="s">
        <v>3474</v>
      </c>
    </row>
    <row r="941" spans="1:9" x14ac:dyDescent="0.25">
      <c r="A941" s="3" t="s">
        <v>4063</v>
      </c>
      <c r="B941" s="3" t="s">
        <v>700</v>
      </c>
      <c r="C941" s="3" t="s">
        <v>2199</v>
      </c>
      <c r="D941" s="3" t="s">
        <v>2197</v>
      </c>
      <c r="E941" s="3" t="s">
        <v>2198</v>
      </c>
      <c r="F941" s="31">
        <v>42614</v>
      </c>
      <c r="G941" s="31">
        <v>43738</v>
      </c>
      <c r="H941" s="31">
        <v>45291</v>
      </c>
      <c r="I941" s="3" t="s">
        <v>3474</v>
      </c>
    </row>
    <row r="942" spans="1:9" x14ac:dyDescent="0.25">
      <c r="A942" s="3" t="s">
        <v>4063</v>
      </c>
      <c r="B942" s="3" t="s">
        <v>701</v>
      </c>
      <c r="C942" s="3" t="s">
        <v>2200</v>
      </c>
      <c r="D942" s="3" t="s">
        <v>4319</v>
      </c>
      <c r="E942" s="3" t="s">
        <v>2201</v>
      </c>
      <c r="F942" s="31">
        <v>42614</v>
      </c>
      <c r="G942" s="31">
        <v>43738</v>
      </c>
      <c r="H942" s="31">
        <v>45291</v>
      </c>
      <c r="I942" s="3" t="s">
        <v>3474</v>
      </c>
    </row>
    <row r="943" spans="1:9" x14ac:dyDescent="0.25">
      <c r="A943" s="3" t="s">
        <v>4063</v>
      </c>
      <c r="B943" s="3" t="s">
        <v>702</v>
      </c>
      <c r="C943" s="3" t="s">
        <v>703</v>
      </c>
      <c r="D943" s="3" t="s">
        <v>4319</v>
      </c>
      <c r="E943" s="3" t="s">
        <v>2201</v>
      </c>
      <c r="F943" s="31">
        <v>42614</v>
      </c>
      <c r="G943" s="31">
        <v>43738</v>
      </c>
      <c r="H943" s="31">
        <v>45291</v>
      </c>
      <c r="I943" s="3" t="s">
        <v>3474</v>
      </c>
    </row>
    <row r="944" spans="1:9" x14ac:dyDescent="0.25">
      <c r="A944" s="3" t="s">
        <v>4063</v>
      </c>
      <c r="B944" s="3" t="s">
        <v>704</v>
      </c>
      <c r="C944" s="3" t="s">
        <v>2180</v>
      </c>
      <c r="D944" s="3" t="s">
        <v>4306</v>
      </c>
      <c r="E944" s="3" t="s">
        <v>2202</v>
      </c>
      <c r="F944" s="31">
        <v>42614</v>
      </c>
      <c r="G944" s="31">
        <v>43738</v>
      </c>
      <c r="H944" s="31">
        <v>45291</v>
      </c>
      <c r="I944" s="3" t="s">
        <v>3474</v>
      </c>
    </row>
    <row r="945" spans="1:9" x14ac:dyDescent="0.25">
      <c r="A945" s="3" t="s">
        <v>4063</v>
      </c>
      <c r="B945" s="3" t="s">
        <v>705</v>
      </c>
      <c r="C945" s="3" t="s">
        <v>679</v>
      </c>
      <c r="D945" s="3" t="s">
        <v>4306</v>
      </c>
      <c r="E945" s="3" t="s">
        <v>2202</v>
      </c>
      <c r="F945" s="31">
        <v>42614</v>
      </c>
      <c r="G945" s="31">
        <v>43738</v>
      </c>
      <c r="H945" s="31">
        <v>45291</v>
      </c>
      <c r="I945" s="3" t="s">
        <v>3474</v>
      </c>
    </row>
    <row r="946" spans="1:9" x14ac:dyDescent="0.25">
      <c r="A946" s="3" t="s">
        <v>4063</v>
      </c>
      <c r="B946" s="3" t="s">
        <v>706</v>
      </c>
      <c r="C946" s="3" t="s">
        <v>2203</v>
      </c>
      <c r="D946" s="3" t="s">
        <v>2203</v>
      </c>
      <c r="E946" s="3" t="s">
        <v>2204</v>
      </c>
      <c r="F946" s="31">
        <v>42614</v>
      </c>
      <c r="G946" s="3" t="s">
        <v>4064</v>
      </c>
      <c r="H946" s="31">
        <v>401768</v>
      </c>
      <c r="I946" s="3" t="s">
        <v>4065</v>
      </c>
    </row>
    <row r="947" spans="1:9" x14ac:dyDescent="0.25">
      <c r="A947" s="3" t="s">
        <v>4063</v>
      </c>
      <c r="B947" s="3" t="s">
        <v>707</v>
      </c>
      <c r="C947" s="3" t="s">
        <v>708</v>
      </c>
      <c r="D947" s="3" t="s">
        <v>2203</v>
      </c>
      <c r="E947" s="3" t="s">
        <v>2204</v>
      </c>
      <c r="F947" s="31">
        <v>42614</v>
      </c>
      <c r="G947" s="3" t="s">
        <v>4064</v>
      </c>
      <c r="H947" s="31">
        <v>401768</v>
      </c>
      <c r="I947" s="3" t="s">
        <v>4065</v>
      </c>
    </row>
    <row r="948" spans="1:9" x14ac:dyDescent="0.25">
      <c r="A948" s="3" t="s">
        <v>4063</v>
      </c>
      <c r="B948" s="3" t="s">
        <v>709</v>
      </c>
      <c r="C948" s="3" t="s">
        <v>2205</v>
      </c>
      <c r="D948" s="3" t="s">
        <v>4320</v>
      </c>
      <c r="E948" s="3" t="s">
        <v>2206</v>
      </c>
      <c r="F948" s="31">
        <v>42614</v>
      </c>
      <c r="G948" s="31">
        <v>43738</v>
      </c>
      <c r="H948" s="31">
        <v>45291</v>
      </c>
      <c r="I948" s="3" t="s">
        <v>3474</v>
      </c>
    </row>
    <row r="949" spans="1:9" x14ac:dyDescent="0.25">
      <c r="A949" s="3" t="s">
        <v>4063</v>
      </c>
      <c r="B949" s="3" t="s">
        <v>710</v>
      </c>
      <c r="C949" s="3" t="s">
        <v>711</v>
      </c>
      <c r="D949" s="3" t="s">
        <v>4320</v>
      </c>
      <c r="E949" s="3" t="s">
        <v>2206</v>
      </c>
      <c r="F949" s="31">
        <v>42614</v>
      </c>
      <c r="G949" s="31">
        <v>43738</v>
      </c>
      <c r="H949" s="31">
        <v>45291</v>
      </c>
      <c r="I949" s="3" t="s">
        <v>3474</v>
      </c>
    </row>
    <row r="950" spans="1:9" x14ac:dyDescent="0.25">
      <c r="A950" s="3" t="s">
        <v>4063</v>
      </c>
      <c r="B950" s="3" t="s">
        <v>712</v>
      </c>
      <c r="C950" s="3" t="s">
        <v>2207</v>
      </c>
      <c r="D950" s="3" t="s">
        <v>4321</v>
      </c>
      <c r="E950" s="3" t="s">
        <v>2208</v>
      </c>
      <c r="F950" s="31">
        <v>42614</v>
      </c>
      <c r="G950" s="31">
        <v>43738</v>
      </c>
      <c r="H950" s="31">
        <v>45291</v>
      </c>
      <c r="I950" s="3" t="s">
        <v>3474</v>
      </c>
    </row>
    <row r="951" spans="1:9" x14ac:dyDescent="0.25">
      <c r="A951" s="3" t="s">
        <v>4063</v>
      </c>
      <c r="B951" s="3" t="s">
        <v>713</v>
      </c>
      <c r="C951" s="3" t="s">
        <v>714</v>
      </c>
      <c r="D951" s="3" t="s">
        <v>4321</v>
      </c>
      <c r="E951" s="3" t="s">
        <v>2208</v>
      </c>
      <c r="F951" s="31">
        <v>42614</v>
      </c>
      <c r="G951" s="31">
        <v>43738</v>
      </c>
      <c r="H951" s="31">
        <v>45291</v>
      </c>
      <c r="I951" s="3" t="s">
        <v>3474</v>
      </c>
    </row>
    <row r="952" spans="1:9" x14ac:dyDescent="0.25">
      <c r="A952" s="3" t="s">
        <v>4063</v>
      </c>
      <c r="B952" s="3" t="s">
        <v>715</v>
      </c>
      <c r="C952" s="3" t="s">
        <v>2187</v>
      </c>
      <c r="D952" s="3" t="s">
        <v>4310</v>
      </c>
      <c r="E952" s="3" t="s">
        <v>2209</v>
      </c>
      <c r="F952" s="31">
        <v>42614</v>
      </c>
      <c r="G952" s="31">
        <v>43738</v>
      </c>
      <c r="H952" s="31">
        <v>45291</v>
      </c>
      <c r="I952" s="3" t="s">
        <v>3474</v>
      </c>
    </row>
    <row r="953" spans="1:9" x14ac:dyDescent="0.25">
      <c r="A953" s="3" t="s">
        <v>4063</v>
      </c>
      <c r="B953" s="3" t="s">
        <v>716</v>
      </c>
      <c r="C953" s="3" t="s">
        <v>690</v>
      </c>
      <c r="D953" s="3" t="s">
        <v>4310</v>
      </c>
      <c r="E953" s="3" t="s">
        <v>2209</v>
      </c>
      <c r="F953" s="31">
        <v>42614</v>
      </c>
      <c r="G953" s="31">
        <v>43738</v>
      </c>
      <c r="H953" s="31">
        <v>45291</v>
      </c>
      <c r="I953" s="3" t="s">
        <v>3474</v>
      </c>
    </row>
    <row r="954" spans="1:9" x14ac:dyDescent="0.25">
      <c r="A954" s="3" t="s">
        <v>4063</v>
      </c>
      <c r="B954" s="3" t="s">
        <v>717</v>
      </c>
      <c r="C954" s="3" t="s">
        <v>2210</v>
      </c>
      <c r="D954" s="3" t="s">
        <v>4322</v>
      </c>
      <c r="E954" s="3" t="s">
        <v>2211</v>
      </c>
      <c r="F954" s="31">
        <v>42614</v>
      </c>
      <c r="G954" s="31">
        <v>43738</v>
      </c>
      <c r="H954" s="31">
        <v>45291</v>
      </c>
      <c r="I954" s="3" t="s">
        <v>3474</v>
      </c>
    </row>
    <row r="955" spans="1:9" x14ac:dyDescent="0.25">
      <c r="A955" s="3" t="s">
        <v>4063</v>
      </c>
      <c r="B955" s="3" t="s">
        <v>718</v>
      </c>
      <c r="C955" s="3" t="s">
        <v>719</v>
      </c>
      <c r="D955" s="3" t="s">
        <v>4322</v>
      </c>
      <c r="E955" s="3" t="s">
        <v>2211</v>
      </c>
      <c r="F955" s="31">
        <v>42614</v>
      </c>
      <c r="G955" s="31">
        <v>43738</v>
      </c>
      <c r="H955" s="31">
        <v>45291</v>
      </c>
      <c r="I955" s="3" t="s">
        <v>3474</v>
      </c>
    </row>
    <row r="956" spans="1:9" x14ac:dyDescent="0.25">
      <c r="A956" s="3" t="s">
        <v>4063</v>
      </c>
      <c r="B956" s="3" t="s">
        <v>720</v>
      </c>
      <c r="C956" s="3" t="s">
        <v>1266</v>
      </c>
      <c r="D956" s="3" t="s">
        <v>4323</v>
      </c>
      <c r="E956" s="3" t="s">
        <v>2212</v>
      </c>
      <c r="F956" s="31">
        <v>42614</v>
      </c>
      <c r="G956" s="31">
        <v>43738</v>
      </c>
      <c r="H956" s="31">
        <v>45291</v>
      </c>
      <c r="I956" s="3" t="s">
        <v>3474</v>
      </c>
    </row>
    <row r="957" spans="1:9" x14ac:dyDescent="0.25">
      <c r="A957" s="3" t="s">
        <v>4063</v>
      </c>
      <c r="B957" s="3" t="s">
        <v>721</v>
      </c>
      <c r="C957" s="3" t="s">
        <v>722</v>
      </c>
      <c r="D957" s="3" t="s">
        <v>4323</v>
      </c>
      <c r="E957" s="3" t="s">
        <v>2212</v>
      </c>
      <c r="F957" s="31">
        <v>42614</v>
      </c>
      <c r="G957" s="31">
        <v>43738</v>
      </c>
      <c r="H957" s="31">
        <v>45291</v>
      </c>
      <c r="I957" s="3" t="s">
        <v>3474</v>
      </c>
    </row>
    <row r="958" spans="1:9" x14ac:dyDescent="0.25">
      <c r="A958" s="3" t="s">
        <v>4063</v>
      </c>
      <c r="B958" s="3" t="s">
        <v>723</v>
      </c>
      <c r="C958" s="3" t="s">
        <v>976</v>
      </c>
      <c r="D958" s="3" t="s">
        <v>4324</v>
      </c>
      <c r="E958" s="3" t="s">
        <v>2213</v>
      </c>
      <c r="F958" s="31">
        <v>42614</v>
      </c>
      <c r="G958" s="31">
        <v>43738</v>
      </c>
      <c r="H958" s="31">
        <v>45291</v>
      </c>
      <c r="I958" s="3" t="s">
        <v>3474</v>
      </c>
    </row>
    <row r="959" spans="1:9" x14ac:dyDescent="0.25">
      <c r="A959" s="3" t="s">
        <v>4063</v>
      </c>
      <c r="B959" s="3" t="s">
        <v>724</v>
      </c>
      <c r="C959" s="3" t="s">
        <v>725</v>
      </c>
      <c r="D959" s="3" t="s">
        <v>4324</v>
      </c>
      <c r="E959" s="3" t="s">
        <v>2213</v>
      </c>
      <c r="F959" s="31">
        <v>42614</v>
      </c>
      <c r="G959" s="31">
        <v>43738</v>
      </c>
      <c r="H959" s="31">
        <v>45291</v>
      </c>
      <c r="I959" s="3" t="s">
        <v>3474</v>
      </c>
    </row>
    <row r="960" spans="1:9" x14ac:dyDescent="0.25">
      <c r="A960" s="3" t="s">
        <v>4063</v>
      </c>
      <c r="B960" s="3" t="s">
        <v>726</v>
      </c>
      <c r="C960" s="3" t="s">
        <v>2196</v>
      </c>
      <c r="D960" s="3" t="s">
        <v>2197</v>
      </c>
      <c r="E960" s="3" t="s">
        <v>2214</v>
      </c>
      <c r="F960" s="31">
        <v>42614</v>
      </c>
      <c r="G960" s="31">
        <v>43738</v>
      </c>
      <c r="H960" s="31">
        <v>45291</v>
      </c>
      <c r="I960" s="3" t="s">
        <v>3474</v>
      </c>
    </row>
    <row r="961" spans="1:9" x14ac:dyDescent="0.25">
      <c r="A961" s="3" t="s">
        <v>4063</v>
      </c>
      <c r="B961" s="3" t="s">
        <v>727</v>
      </c>
      <c r="C961" s="3" t="s">
        <v>2199</v>
      </c>
      <c r="D961" s="3" t="s">
        <v>2197</v>
      </c>
      <c r="E961" s="3" t="s">
        <v>2214</v>
      </c>
      <c r="F961" s="31">
        <v>42614</v>
      </c>
      <c r="G961" s="31">
        <v>43738</v>
      </c>
      <c r="H961" s="31">
        <v>45291</v>
      </c>
      <c r="I961" s="3" t="s">
        <v>3474</v>
      </c>
    </row>
    <row r="962" spans="1:9" x14ac:dyDescent="0.25">
      <c r="A962" s="3" t="s">
        <v>4063</v>
      </c>
      <c r="B962" s="3" t="s">
        <v>3557</v>
      </c>
      <c r="C962" s="3" t="s">
        <v>2200</v>
      </c>
      <c r="D962" s="3" t="s">
        <v>4319</v>
      </c>
      <c r="E962" s="3" t="s">
        <v>2201</v>
      </c>
      <c r="F962" s="31">
        <v>43831</v>
      </c>
      <c r="G962" s="3" t="s">
        <v>4064</v>
      </c>
      <c r="H962" s="31">
        <v>401768</v>
      </c>
      <c r="I962" s="3" t="s">
        <v>3554</v>
      </c>
    </row>
    <row r="963" spans="1:9" x14ac:dyDescent="0.25">
      <c r="A963" s="3" t="s">
        <v>4063</v>
      </c>
      <c r="B963" s="3" t="s">
        <v>3558</v>
      </c>
      <c r="C963" s="3" t="s">
        <v>703</v>
      </c>
      <c r="D963" s="3" t="s">
        <v>4319</v>
      </c>
      <c r="E963" s="3" t="s">
        <v>2201</v>
      </c>
      <c r="F963" s="31">
        <v>43831</v>
      </c>
      <c r="G963" s="3" t="s">
        <v>4064</v>
      </c>
      <c r="H963" s="31">
        <v>401768</v>
      </c>
      <c r="I963" s="3" t="s">
        <v>3554</v>
      </c>
    </row>
    <row r="964" spans="1:9" x14ac:dyDescent="0.25">
      <c r="A964" s="3" t="s">
        <v>4063</v>
      </c>
      <c r="B964" s="3" t="s">
        <v>3559</v>
      </c>
      <c r="C964" s="3" t="s">
        <v>1266</v>
      </c>
      <c r="D964" s="3" t="s">
        <v>4323</v>
      </c>
      <c r="E964" s="3" t="s">
        <v>2212</v>
      </c>
      <c r="F964" s="31">
        <v>43831</v>
      </c>
      <c r="G964" s="3" t="s">
        <v>4064</v>
      </c>
      <c r="H964" s="31">
        <v>401768</v>
      </c>
      <c r="I964" s="3" t="s">
        <v>3554</v>
      </c>
    </row>
    <row r="965" spans="1:9" x14ac:dyDescent="0.25">
      <c r="A965" s="3" t="s">
        <v>4063</v>
      </c>
      <c r="B965" s="3" t="s">
        <v>3560</v>
      </c>
      <c r="C965" s="3" t="s">
        <v>722</v>
      </c>
      <c r="D965" s="3" t="s">
        <v>4323</v>
      </c>
      <c r="E965" s="3" t="s">
        <v>2212</v>
      </c>
      <c r="F965" s="31">
        <v>43831</v>
      </c>
      <c r="G965" s="3" t="s">
        <v>4064</v>
      </c>
      <c r="H965" s="31">
        <v>401768</v>
      </c>
      <c r="I965" s="3" t="s">
        <v>3554</v>
      </c>
    </row>
    <row r="966" spans="1:9" x14ac:dyDescent="0.25">
      <c r="A966" s="3" t="s">
        <v>4063</v>
      </c>
      <c r="B966" s="3" t="s">
        <v>728</v>
      </c>
      <c r="C966" s="3" t="s">
        <v>2200</v>
      </c>
      <c r="D966" s="3" t="s">
        <v>4319</v>
      </c>
      <c r="E966" s="3" t="s">
        <v>2215</v>
      </c>
      <c r="F966" s="31">
        <v>42614</v>
      </c>
      <c r="G966" s="31">
        <v>43738</v>
      </c>
      <c r="H966" s="31">
        <v>45291</v>
      </c>
      <c r="I966" s="3" t="s">
        <v>3474</v>
      </c>
    </row>
    <row r="967" spans="1:9" x14ac:dyDescent="0.25">
      <c r="A967" s="3" t="s">
        <v>4063</v>
      </c>
      <c r="B967" s="3" t="s">
        <v>729</v>
      </c>
      <c r="C967" s="3" t="s">
        <v>703</v>
      </c>
      <c r="D967" s="3" t="s">
        <v>4319</v>
      </c>
      <c r="E967" s="3" t="s">
        <v>2215</v>
      </c>
      <c r="F967" s="31">
        <v>42614</v>
      </c>
      <c r="G967" s="31">
        <v>43738</v>
      </c>
      <c r="H967" s="31">
        <v>45291</v>
      </c>
      <c r="I967" s="3" t="s">
        <v>3474</v>
      </c>
    </row>
    <row r="968" spans="1:9" x14ac:dyDescent="0.25">
      <c r="A968" s="3" t="s">
        <v>4063</v>
      </c>
      <c r="B968" s="3" t="s">
        <v>730</v>
      </c>
      <c r="C968" s="3" t="s">
        <v>2216</v>
      </c>
      <c r="D968" s="3" t="s">
        <v>4306</v>
      </c>
      <c r="E968" s="3" t="s">
        <v>2217</v>
      </c>
      <c r="F968" s="31">
        <v>42614</v>
      </c>
      <c r="G968" s="31">
        <v>43738</v>
      </c>
      <c r="H968" s="31">
        <v>45291</v>
      </c>
      <c r="I968" s="3" t="s">
        <v>3474</v>
      </c>
    </row>
    <row r="969" spans="1:9" x14ac:dyDescent="0.25">
      <c r="A969" s="3" t="s">
        <v>4063</v>
      </c>
      <c r="B969" s="3" t="s">
        <v>731</v>
      </c>
      <c r="C969" s="3" t="s">
        <v>732</v>
      </c>
      <c r="D969" s="3" t="s">
        <v>4306</v>
      </c>
      <c r="E969" s="3" t="s">
        <v>2217</v>
      </c>
      <c r="F969" s="31">
        <v>42614</v>
      </c>
      <c r="G969" s="31">
        <v>43738</v>
      </c>
      <c r="H969" s="31">
        <v>45291</v>
      </c>
      <c r="I969" s="3" t="s">
        <v>3474</v>
      </c>
    </row>
    <row r="970" spans="1:9" x14ac:dyDescent="0.25">
      <c r="A970" s="3" t="s">
        <v>4063</v>
      </c>
      <c r="B970" s="3" t="s">
        <v>733</v>
      </c>
      <c r="C970" s="3" t="s">
        <v>2203</v>
      </c>
      <c r="D970" s="3" t="s">
        <v>2203</v>
      </c>
      <c r="E970" s="3" t="s">
        <v>2218</v>
      </c>
      <c r="F970" s="31">
        <v>42614</v>
      </c>
      <c r="G970" s="3" t="s">
        <v>4064</v>
      </c>
      <c r="H970" s="31">
        <v>401768</v>
      </c>
      <c r="I970" s="3" t="s">
        <v>4065</v>
      </c>
    </row>
    <row r="971" spans="1:9" x14ac:dyDescent="0.25">
      <c r="A971" s="3" t="s">
        <v>4063</v>
      </c>
      <c r="B971" s="3" t="s">
        <v>734</v>
      </c>
      <c r="C971" s="3" t="s">
        <v>708</v>
      </c>
      <c r="D971" s="3" t="s">
        <v>2203</v>
      </c>
      <c r="E971" s="3" t="s">
        <v>2218</v>
      </c>
      <c r="F971" s="31">
        <v>42614</v>
      </c>
      <c r="G971" s="3" t="s">
        <v>4064</v>
      </c>
      <c r="H971" s="31">
        <v>401768</v>
      </c>
      <c r="I971" s="3" t="s">
        <v>4065</v>
      </c>
    </row>
    <row r="972" spans="1:9" x14ac:dyDescent="0.25">
      <c r="A972" s="3" t="s">
        <v>4063</v>
      </c>
      <c r="B972" s="3" t="s">
        <v>735</v>
      </c>
      <c r="C972" s="3" t="s">
        <v>2219</v>
      </c>
      <c r="D972" s="3" t="s">
        <v>4320</v>
      </c>
      <c r="E972" s="3" t="s">
        <v>2220</v>
      </c>
      <c r="F972" s="31">
        <v>42614</v>
      </c>
      <c r="G972" s="3" t="s">
        <v>4064</v>
      </c>
      <c r="H972" s="31">
        <v>401768</v>
      </c>
      <c r="I972" s="3" t="s">
        <v>4065</v>
      </c>
    </row>
    <row r="973" spans="1:9" x14ac:dyDescent="0.25">
      <c r="A973" s="3" t="s">
        <v>4063</v>
      </c>
      <c r="B973" s="3" t="s">
        <v>736</v>
      </c>
      <c r="C973" s="3" t="s">
        <v>737</v>
      </c>
      <c r="D973" s="3" t="s">
        <v>4320</v>
      </c>
      <c r="E973" s="3" t="s">
        <v>2220</v>
      </c>
      <c r="F973" s="31">
        <v>42614</v>
      </c>
      <c r="G973" s="3" t="s">
        <v>4064</v>
      </c>
      <c r="H973" s="31">
        <v>401768</v>
      </c>
      <c r="I973" s="3" t="s">
        <v>4065</v>
      </c>
    </row>
    <row r="974" spans="1:9" x14ac:dyDescent="0.25">
      <c r="A974" s="3" t="s">
        <v>4063</v>
      </c>
      <c r="B974" s="3" t="s">
        <v>738</v>
      </c>
      <c r="C974" s="3" t="s">
        <v>2221</v>
      </c>
      <c r="D974" s="3" t="s">
        <v>4321</v>
      </c>
      <c r="E974" s="3" t="s">
        <v>2222</v>
      </c>
      <c r="F974" s="31">
        <v>42614</v>
      </c>
      <c r="G974" s="3" t="s">
        <v>4064</v>
      </c>
      <c r="H974" s="31">
        <v>401768</v>
      </c>
      <c r="I974" s="3" t="s">
        <v>4065</v>
      </c>
    </row>
    <row r="975" spans="1:9" x14ac:dyDescent="0.25">
      <c r="A975" s="3" t="s">
        <v>4063</v>
      </c>
      <c r="B975" s="3" t="s">
        <v>739</v>
      </c>
      <c r="C975" s="3" t="s">
        <v>740</v>
      </c>
      <c r="D975" s="3" t="s">
        <v>4321</v>
      </c>
      <c r="E975" s="3" t="s">
        <v>2222</v>
      </c>
      <c r="F975" s="31">
        <v>42614</v>
      </c>
      <c r="G975" s="3" t="s">
        <v>4064</v>
      </c>
      <c r="H975" s="31">
        <v>401768</v>
      </c>
      <c r="I975" s="3" t="s">
        <v>4065</v>
      </c>
    </row>
    <row r="976" spans="1:9" x14ac:dyDescent="0.25">
      <c r="A976" s="3" t="s">
        <v>4063</v>
      </c>
      <c r="B976" s="3" t="s">
        <v>741</v>
      </c>
      <c r="C976" s="3" t="s">
        <v>2187</v>
      </c>
      <c r="D976" s="3" t="s">
        <v>4310</v>
      </c>
      <c r="E976" s="3" t="s">
        <v>2223</v>
      </c>
      <c r="F976" s="31">
        <v>42614</v>
      </c>
      <c r="G976" s="31">
        <v>43738</v>
      </c>
      <c r="H976" s="31">
        <v>45291</v>
      </c>
      <c r="I976" s="3" t="s">
        <v>3474</v>
      </c>
    </row>
    <row r="977" spans="1:9" x14ac:dyDescent="0.25">
      <c r="A977" s="3" t="s">
        <v>4063</v>
      </c>
      <c r="B977" s="3" t="s">
        <v>742</v>
      </c>
      <c r="C977" s="3" t="s">
        <v>690</v>
      </c>
      <c r="D977" s="3" t="s">
        <v>4310</v>
      </c>
      <c r="E977" s="3" t="s">
        <v>2223</v>
      </c>
      <c r="F977" s="31">
        <v>42614</v>
      </c>
      <c r="G977" s="31">
        <v>43738</v>
      </c>
      <c r="H977" s="31">
        <v>45291</v>
      </c>
      <c r="I977" s="3" t="s">
        <v>3474</v>
      </c>
    </row>
    <row r="978" spans="1:9" x14ac:dyDescent="0.25">
      <c r="A978" s="3" t="s">
        <v>4063</v>
      </c>
      <c r="B978" s="3" t="s">
        <v>743</v>
      </c>
      <c r="C978" s="3" t="s">
        <v>2210</v>
      </c>
      <c r="D978" s="3" t="s">
        <v>4322</v>
      </c>
      <c r="E978" s="3" t="s">
        <v>2224</v>
      </c>
      <c r="F978" s="31">
        <v>42614</v>
      </c>
      <c r="G978" s="31">
        <v>43738</v>
      </c>
      <c r="H978" s="31">
        <v>45291</v>
      </c>
      <c r="I978" s="3" t="s">
        <v>3474</v>
      </c>
    </row>
    <row r="979" spans="1:9" x14ac:dyDescent="0.25">
      <c r="A979" s="3" t="s">
        <v>4063</v>
      </c>
      <c r="B979" s="3" t="s">
        <v>744</v>
      </c>
      <c r="C979" s="3" t="s">
        <v>719</v>
      </c>
      <c r="D979" s="3" t="s">
        <v>4322</v>
      </c>
      <c r="E979" s="3" t="s">
        <v>2224</v>
      </c>
      <c r="F979" s="31">
        <v>42614</v>
      </c>
      <c r="G979" s="31">
        <v>43738</v>
      </c>
      <c r="H979" s="31">
        <v>45291</v>
      </c>
      <c r="I979" s="3" t="s">
        <v>3474</v>
      </c>
    </row>
    <row r="980" spans="1:9" x14ac:dyDescent="0.25">
      <c r="A980" s="3" t="s">
        <v>4063</v>
      </c>
      <c r="B980" s="3" t="s">
        <v>745</v>
      </c>
      <c r="C980" s="3" t="s">
        <v>2225</v>
      </c>
      <c r="D980" s="3" t="s">
        <v>4325</v>
      </c>
      <c r="E980" s="3" t="s">
        <v>2226</v>
      </c>
      <c r="F980" s="31">
        <v>42614</v>
      </c>
      <c r="G980" s="31">
        <v>43069</v>
      </c>
      <c r="H980" s="31">
        <v>401768</v>
      </c>
      <c r="I980" s="3" t="s">
        <v>4065</v>
      </c>
    </row>
    <row r="981" spans="1:9" x14ac:dyDescent="0.25">
      <c r="A981" s="3" t="s">
        <v>4063</v>
      </c>
      <c r="B981" s="3" t="s">
        <v>746</v>
      </c>
      <c r="C981" s="3" t="s">
        <v>2227</v>
      </c>
      <c r="D981" s="3" t="s">
        <v>4325</v>
      </c>
      <c r="E981" s="3" t="s">
        <v>2226</v>
      </c>
      <c r="F981" s="31">
        <v>42614</v>
      </c>
      <c r="G981" s="31">
        <v>43069</v>
      </c>
      <c r="H981" s="31">
        <v>401768</v>
      </c>
      <c r="I981" s="3" t="s">
        <v>4065</v>
      </c>
    </row>
    <row r="982" spans="1:9" x14ac:dyDescent="0.25">
      <c r="A982" s="3" t="s">
        <v>4063</v>
      </c>
      <c r="B982" s="3" t="s">
        <v>747</v>
      </c>
      <c r="C982" s="3" t="s">
        <v>1266</v>
      </c>
      <c r="D982" s="3" t="s">
        <v>4323</v>
      </c>
      <c r="E982" s="3" t="s">
        <v>2228</v>
      </c>
      <c r="F982" s="31">
        <v>42614</v>
      </c>
      <c r="G982" s="31">
        <v>43738</v>
      </c>
      <c r="H982" s="31">
        <v>45291</v>
      </c>
      <c r="I982" s="3" t="s">
        <v>3474</v>
      </c>
    </row>
    <row r="983" spans="1:9" x14ac:dyDescent="0.25">
      <c r="A983" s="3" t="s">
        <v>4063</v>
      </c>
      <c r="B983" s="3" t="s">
        <v>748</v>
      </c>
      <c r="C983" s="3" t="s">
        <v>722</v>
      </c>
      <c r="D983" s="3" t="s">
        <v>4323</v>
      </c>
      <c r="E983" s="3" t="s">
        <v>2228</v>
      </c>
      <c r="F983" s="31">
        <v>42614</v>
      </c>
      <c r="G983" s="31">
        <v>43738</v>
      </c>
      <c r="H983" s="31">
        <v>45291</v>
      </c>
      <c r="I983" s="3" t="s">
        <v>3474</v>
      </c>
    </row>
    <row r="984" spans="1:9" x14ac:dyDescent="0.25">
      <c r="A984" s="3" t="s">
        <v>4063</v>
      </c>
      <c r="B984" s="3" t="s">
        <v>749</v>
      </c>
      <c r="C984" s="3" t="s">
        <v>2229</v>
      </c>
      <c r="D984" s="3" t="s">
        <v>4324</v>
      </c>
      <c r="E984" s="3" t="s">
        <v>2230</v>
      </c>
      <c r="F984" s="31">
        <v>42614</v>
      </c>
      <c r="G984" s="31">
        <v>43738</v>
      </c>
      <c r="H984" s="31">
        <v>45291</v>
      </c>
      <c r="I984" s="3" t="s">
        <v>3474</v>
      </c>
    </row>
    <row r="985" spans="1:9" x14ac:dyDescent="0.25">
      <c r="A985" s="3" t="s">
        <v>4063</v>
      </c>
      <c r="B985" s="3" t="s">
        <v>750</v>
      </c>
      <c r="C985" s="3" t="s">
        <v>751</v>
      </c>
      <c r="D985" s="3" t="s">
        <v>4324</v>
      </c>
      <c r="E985" s="3" t="s">
        <v>2230</v>
      </c>
      <c r="F985" s="31">
        <v>42614</v>
      </c>
      <c r="G985" s="31">
        <v>43738</v>
      </c>
      <c r="H985" s="31">
        <v>45291</v>
      </c>
      <c r="I985" s="3" t="s">
        <v>3474</v>
      </c>
    </row>
    <row r="986" spans="1:9" x14ac:dyDescent="0.25">
      <c r="A986" s="3" t="s">
        <v>4063</v>
      </c>
      <c r="B986" s="3" t="s">
        <v>752</v>
      </c>
      <c r="C986" s="3" t="s">
        <v>2196</v>
      </c>
      <c r="D986" s="3" t="s">
        <v>2197</v>
      </c>
      <c r="E986" s="3" t="s">
        <v>2231</v>
      </c>
      <c r="F986" s="31">
        <v>42614</v>
      </c>
      <c r="G986" s="31">
        <v>43738</v>
      </c>
      <c r="H986" s="31">
        <v>45291</v>
      </c>
      <c r="I986" s="3" t="s">
        <v>3474</v>
      </c>
    </row>
    <row r="987" spans="1:9" x14ac:dyDescent="0.25">
      <c r="A987" s="3" t="s">
        <v>4063</v>
      </c>
      <c r="B987" s="3" t="s">
        <v>753</v>
      </c>
      <c r="C987" s="3" t="s">
        <v>2199</v>
      </c>
      <c r="D987" s="3" t="s">
        <v>2197</v>
      </c>
      <c r="E987" s="3" t="s">
        <v>2231</v>
      </c>
      <c r="F987" s="31">
        <v>42614</v>
      </c>
      <c r="G987" s="31">
        <v>43738</v>
      </c>
      <c r="H987" s="31">
        <v>45291</v>
      </c>
      <c r="I987" s="3" t="s">
        <v>3474</v>
      </c>
    </row>
    <row r="988" spans="1:9" x14ac:dyDescent="0.25">
      <c r="A988" s="3" t="s">
        <v>4063</v>
      </c>
      <c r="B988" s="3" t="s">
        <v>3561</v>
      </c>
      <c r="C988" s="3" t="s">
        <v>3562</v>
      </c>
      <c r="D988" s="3" t="s">
        <v>4319</v>
      </c>
      <c r="E988" s="3" t="s">
        <v>2215</v>
      </c>
      <c r="F988" s="31">
        <v>43831</v>
      </c>
      <c r="G988" s="3" t="s">
        <v>4064</v>
      </c>
      <c r="H988" s="31">
        <v>401768</v>
      </c>
      <c r="I988" s="3" t="s">
        <v>3554</v>
      </c>
    </row>
    <row r="989" spans="1:9" x14ac:dyDescent="0.25">
      <c r="A989" s="3" t="s">
        <v>4063</v>
      </c>
      <c r="B989" s="3" t="s">
        <v>3563</v>
      </c>
      <c r="C989" s="3" t="s">
        <v>3564</v>
      </c>
      <c r="D989" s="3" t="s">
        <v>4319</v>
      </c>
      <c r="E989" s="3" t="s">
        <v>2215</v>
      </c>
      <c r="F989" s="31">
        <v>43831</v>
      </c>
      <c r="G989" s="3" t="s">
        <v>4064</v>
      </c>
      <c r="H989" s="31">
        <v>401768</v>
      </c>
      <c r="I989" s="3" t="s">
        <v>3554</v>
      </c>
    </row>
    <row r="990" spans="1:9" x14ac:dyDescent="0.25">
      <c r="A990" s="3" t="s">
        <v>4063</v>
      </c>
      <c r="B990" s="3" t="s">
        <v>754</v>
      </c>
      <c r="C990" s="3" t="s">
        <v>2232</v>
      </c>
      <c r="D990" s="3" t="s">
        <v>4326</v>
      </c>
      <c r="E990" s="3" t="s">
        <v>2233</v>
      </c>
      <c r="F990" s="31">
        <v>42614</v>
      </c>
      <c r="G990" s="31">
        <v>43738</v>
      </c>
      <c r="H990" s="31">
        <v>45291</v>
      </c>
      <c r="I990" s="3" t="s">
        <v>3474</v>
      </c>
    </row>
    <row r="991" spans="1:9" x14ac:dyDescent="0.25">
      <c r="A991" s="3" t="s">
        <v>4063</v>
      </c>
      <c r="B991" s="3" t="s">
        <v>755</v>
      </c>
      <c r="C991" s="3" t="s">
        <v>756</v>
      </c>
      <c r="D991" s="3" t="s">
        <v>4326</v>
      </c>
      <c r="E991" s="3" t="s">
        <v>2233</v>
      </c>
      <c r="F991" s="31">
        <v>42614</v>
      </c>
      <c r="G991" s="31">
        <v>43738</v>
      </c>
      <c r="H991" s="31">
        <v>45291</v>
      </c>
      <c r="I991" s="3" t="s">
        <v>3474</v>
      </c>
    </row>
    <row r="992" spans="1:9" x14ac:dyDescent="0.25">
      <c r="A992" s="3" t="s">
        <v>4063</v>
      </c>
      <c r="B992" s="3" t="s">
        <v>757</v>
      </c>
      <c r="C992" s="3" t="s">
        <v>2234</v>
      </c>
      <c r="D992" s="3" t="s">
        <v>4327</v>
      </c>
      <c r="E992" s="3" t="s">
        <v>2235</v>
      </c>
      <c r="F992" s="31">
        <v>42614</v>
      </c>
      <c r="G992" s="31">
        <v>43738</v>
      </c>
      <c r="H992" s="31">
        <v>45291</v>
      </c>
      <c r="I992" s="3" t="s">
        <v>3474</v>
      </c>
    </row>
    <row r="993" spans="1:9" x14ac:dyDescent="0.25">
      <c r="A993" s="3" t="s">
        <v>4063</v>
      </c>
      <c r="B993" s="3" t="s">
        <v>758</v>
      </c>
      <c r="C993" s="3" t="s">
        <v>759</v>
      </c>
      <c r="D993" s="3" t="s">
        <v>4327</v>
      </c>
      <c r="E993" s="3" t="s">
        <v>2235</v>
      </c>
      <c r="F993" s="31">
        <v>42614</v>
      </c>
      <c r="G993" s="31">
        <v>43738</v>
      </c>
      <c r="H993" s="31">
        <v>45291</v>
      </c>
      <c r="I993" s="3" t="s">
        <v>3474</v>
      </c>
    </row>
    <row r="994" spans="1:9" x14ac:dyDescent="0.25">
      <c r="A994" s="3" t="s">
        <v>4063</v>
      </c>
      <c r="B994" s="3" t="s">
        <v>760</v>
      </c>
      <c r="C994" s="3" t="s">
        <v>2236</v>
      </c>
      <c r="D994" s="3" t="s">
        <v>4328</v>
      </c>
      <c r="E994" s="3" t="s">
        <v>2237</v>
      </c>
      <c r="F994" s="31">
        <v>42614</v>
      </c>
      <c r="G994" s="31">
        <v>43738</v>
      </c>
      <c r="H994" s="31">
        <v>45291</v>
      </c>
      <c r="I994" s="3" t="s">
        <v>3474</v>
      </c>
    </row>
    <row r="995" spans="1:9" x14ac:dyDescent="0.25">
      <c r="A995" s="3" t="s">
        <v>4063</v>
      </c>
      <c r="B995" s="3" t="s">
        <v>761</v>
      </c>
      <c r="C995" s="3" t="s">
        <v>762</v>
      </c>
      <c r="D995" s="3" t="s">
        <v>4328</v>
      </c>
      <c r="E995" s="3" t="s">
        <v>2237</v>
      </c>
      <c r="F995" s="31">
        <v>42614</v>
      </c>
      <c r="G995" s="31">
        <v>43738</v>
      </c>
      <c r="H995" s="31">
        <v>45291</v>
      </c>
      <c r="I995" s="3" t="s">
        <v>3474</v>
      </c>
    </row>
    <row r="996" spans="1:9" x14ac:dyDescent="0.25">
      <c r="A996" s="3" t="s">
        <v>4063</v>
      </c>
      <c r="B996" s="3" t="s">
        <v>763</v>
      </c>
      <c r="C996" s="3" t="s">
        <v>2238</v>
      </c>
      <c r="D996" s="3" t="s">
        <v>2238</v>
      </c>
      <c r="E996" s="3" t="s">
        <v>2239</v>
      </c>
      <c r="F996" s="31">
        <v>42614</v>
      </c>
      <c r="G996" s="3" t="s">
        <v>4064</v>
      </c>
      <c r="H996" s="31">
        <v>401768</v>
      </c>
      <c r="I996" s="3" t="s">
        <v>4065</v>
      </c>
    </row>
    <row r="997" spans="1:9" x14ac:dyDescent="0.25">
      <c r="A997" s="3" t="s">
        <v>4063</v>
      </c>
      <c r="B997" s="3" t="s">
        <v>764</v>
      </c>
      <c r="C997" s="3" t="s">
        <v>765</v>
      </c>
      <c r="D997" s="3" t="s">
        <v>2238</v>
      </c>
      <c r="E997" s="3" t="s">
        <v>2239</v>
      </c>
      <c r="F997" s="31">
        <v>42614</v>
      </c>
      <c r="G997" s="3" t="s">
        <v>4064</v>
      </c>
      <c r="H997" s="31">
        <v>401768</v>
      </c>
      <c r="I997" s="3" t="s">
        <v>4065</v>
      </c>
    </row>
    <row r="998" spans="1:9" x14ac:dyDescent="0.25">
      <c r="A998" s="3" t="s">
        <v>4063</v>
      </c>
      <c r="B998" s="3" t="s">
        <v>766</v>
      </c>
      <c r="C998" s="3" t="s">
        <v>2240</v>
      </c>
      <c r="D998" s="3" t="s">
        <v>4329</v>
      </c>
      <c r="E998" s="3" t="s">
        <v>2241</v>
      </c>
      <c r="F998" s="31">
        <v>42614</v>
      </c>
      <c r="G998" s="3" t="s">
        <v>4064</v>
      </c>
      <c r="H998" s="31">
        <v>401768</v>
      </c>
      <c r="I998" s="3" t="s">
        <v>4065</v>
      </c>
    </row>
    <row r="999" spans="1:9" x14ac:dyDescent="0.25">
      <c r="A999" s="3" t="s">
        <v>4063</v>
      </c>
      <c r="B999" s="3" t="s">
        <v>767</v>
      </c>
      <c r="C999" s="3" t="s">
        <v>768</v>
      </c>
      <c r="D999" s="3" t="s">
        <v>4329</v>
      </c>
      <c r="E999" s="3" t="s">
        <v>2241</v>
      </c>
      <c r="F999" s="31">
        <v>42614</v>
      </c>
      <c r="G999" s="3" t="s">
        <v>4064</v>
      </c>
      <c r="H999" s="31">
        <v>401768</v>
      </c>
      <c r="I999" s="3" t="s">
        <v>4065</v>
      </c>
    </row>
    <row r="1000" spans="1:9" x14ac:dyDescent="0.25">
      <c r="A1000" s="3" t="s">
        <v>4063</v>
      </c>
      <c r="B1000" s="3" t="s">
        <v>769</v>
      </c>
      <c r="C1000" s="3" t="s">
        <v>770</v>
      </c>
      <c r="D1000" s="3" t="s">
        <v>4330</v>
      </c>
      <c r="E1000" s="3" t="s">
        <v>2242</v>
      </c>
      <c r="F1000" s="31">
        <v>42614</v>
      </c>
      <c r="G1000" s="31">
        <v>43738</v>
      </c>
      <c r="H1000" s="31">
        <v>45291</v>
      </c>
      <c r="I1000" s="3" t="s">
        <v>3474</v>
      </c>
    </row>
    <row r="1001" spans="1:9" x14ac:dyDescent="0.25">
      <c r="A1001" s="3" t="s">
        <v>4063</v>
      </c>
      <c r="B1001" s="3" t="s">
        <v>771</v>
      </c>
      <c r="C1001" s="3" t="s">
        <v>2243</v>
      </c>
      <c r="D1001" s="3" t="s">
        <v>4330</v>
      </c>
      <c r="E1001" s="3" t="s">
        <v>2242</v>
      </c>
      <c r="F1001" s="31">
        <v>42614</v>
      </c>
      <c r="G1001" s="31">
        <v>43738</v>
      </c>
      <c r="H1001" s="31">
        <v>45291</v>
      </c>
      <c r="I1001" s="3" t="s">
        <v>3474</v>
      </c>
    </row>
    <row r="1002" spans="1:9" x14ac:dyDescent="0.25">
      <c r="A1002" s="3" t="s">
        <v>4063</v>
      </c>
      <c r="B1002" s="3" t="s">
        <v>772</v>
      </c>
      <c r="C1002" s="3" t="s">
        <v>2244</v>
      </c>
      <c r="D1002" s="3" t="s">
        <v>4331</v>
      </c>
      <c r="E1002" s="3" t="s">
        <v>2245</v>
      </c>
      <c r="F1002" s="31">
        <v>42614</v>
      </c>
      <c r="G1002" s="31">
        <v>43738</v>
      </c>
      <c r="H1002" s="31">
        <v>45291</v>
      </c>
      <c r="I1002" s="3" t="s">
        <v>3474</v>
      </c>
    </row>
    <row r="1003" spans="1:9" x14ac:dyDescent="0.25">
      <c r="A1003" s="3" t="s">
        <v>4063</v>
      </c>
      <c r="B1003" s="3" t="s">
        <v>773</v>
      </c>
      <c r="C1003" s="3" t="s">
        <v>774</v>
      </c>
      <c r="D1003" s="3" t="s">
        <v>4331</v>
      </c>
      <c r="E1003" s="3" t="s">
        <v>2245</v>
      </c>
      <c r="F1003" s="31">
        <v>42614</v>
      </c>
      <c r="G1003" s="31">
        <v>43738</v>
      </c>
      <c r="H1003" s="31">
        <v>45291</v>
      </c>
      <c r="I1003" s="3" t="s">
        <v>3474</v>
      </c>
    </row>
    <row r="1004" spans="1:9" x14ac:dyDescent="0.25">
      <c r="A1004" s="3" t="s">
        <v>4063</v>
      </c>
      <c r="B1004" s="3" t="s">
        <v>775</v>
      </c>
      <c r="C1004" s="3" t="s">
        <v>2246</v>
      </c>
      <c r="D1004" s="3" t="s">
        <v>4332</v>
      </c>
      <c r="E1004" s="3" t="s">
        <v>2247</v>
      </c>
      <c r="F1004" s="31">
        <v>42614</v>
      </c>
      <c r="G1004" s="31">
        <v>43738</v>
      </c>
      <c r="H1004" s="31">
        <v>45291</v>
      </c>
      <c r="I1004" s="3" t="s">
        <v>3474</v>
      </c>
    </row>
    <row r="1005" spans="1:9" x14ac:dyDescent="0.25">
      <c r="A1005" s="3" t="s">
        <v>4063</v>
      </c>
      <c r="B1005" s="3" t="s">
        <v>776</v>
      </c>
      <c r="C1005" s="3" t="s">
        <v>777</v>
      </c>
      <c r="D1005" s="3" t="s">
        <v>4332</v>
      </c>
      <c r="E1005" s="3" t="s">
        <v>2247</v>
      </c>
      <c r="F1005" s="31">
        <v>42614</v>
      </c>
      <c r="G1005" s="31">
        <v>43738</v>
      </c>
      <c r="H1005" s="31">
        <v>45291</v>
      </c>
      <c r="I1005" s="3" t="s">
        <v>3474</v>
      </c>
    </row>
    <row r="1006" spans="1:9" x14ac:dyDescent="0.25">
      <c r="A1006" s="3" t="s">
        <v>4063</v>
      </c>
      <c r="B1006" s="3" t="s">
        <v>778</v>
      </c>
      <c r="C1006" s="3" t="s">
        <v>2248</v>
      </c>
      <c r="D1006" s="3" t="s">
        <v>4333</v>
      </c>
      <c r="E1006" s="3" t="s">
        <v>2249</v>
      </c>
      <c r="F1006" s="31">
        <v>42614</v>
      </c>
      <c r="G1006" s="31">
        <v>43738</v>
      </c>
      <c r="H1006" s="31">
        <v>45291</v>
      </c>
      <c r="I1006" s="3" t="s">
        <v>3474</v>
      </c>
    </row>
    <row r="1007" spans="1:9" x14ac:dyDescent="0.25">
      <c r="A1007" s="3" t="s">
        <v>4063</v>
      </c>
      <c r="B1007" s="3" t="s">
        <v>779</v>
      </c>
      <c r="C1007" s="3" t="s">
        <v>780</v>
      </c>
      <c r="D1007" s="3" t="s">
        <v>4333</v>
      </c>
      <c r="E1007" s="3" t="s">
        <v>2249</v>
      </c>
      <c r="F1007" s="31">
        <v>42614</v>
      </c>
      <c r="G1007" s="31">
        <v>43738</v>
      </c>
      <c r="H1007" s="31">
        <v>45291</v>
      </c>
      <c r="I1007" s="3" t="s">
        <v>3474</v>
      </c>
    </row>
    <row r="1008" spans="1:9" x14ac:dyDescent="0.25">
      <c r="A1008" s="3" t="s">
        <v>4063</v>
      </c>
      <c r="B1008" s="3" t="s">
        <v>781</v>
      </c>
      <c r="C1008" s="3" t="s">
        <v>2250</v>
      </c>
      <c r="D1008" s="3" t="s">
        <v>4334</v>
      </c>
      <c r="E1008" s="3" t="s">
        <v>2251</v>
      </c>
      <c r="F1008" s="31">
        <v>42614</v>
      </c>
      <c r="G1008" s="31">
        <v>43738</v>
      </c>
      <c r="H1008" s="31">
        <v>45291</v>
      </c>
      <c r="I1008" s="3" t="s">
        <v>3474</v>
      </c>
    </row>
    <row r="1009" spans="1:9" x14ac:dyDescent="0.25">
      <c r="A1009" s="3" t="s">
        <v>4063</v>
      </c>
      <c r="B1009" s="3" t="s">
        <v>782</v>
      </c>
      <c r="C1009" s="3" t="s">
        <v>783</v>
      </c>
      <c r="D1009" s="3" t="s">
        <v>4334</v>
      </c>
      <c r="E1009" s="3" t="s">
        <v>2251</v>
      </c>
      <c r="F1009" s="31">
        <v>42614</v>
      </c>
      <c r="G1009" s="31">
        <v>43738</v>
      </c>
      <c r="H1009" s="31">
        <v>45291</v>
      </c>
      <c r="I1009" s="3" t="s">
        <v>3474</v>
      </c>
    </row>
    <row r="1010" spans="1:9" x14ac:dyDescent="0.25">
      <c r="A1010" s="3" t="s">
        <v>4063</v>
      </c>
      <c r="B1010" s="3" t="s">
        <v>784</v>
      </c>
      <c r="C1010" s="3" t="s">
        <v>2252</v>
      </c>
      <c r="D1010" s="3" t="s">
        <v>2253</v>
      </c>
      <c r="E1010" s="3" t="s">
        <v>2254</v>
      </c>
      <c r="F1010" s="31">
        <v>42614</v>
      </c>
      <c r="G1010" s="31">
        <v>43738</v>
      </c>
      <c r="H1010" s="31">
        <v>45291</v>
      </c>
      <c r="I1010" s="3" t="s">
        <v>3474</v>
      </c>
    </row>
    <row r="1011" spans="1:9" x14ac:dyDescent="0.25">
      <c r="A1011" s="3" t="s">
        <v>4063</v>
      </c>
      <c r="B1011" s="3" t="s">
        <v>785</v>
      </c>
      <c r="C1011" s="3" t="s">
        <v>786</v>
      </c>
      <c r="D1011" s="3" t="s">
        <v>2253</v>
      </c>
      <c r="E1011" s="3" t="s">
        <v>2254</v>
      </c>
      <c r="F1011" s="31">
        <v>42614</v>
      </c>
      <c r="G1011" s="31">
        <v>43738</v>
      </c>
      <c r="H1011" s="31">
        <v>45291</v>
      </c>
      <c r="I1011" s="3" t="s">
        <v>3474</v>
      </c>
    </row>
    <row r="1012" spans="1:9" x14ac:dyDescent="0.25">
      <c r="A1012" s="3" t="s">
        <v>4063</v>
      </c>
      <c r="B1012" s="3" t="s">
        <v>787</v>
      </c>
      <c r="C1012" s="3" t="s">
        <v>923</v>
      </c>
      <c r="D1012" s="3" t="s">
        <v>923</v>
      </c>
      <c r="E1012" s="3" t="s">
        <v>2255</v>
      </c>
      <c r="F1012" s="31">
        <v>42614</v>
      </c>
      <c r="G1012" s="31">
        <v>43738</v>
      </c>
      <c r="H1012" s="31">
        <v>45291</v>
      </c>
      <c r="I1012" s="3" t="s">
        <v>3474</v>
      </c>
    </row>
    <row r="1013" spans="1:9" x14ac:dyDescent="0.25">
      <c r="A1013" s="3" t="s">
        <v>4063</v>
      </c>
      <c r="B1013" s="3" t="s">
        <v>788</v>
      </c>
      <c r="C1013" s="3" t="s">
        <v>789</v>
      </c>
      <c r="D1013" s="3" t="s">
        <v>923</v>
      </c>
      <c r="E1013" s="3" t="s">
        <v>2255</v>
      </c>
      <c r="F1013" s="31">
        <v>42614</v>
      </c>
      <c r="G1013" s="31">
        <v>43738</v>
      </c>
      <c r="H1013" s="31">
        <v>45291</v>
      </c>
      <c r="I1013" s="3" t="s">
        <v>3474</v>
      </c>
    </row>
    <row r="1014" spans="1:9" x14ac:dyDescent="0.25">
      <c r="A1014" s="3" t="s">
        <v>4063</v>
      </c>
      <c r="B1014" s="3" t="s">
        <v>790</v>
      </c>
      <c r="C1014" s="3" t="s">
        <v>2256</v>
      </c>
      <c r="D1014" s="3" t="s">
        <v>2256</v>
      </c>
      <c r="E1014" s="3" t="s">
        <v>2257</v>
      </c>
      <c r="F1014" s="31">
        <v>42614</v>
      </c>
      <c r="G1014" s="31">
        <v>43738</v>
      </c>
      <c r="H1014" s="31">
        <v>45291</v>
      </c>
      <c r="I1014" s="3" t="s">
        <v>3474</v>
      </c>
    </row>
    <row r="1015" spans="1:9" x14ac:dyDescent="0.25">
      <c r="A1015" s="3" t="s">
        <v>4063</v>
      </c>
      <c r="B1015" s="3" t="s">
        <v>791</v>
      </c>
      <c r="C1015" s="3" t="s">
        <v>792</v>
      </c>
      <c r="D1015" s="3" t="s">
        <v>2256</v>
      </c>
      <c r="E1015" s="3" t="s">
        <v>2257</v>
      </c>
      <c r="F1015" s="31">
        <v>42614</v>
      </c>
      <c r="G1015" s="31">
        <v>43738</v>
      </c>
      <c r="H1015" s="31">
        <v>45291</v>
      </c>
      <c r="I1015" s="3" t="s">
        <v>3474</v>
      </c>
    </row>
    <row r="1016" spans="1:9" x14ac:dyDescent="0.25">
      <c r="A1016" s="3" t="s">
        <v>4063</v>
      </c>
      <c r="B1016" s="3" t="s">
        <v>3565</v>
      </c>
      <c r="C1016" s="3" t="s">
        <v>2246</v>
      </c>
      <c r="D1016" s="3" t="s">
        <v>4332</v>
      </c>
      <c r="E1016" s="3" t="s">
        <v>2247</v>
      </c>
      <c r="F1016" s="31">
        <v>43831</v>
      </c>
      <c r="G1016" s="3" t="s">
        <v>4064</v>
      </c>
      <c r="H1016" s="31">
        <v>401768</v>
      </c>
      <c r="I1016" s="3" t="s">
        <v>3554</v>
      </c>
    </row>
    <row r="1017" spans="1:9" x14ac:dyDescent="0.25">
      <c r="A1017" s="3" t="s">
        <v>4063</v>
      </c>
      <c r="B1017" s="3" t="s">
        <v>3566</v>
      </c>
      <c r="C1017" s="3" t="s">
        <v>777</v>
      </c>
      <c r="D1017" s="3" t="s">
        <v>4332</v>
      </c>
      <c r="E1017" s="3" t="s">
        <v>2247</v>
      </c>
      <c r="F1017" s="31">
        <v>43831</v>
      </c>
      <c r="G1017" s="3" t="s">
        <v>4064</v>
      </c>
      <c r="H1017" s="31">
        <v>401768</v>
      </c>
      <c r="I1017" s="3" t="s">
        <v>3554</v>
      </c>
    </row>
    <row r="1018" spans="1:9" x14ac:dyDescent="0.25">
      <c r="A1018" s="3" t="s">
        <v>4063</v>
      </c>
      <c r="B1018" s="3" t="s">
        <v>3567</v>
      </c>
      <c r="C1018" s="3" t="s">
        <v>3568</v>
      </c>
      <c r="D1018" s="3" t="s">
        <v>4334</v>
      </c>
      <c r="E1018" s="3" t="s">
        <v>2251</v>
      </c>
      <c r="F1018" s="31">
        <v>43831</v>
      </c>
      <c r="G1018" s="3" t="s">
        <v>4064</v>
      </c>
      <c r="H1018" s="31">
        <v>401768</v>
      </c>
      <c r="I1018" s="3" t="s">
        <v>3554</v>
      </c>
    </row>
    <row r="1019" spans="1:9" x14ac:dyDescent="0.25">
      <c r="A1019" s="3" t="s">
        <v>4063</v>
      </c>
      <c r="B1019" s="3" t="s">
        <v>3569</v>
      </c>
      <c r="C1019" s="3" t="s">
        <v>3570</v>
      </c>
      <c r="D1019" s="3" t="s">
        <v>4334</v>
      </c>
      <c r="E1019" s="3" t="s">
        <v>2251</v>
      </c>
      <c r="F1019" s="31">
        <v>43831</v>
      </c>
      <c r="G1019" s="3" t="s">
        <v>4064</v>
      </c>
      <c r="H1019" s="31">
        <v>401768</v>
      </c>
      <c r="I1019" s="3" t="s">
        <v>3554</v>
      </c>
    </row>
    <row r="1020" spans="1:9" x14ac:dyDescent="0.25">
      <c r="A1020" s="3" t="s">
        <v>4063</v>
      </c>
      <c r="B1020" s="3" t="s">
        <v>3571</v>
      </c>
      <c r="C1020" s="3" t="s">
        <v>2252</v>
      </c>
      <c r="D1020" s="3" t="s">
        <v>2253</v>
      </c>
      <c r="E1020" s="3" t="s">
        <v>2254</v>
      </c>
      <c r="F1020" s="31">
        <v>43831</v>
      </c>
      <c r="G1020" s="3" t="s">
        <v>4064</v>
      </c>
      <c r="H1020" s="31">
        <v>401768</v>
      </c>
      <c r="I1020" s="3" t="s">
        <v>3554</v>
      </c>
    </row>
    <row r="1021" spans="1:9" x14ac:dyDescent="0.25">
      <c r="A1021" s="3" t="s">
        <v>4063</v>
      </c>
      <c r="B1021" s="3" t="s">
        <v>3572</v>
      </c>
      <c r="C1021" s="3" t="s">
        <v>786</v>
      </c>
      <c r="D1021" s="3" t="s">
        <v>2253</v>
      </c>
      <c r="E1021" s="3" t="s">
        <v>2254</v>
      </c>
      <c r="F1021" s="31">
        <v>43831</v>
      </c>
      <c r="G1021" s="3" t="s">
        <v>4064</v>
      </c>
      <c r="H1021" s="31">
        <v>401768</v>
      </c>
      <c r="I1021" s="3" t="s">
        <v>3554</v>
      </c>
    </row>
    <row r="1022" spans="1:9" x14ac:dyDescent="0.25">
      <c r="A1022" s="3" t="s">
        <v>4063</v>
      </c>
      <c r="B1022" s="3" t="s">
        <v>3573</v>
      </c>
      <c r="C1022" s="3" t="s">
        <v>923</v>
      </c>
      <c r="D1022" s="3" t="s">
        <v>923</v>
      </c>
      <c r="E1022" s="3" t="s">
        <v>2255</v>
      </c>
      <c r="F1022" s="31">
        <v>43831</v>
      </c>
      <c r="G1022" s="3" t="s">
        <v>4064</v>
      </c>
      <c r="H1022" s="31">
        <v>401768</v>
      </c>
      <c r="I1022" s="3" t="s">
        <v>3554</v>
      </c>
    </row>
    <row r="1023" spans="1:9" x14ac:dyDescent="0.25">
      <c r="A1023" s="3" t="s">
        <v>4063</v>
      </c>
      <c r="B1023" s="3" t="s">
        <v>3574</v>
      </c>
      <c r="C1023" s="3" t="s">
        <v>789</v>
      </c>
      <c r="D1023" s="3" t="s">
        <v>923</v>
      </c>
      <c r="E1023" s="3" t="s">
        <v>2255</v>
      </c>
      <c r="F1023" s="31">
        <v>43831</v>
      </c>
      <c r="G1023" s="3" t="s">
        <v>4064</v>
      </c>
      <c r="H1023" s="31">
        <v>401768</v>
      </c>
      <c r="I1023" s="3" t="s">
        <v>3554</v>
      </c>
    </row>
    <row r="1024" spans="1:9" x14ac:dyDescent="0.25">
      <c r="A1024" s="3" t="s">
        <v>4063</v>
      </c>
      <c r="B1024" s="3" t="s">
        <v>3575</v>
      </c>
      <c r="C1024" s="3" t="s">
        <v>2256</v>
      </c>
      <c r="D1024" s="3" t="s">
        <v>2256</v>
      </c>
      <c r="E1024" s="3" t="s">
        <v>2257</v>
      </c>
      <c r="F1024" s="31">
        <v>43831</v>
      </c>
      <c r="G1024" s="3" t="s">
        <v>4064</v>
      </c>
      <c r="H1024" s="31">
        <v>401768</v>
      </c>
      <c r="I1024" s="3" t="s">
        <v>3554</v>
      </c>
    </row>
    <row r="1025" spans="1:9" x14ac:dyDescent="0.25">
      <c r="A1025" s="3" t="s">
        <v>4063</v>
      </c>
      <c r="B1025" s="3" t="s">
        <v>3576</v>
      </c>
      <c r="C1025" s="3" t="s">
        <v>792</v>
      </c>
      <c r="D1025" s="3" t="s">
        <v>2256</v>
      </c>
      <c r="E1025" s="3" t="s">
        <v>2257</v>
      </c>
      <c r="F1025" s="31">
        <v>43831</v>
      </c>
      <c r="G1025" s="3" t="s">
        <v>4064</v>
      </c>
      <c r="H1025" s="31">
        <v>401768</v>
      </c>
      <c r="I1025" s="3" t="s">
        <v>3554</v>
      </c>
    </row>
    <row r="1026" spans="1:9" x14ac:dyDescent="0.25">
      <c r="A1026" s="3" t="s">
        <v>4063</v>
      </c>
      <c r="B1026" s="3" t="s">
        <v>793</v>
      </c>
      <c r="C1026" s="3" t="s">
        <v>4335</v>
      </c>
      <c r="D1026" s="3" t="s">
        <v>4336</v>
      </c>
      <c r="E1026" s="3" t="s">
        <v>2259</v>
      </c>
      <c r="F1026" s="31">
        <v>42614</v>
      </c>
      <c r="G1026" s="31">
        <v>43738</v>
      </c>
      <c r="H1026" s="31">
        <v>45291</v>
      </c>
      <c r="I1026" s="3" t="s">
        <v>3474</v>
      </c>
    </row>
    <row r="1027" spans="1:9" x14ac:dyDescent="0.25">
      <c r="A1027" s="3" t="s">
        <v>4063</v>
      </c>
      <c r="B1027" s="3" t="s">
        <v>794</v>
      </c>
      <c r="C1027" s="3" t="s">
        <v>4337</v>
      </c>
      <c r="D1027" s="3" t="s">
        <v>4336</v>
      </c>
      <c r="E1027" s="3" t="s">
        <v>2259</v>
      </c>
      <c r="F1027" s="31">
        <v>42614</v>
      </c>
      <c r="G1027" s="31">
        <v>43738</v>
      </c>
      <c r="H1027" s="31">
        <v>45291</v>
      </c>
      <c r="I1027" s="3" t="s">
        <v>3474</v>
      </c>
    </row>
    <row r="1028" spans="1:9" x14ac:dyDescent="0.25">
      <c r="A1028" s="3" t="s">
        <v>4063</v>
      </c>
      <c r="B1028" s="3" t="s">
        <v>795</v>
      </c>
      <c r="C1028" s="3" t="s">
        <v>3577</v>
      </c>
      <c r="D1028" s="3" t="s">
        <v>4338</v>
      </c>
      <c r="E1028" s="3" t="s">
        <v>2261</v>
      </c>
      <c r="F1028" s="31">
        <v>42614</v>
      </c>
      <c r="G1028" s="31">
        <v>43738</v>
      </c>
      <c r="H1028" s="31">
        <v>401768</v>
      </c>
      <c r="I1028" s="3" t="s">
        <v>4065</v>
      </c>
    </row>
    <row r="1029" spans="1:9" x14ac:dyDescent="0.25">
      <c r="A1029" s="3" t="s">
        <v>4063</v>
      </c>
      <c r="B1029" s="3" t="s">
        <v>796</v>
      </c>
      <c r="C1029" s="3" t="s">
        <v>3578</v>
      </c>
      <c r="D1029" s="3" t="s">
        <v>4338</v>
      </c>
      <c r="E1029" s="3" t="s">
        <v>2261</v>
      </c>
      <c r="F1029" s="31">
        <v>42614</v>
      </c>
      <c r="G1029" s="31">
        <v>43738</v>
      </c>
      <c r="H1029" s="31">
        <v>401768</v>
      </c>
      <c r="I1029" s="3" t="s">
        <v>4065</v>
      </c>
    </row>
    <row r="1030" spans="1:9" x14ac:dyDescent="0.25">
      <c r="A1030" s="3" t="s">
        <v>4063</v>
      </c>
      <c r="B1030" s="3" t="s">
        <v>797</v>
      </c>
      <c r="C1030" s="3" t="s">
        <v>2262</v>
      </c>
      <c r="D1030" s="3" t="s">
        <v>2263</v>
      </c>
      <c r="E1030" s="3" t="s">
        <v>2264</v>
      </c>
      <c r="F1030" s="31">
        <v>42614</v>
      </c>
      <c r="G1030" s="31">
        <v>43738</v>
      </c>
      <c r="H1030" s="31">
        <v>45291</v>
      </c>
      <c r="I1030" s="3" t="s">
        <v>3474</v>
      </c>
    </row>
    <row r="1031" spans="1:9" x14ac:dyDescent="0.25">
      <c r="A1031" s="3" t="s">
        <v>4063</v>
      </c>
      <c r="B1031" s="3" t="s">
        <v>798</v>
      </c>
      <c r="C1031" s="3" t="s">
        <v>799</v>
      </c>
      <c r="D1031" s="3" t="s">
        <v>2263</v>
      </c>
      <c r="E1031" s="3" t="s">
        <v>2264</v>
      </c>
      <c r="F1031" s="31">
        <v>42614</v>
      </c>
      <c r="G1031" s="31">
        <v>43738</v>
      </c>
      <c r="H1031" s="31">
        <v>45291</v>
      </c>
      <c r="I1031" s="3" t="s">
        <v>3474</v>
      </c>
    </row>
    <row r="1032" spans="1:9" x14ac:dyDescent="0.25">
      <c r="A1032" s="3" t="s">
        <v>4063</v>
      </c>
      <c r="B1032" s="3" t="s">
        <v>800</v>
      </c>
      <c r="C1032" s="3" t="s">
        <v>2265</v>
      </c>
      <c r="D1032" s="3" t="s">
        <v>4339</v>
      </c>
      <c r="E1032" s="3" t="s">
        <v>2266</v>
      </c>
      <c r="F1032" s="31">
        <v>42614</v>
      </c>
      <c r="G1032" s="3" t="s">
        <v>4064</v>
      </c>
      <c r="H1032" s="31">
        <v>401768</v>
      </c>
      <c r="I1032" s="3" t="s">
        <v>4065</v>
      </c>
    </row>
    <row r="1033" spans="1:9" x14ac:dyDescent="0.25">
      <c r="A1033" s="3" t="s">
        <v>4063</v>
      </c>
      <c r="B1033" s="3" t="s">
        <v>801</v>
      </c>
      <c r="C1033" s="3" t="s">
        <v>802</v>
      </c>
      <c r="D1033" s="3" t="s">
        <v>4339</v>
      </c>
      <c r="E1033" s="3" t="s">
        <v>2266</v>
      </c>
      <c r="F1033" s="31">
        <v>42614</v>
      </c>
      <c r="G1033" s="3" t="s">
        <v>4064</v>
      </c>
      <c r="H1033" s="31">
        <v>401768</v>
      </c>
      <c r="I1033" s="3" t="s">
        <v>4065</v>
      </c>
    </row>
    <row r="1034" spans="1:9" x14ac:dyDescent="0.25">
      <c r="A1034" s="3" t="s">
        <v>4063</v>
      </c>
      <c r="B1034" s="3" t="s">
        <v>803</v>
      </c>
      <c r="C1034" s="3" t="s">
        <v>2267</v>
      </c>
      <c r="D1034" s="3" t="s">
        <v>4340</v>
      </c>
      <c r="E1034" s="3" t="s">
        <v>2268</v>
      </c>
      <c r="F1034" s="31">
        <v>42614</v>
      </c>
      <c r="G1034" s="31">
        <v>43738</v>
      </c>
      <c r="H1034" s="31">
        <v>45291</v>
      </c>
      <c r="I1034" s="3" t="s">
        <v>3474</v>
      </c>
    </row>
    <row r="1035" spans="1:9" x14ac:dyDescent="0.25">
      <c r="A1035" s="3" t="s">
        <v>4063</v>
      </c>
      <c r="B1035" s="3" t="s">
        <v>804</v>
      </c>
      <c r="C1035" s="3" t="s">
        <v>805</v>
      </c>
      <c r="D1035" s="3" t="s">
        <v>4340</v>
      </c>
      <c r="E1035" s="3" t="s">
        <v>2268</v>
      </c>
      <c r="F1035" s="31">
        <v>42614</v>
      </c>
      <c r="G1035" s="31">
        <v>43738</v>
      </c>
      <c r="H1035" s="31">
        <v>45291</v>
      </c>
      <c r="I1035" s="3" t="s">
        <v>3474</v>
      </c>
    </row>
    <row r="1036" spans="1:9" x14ac:dyDescent="0.25">
      <c r="A1036" s="3" t="s">
        <v>4063</v>
      </c>
      <c r="B1036" s="3" t="s">
        <v>806</v>
      </c>
      <c r="C1036" s="3" t="s">
        <v>969</v>
      </c>
      <c r="D1036" s="3" t="s">
        <v>4341</v>
      </c>
      <c r="E1036" s="3" t="s">
        <v>2269</v>
      </c>
      <c r="F1036" s="31">
        <v>42614</v>
      </c>
      <c r="G1036" s="3" t="s">
        <v>4064</v>
      </c>
      <c r="H1036" s="31">
        <v>401768</v>
      </c>
      <c r="I1036" s="3" t="s">
        <v>4065</v>
      </c>
    </row>
    <row r="1037" spans="1:9" x14ac:dyDescent="0.25">
      <c r="A1037" s="3" t="s">
        <v>4063</v>
      </c>
      <c r="B1037" s="3" t="s">
        <v>807</v>
      </c>
      <c r="C1037" s="3" t="s">
        <v>808</v>
      </c>
      <c r="D1037" s="3" t="s">
        <v>4341</v>
      </c>
      <c r="E1037" s="3" t="s">
        <v>2269</v>
      </c>
      <c r="F1037" s="31">
        <v>42614</v>
      </c>
      <c r="G1037" s="3" t="s">
        <v>4064</v>
      </c>
      <c r="H1037" s="31">
        <v>401768</v>
      </c>
      <c r="I1037" s="3" t="s">
        <v>4065</v>
      </c>
    </row>
    <row r="1038" spans="1:9" x14ac:dyDescent="0.25">
      <c r="A1038" s="3" t="s">
        <v>4063</v>
      </c>
      <c r="B1038" s="3" t="s">
        <v>809</v>
      </c>
      <c r="C1038" s="3" t="s">
        <v>2270</v>
      </c>
      <c r="D1038" s="3" t="s">
        <v>4342</v>
      </c>
      <c r="E1038" s="3" t="s">
        <v>2271</v>
      </c>
      <c r="F1038" s="31">
        <v>42614</v>
      </c>
      <c r="G1038" s="3" t="s">
        <v>4064</v>
      </c>
      <c r="H1038" s="31">
        <v>401768</v>
      </c>
      <c r="I1038" s="3" t="s">
        <v>4065</v>
      </c>
    </row>
    <row r="1039" spans="1:9" x14ac:dyDescent="0.25">
      <c r="A1039" s="3" t="s">
        <v>4063</v>
      </c>
      <c r="B1039" s="3" t="s">
        <v>810</v>
      </c>
      <c r="C1039" s="3" t="s">
        <v>811</v>
      </c>
      <c r="D1039" s="3" t="s">
        <v>4342</v>
      </c>
      <c r="E1039" s="3" t="s">
        <v>2271</v>
      </c>
      <c r="F1039" s="31">
        <v>42614</v>
      </c>
      <c r="G1039" s="3" t="s">
        <v>4064</v>
      </c>
      <c r="H1039" s="31">
        <v>401768</v>
      </c>
      <c r="I1039" s="3" t="s">
        <v>4065</v>
      </c>
    </row>
    <row r="1040" spans="1:9" x14ac:dyDescent="0.25">
      <c r="A1040" s="3" t="s">
        <v>4063</v>
      </c>
      <c r="B1040" s="3" t="s">
        <v>812</v>
      </c>
      <c r="C1040" s="3" t="s">
        <v>2272</v>
      </c>
      <c r="D1040" s="3" t="s">
        <v>2272</v>
      </c>
      <c r="E1040" s="3" t="s">
        <v>2273</v>
      </c>
      <c r="F1040" s="31">
        <v>42614</v>
      </c>
      <c r="G1040" s="31">
        <v>43738</v>
      </c>
      <c r="H1040" s="31">
        <v>45291</v>
      </c>
      <c r="I1040" s="3" t="s">
        <v>3474</v>
      </c>
    </row>
    <row r="1041" spans="1:9" x14ac:dyDescent="0.25">
      <c r="A1041" s="3" t="s">
        <v>4063</v>
      </c>
      <c r="B1041" s="3" t="s">
        <v>813</v>
      </c>
      <c r="C1041" s="3" t="s">
        <v>814</v>
      </c>
      <c r="D1041" s="3" t="s">
        <v>2272</v>
      </c>
      <c r="E1041" s="3" t="s">
        <v>2273</v>
      </c>
      <c r="F1041" s="31">
        <v>42614</v>
      </c>
      <c r="G1041" s="31">
        <v>43738</v>
      </c>
      <c r="H1041" s="31">
        <v>45291</v>
      </c>
      <c r="I1041" s="3" t="s">
        <v>3474</v>
      </c>
    </row>
    <row r="1042" spans="1:9" x14ac:dyDescent="0.25">
      <c r="A1042" s="3" t="s">
        <v>4063</v>
      </c>
      <c r="B1042" s="3" t="s">
        <v>815</v>
      </c>
      <c r="C1042" s="3" t="s">
        <v>2274</v>
      </c>
      <c r="D1042" s="3" t="s">
        <v>2274</v>
      </c>
      <c r="E1042" s="3" t="s">
        <v>2275</v>
      </c>
      <c r="F1042" s="31">
        <v>42614</v>
      </c>
      <c r="G1042" s="3" t="s">
        <v>4064</v>
      </c>
      <c r="H1042" s="31">
        <v>401768</v>
      </c>
      <c r="I1042" s="3" t="s">
        <v>4065</v>
      </c>
    </row>
    <row r="1043" spans="1:9" x14ac:dyDescent="0.25">
      <c r="A1043" s="3" t="s">
        <v>4063</v>
      </c>
      <c r="B1043" s="3" t="s">
        <v>816</v>
      </c>
      <c r="C1043" s="3" t="s">
        <v>817</v>
      </c>
      <c r="D1043" s="3" t="s">
        <v>2274</v>
      </c>
      <c r="E1043" s="3" t="s">
        <v>2275</v>
      </c>
      <c r="F1043" s="31">
        <v>42614</v>
      </c>
      <c r="G1043" s="3" t="s">
        <v>4064</v>
      </c>
      <c r="H1043" s="31">
        <v>401768</v>
      </c>
      <c r="I1043" s="3" t="s">
        <v>4065</v>
      </c>
    </row>
    <row r="1044" spans="1:9" x14ac:dyDescent="0.25">
      <c r="A1044" s="3" t="s">
        <v>4063</v>
      </c>
      <c r="B1044" s="3" t="s">
        <v>818</v>
      </c>
      <c r="C1044" s="3" t="s">
        <v>2276</v>
      </c>
      <c r="D1044" s="3" t="s">
        <v>4343</v>
      </c>
      <c r="E1044" s="3" t="s">
        <v>2277</v>
      </c>
      <c r="F1044" s="31">
        <v>42614</v>
      </c>
      <c r="G1044" s="31">
        <v>43738</v>
      </c>
      <c r="H1044" s="31">
        <v>45291</v>
      </c>
      <c r="I1044" s="3" t="s">
        <v>3474</v>
      </c>
    </row>
    <row r="1045" spans="1:9" x14ac:dyDescent="0.25">
      <c r="A1045" s="3" t="s">
        <v>4063</v>
      </c>
      <c r="B1045" s="3" t="s">
        <v>819</v>
      </c>
      <c r="C1045" s="3" t="s">
        <v>820</v>
      </c>
      <c r="D1045" s="3" t="s">
        <v>4343</v>
      </c>
      <c r="E1045" s="3" t="s">
        <v>2277</v>
      </c>
      <c r="F1045" s="31">
        <v>42614</v>
      </c>
      <c r="G1045" s="31">
        <v>43738</v>
      </c>
      <c r="H1045" s="31">
        <v>45291</v>
      </c>
      <c r="I1045" s="3" t="s">
        <v>3474</v>
      </c>
    </row>
    <row r="1046" spans="1:9" x14ac:dyDescent="0.25">
      <c r="A1046" s="3" t="s">
        <v>4063</v>
      </c>
      <c r="B1046" s="3" t="s">
        <v>821</v>
      </c>
      <c r="C1046" s="3" t="s">
        <v>2196</v>
      </c>
      <c r="D1046" s="3" t="s">
        <v>2278</v>
      </c>
      <c r="E1046" s="3" t="s">
        <v>2279</v>
      </c>
      <c r="F1046" s="31">
        <v>42614</v>
      </c>
      <c r="G1046" s="31">
        <v>43738</v>
      </c>
      <c r="H1046" s="31">
        <v>45291</v>
      </c>
      <c r="I1046" s="3" t="s">
        <v>3474</v>
      </c>
    </row>
    <row r="1047" spans="1:9" x14ac:dyDescent="0.25">
      <c r="A1047" s="3" t="s">
        <v>4063</v>
      </c>
      <c r="B1047" s="3" t="s">
        <v>822</v>
      </c>
      <c r="C1047" s="3" t="s">
        <v>2199</v>
      </c>
      <c r="D1047" s="3" t="s">
        <v>2278</v>
      </c>
      <c r="E1047" s="3" t="s">
        <v>2279</v>
      </c>
      <c r="F1047" s="31">
        <v>42614</v>
      </c>
      <c r="G1047" s="31">
        <v>43738</v>
      </c>
      <c r="H1047" s="31">
        <v>45291</v>
      </c>
      <c r="I1047" s="3" t="s">
        <v>3474</v>
      </c>
    </row>
    <row r="1048" spans="1:9" x14ac:dyDescent="0.25">
      <c r="A1048" s="3" t="s">
        <v>4063</v>
      </c>
      <c r="B1048" s="3" t="s">
        <v>3579</v>
      </c>
      <c r="C1048" s="3" t="s">
        <v>2262</v>
      </c>
      <c r="D1048" s="3" t="s">
        <v>2263</v>
      </c>
      <c r="E1048" s="3" t="s">
        <v>2264</v>
      </c>
      <c r="F1048" s="31">
        <v>43831</v>
      </c>
      <c r="G1048" s="3" t="s">
        <v>4064</v>
      </c>
      <c r="H1048" s="31">
        <v>401768</v>
      </c>
      <c r="I1048" s="3" t="s">
        <v>3554</v>
      </c>
    </row>
    <row r="1049" spans="1:9" x14ac:dyDescent="0.25">
      <c r="A1049" s="3" t="s">
        <v>4063</v>
      </c>
      <c r="B1049" s="3" t="s">
        <v>3580</v>
      </c>
      <c r="C1049" s="3" t="s">
        <v>799</v>
      </c>
      <c r="D1049" s="3" t="s">
        <v>2263</v>
      </c>
      <c r="E1049" s="3" t="s">
        <v>2264</v>
      </c>
      <c r="F1049" s="31">
        <v>43831</v>
      </c>
      <c r="G1049" s="3" t="s">
        <v>4064</v>
      </c>
      <c r="H1049" s="31">
        <v>401768</v>
      </c>
      <c r="I1049" s="3" t="s">
        <v>3554</v>
      </c>
    </row>
    <row r="1050" spans="1:9" x14ac:dyDescent="0.25">
      <c r="A1050" s="3" t="s">
        <v>4063</v>
      </c>
      <c r="B1050" s="3" t="s">
        <v>3581</v>
      </c>
      <c r="C1050" s="3" t="s">
        <v>3582</v>
      </c>
      <c r="D1050" s="3" t="s">
        <v>2272</v>
      </c>
      <c r="E1050" s="3" t="s">
        <v>2273</v>
      </c>
      <c r="F1050" s="31">
        <v>43831</v>
      </c>
      <c r="G1050" s="3" t="s">
        <v>4064</v>
      </c>
      <c r="H1050" s="31">
        <v>401768</v>
      </c>
      <c r="I1050" s="3" t="s">
        <v>3554</v>
      </c>
    </row>
    <row r="1051" spans="1:9" x14ac:dyDescent="0.25">
      <c r="A1051" s="3" t="s">
        <v>4063</v>
      </c>
      <c r="B1051" s="3" t="s">
        <v>3583</v>
      </c>
      <c r="C1051" s="3" t="s">
        <v>3584</v>
      </c>
      <c r="D1051" s="3" t="s">
        <v>2272</v>
      </c>
      <c r="E1051" s="3" t="s">
        <v>2273</v>
      </c>
      <c r="F1051" s="31">
        <v>43831</v>
      </c>
      <c r="G1051" s="3" t="s">
        <v>4064</v>
      </c>
      <c r="H1051" s="31">
        <v>401768</v>
      </c>
      <c r="I1051" s="3" t="s">
        <v>3554</v>
      </c>
    </row>
    <row r="1052" spans="1:9" x14ac:dyDescent="0.25">
      <c r="A1052" s="3" t="s">
        <v>4063</v>
      </c>
      <c r="B1052" s="3" t="s">
        <v>823</v>
      </c>
      <c r="C1052" s="3" t="s">
        <v>2280</v>
      </c>
      <c r="D1052" s="3" t="s">
        <v>2281</v>
      </c>
      <c r="E1052" s="3" t="s">
        <v>2282</v>
      </c>
      <c r="F1052" s="31">
        <v>42614</v>
      </c>
      <c r="G1052" s="31">
        <v>43738</v>
      </c>
      <c r="H1052" s="31">
        <v>45291</v>
      </c>
      <c r="I1052" s="3" t="s">
        <v>3474</v>
      </c>
    </row>
    <row r="1053" spans="1:9" x14ac:dyDescent="0.25">
      <c r="A1053" s="3" t="s">
        <v>4063</v>
      </c>
      <c r="B1053" s="3" t="s">
        <v>824</v>
      </c>
      <c r="C1053" s="3" t="s">
        <v>825</v>
      </c>
      <c r="D1053" s="3" t="s">
        <v>2281</v>
      </c>
      <c r="E1053" s="3" t="s">
        <v>2282</v>
      </c>
      <c r="F1053" s="31">
        <v>42614</v>
      </c>
      <c r="G1053" s="31">
        <v>43738</v>
      </c>
      <c r="H1053" s="31">
        <v>45291</v>
      </c>
      <c r="I1053" s="3" t="s">
        <v>3474</v>
      </c>
    </row>
    <row r="1054" spans="1:9" x14ac:dyDescent="0.25">
      <c r="A1054" s="3" t="s">
        <v>4063</v>
      </c>
      <c r="B1054" s="3" t="s">
        <v>826</v>
      </c>
      <c r="C1054" s="3" t="s">
        <v>2283</v>
      </c>
      <c r="D1054" s="3" t="s">
        <v>2284</v>
      </c>
      <c r="E1054" s="3" t="s">
        <v>2285</v>
      </c>
      <c r="F1054" s="31">
        <v>42614</v>
      </c>
      <c r="G1054" s="31">
        <v>43738</v>
      </c>
      <c r="H1054" s="31">
        <v>45291</v>
      </c>
      <c r="I1054" s="3" t="s">
        <v>3474</v>
      </c>
    </row>
    <row r="1055" spans="1:9" x14ac:dyDescent="0.25">
      <c r="A1055" s="3" t="s">
        <v>4063</v>
      </c>
      <c r="B1055" s="3" t="s">
        <v>827</v>
      </c>
      <c r="C1055" s="3" t="s">
        <v>828</v>
      </c>
      <c r="D1055" s="3" t="s">
        <v>2284</v>
      </c>
      <c r="E1055" s="3" t="s">
        <v>2285</v>
      </c>
      <c r="F1055" s="31">
        <v>42614</v>
      </c>
      <c r="G1055" s="31">
        <v>43738</v>
      </c>
      <c r="H1055" s="31">
        <v>45291</v>
      </c>
      <c r="I1055" s="3" t="s">
        <v>3474</v>
      </c>
    </row>
    <row r="1056" spans="1:9" x14ac:dyDescent="0.25">
      <c r="A1056" s="3" t="s">
        <v>4063</v>
      </c>
      <c r="B1056" s="3" t="s">
        <v>3585</v>
      </c>
      <c r="C1056" s="3" t="s">
        <v>2280</v>
      </c>
      <c r="D1056" s="3" t="s">
        <v>2281</v>
      </c>
      <c r="E1056" s="3" t="s">
        <v>2282</v>
      </c>
      <c r="F1056" s="31">
        <v>43831</v>
      </c>
      <c r="G1056" s="3" t="s">
        <v>4064</v>
      </c>
      <c r="H1056" s="31">
        <v>401768</v>
      </c>
      <c r="I1056" s="3" t="s">
        <v>3554</v>
      </c>
    </row>
    <row r="1057" spans="1:9" x14ac:dyDescent="0.25">
      <c r="A1057" s="3" t="s">
        <v>4063</v>
      </c>
      <c r="B1057" s="3" t="s">
        <v>3586</v>
      </c>
      <c r="C1057" s="3" t="s">
        <v>825</v>
      </c>
      <c r="D1057" s="3" t="s">
        <v>2281</v>
      </c>
      <c r="E1057" s="3" t="s">
        <v>2282</v>
      </c>
      <c r="F1057" s="31">
        <v>43831</v>
      </c>
      <c r="G1057" s="3" t="s">
        <v>4064</v>
      </c>
      <c r="H1057" s="31">
        <v>401768</v>
      </c>
      <c r="I1057" s="3" t="s">
        <v>3554</v>
      </c>
    </row>
    <row r="1058" spans="1:9" x14ac:dyDescent="0.25">
      <c r="A1058" s="3" t="s">
        <v>4063</v>
      </c>
      <c r="B1058" s="3" t="s">
        <v>829</v>
      </c>
      <c r="C1058" s="3" t="s">
        <v>4344</v>
      </c>
      <c r="D1058" s="3" t="s">
        <v>4345</v>
      </c>
      <c r="E1058" s="3" t="s">
        <v>2287</v>
      </c>
      <c r="F1058" s="31">
        <v>42614</v>
      </c>
      <c r="G1058" s="31">
        <v>43738</v>
      </c>
      <c r="H1058" s="31">
        <v>45291</v>
      </c>
      <c r="I1058" s="3" t="s">
        <v>3474</v>
      </c>
    </row>
    <row r="1059" spans="1:9" x14ac:dyDescent="0.25">
      <c r="A1059" s="3" t="s">
        <v>4063</v>
      </c>
      <c r="B1059" s="3" t="s">
        <v>830</v>
      </c>
      <c r="C1059" s="3" t="s">
        <v>4346</v>
      </c>
      <c r="D1059" s="3" t="s">
        <v>4345</v>
      </c>
      <c r="E1059" s="3" t="s">
        <v>2287</v>
      </c>
      <c r="F1059" s="31">
        <v>42614</v>
      </c>
      <c r="G1059" s="31">
        <v>43738</v>
      </c>
      <c r="H1059" s="31">
        <v>45291</v>
      </c>
      <c r="I1059" s="3" t="s">
        <v>3474</v>
      </c>
    </row>
    <row r="1060" spans="1:9" x14ac:dyDescent="0.25">
      <c r="A1060" s="3" t="s">
        <v>4063</v>
      </c>
      <c r="B1060" s="3" t="s">
        <v>831</v>
      </c>
      <c r="C1060" s="3" t="s">
        <v>4347</v>
      </c>
      <c r="D1060" s="3" t="s">
        <v>4348</v>
      </c>
      <c r="E1060" s="3" t="s">
        <v>2290</v>
      </c>
      <c r="F1060" s="31">
        <v>42614</v>
      </c>
      <c r="G1060" s="31">
        <v>43738</v>
      </c>
      <c r="H1060" s="31">
        <v>45291</v>
      </c>
      <c r="I1060" s="3" t="s">
        <v>3474</v>
      </c>
    </row>
    <row r="1061" spans="1:9" x14ac:dyDescent="0.25">
      <c r="A1061" s="3" t="s">
        <v>4063</v>
      </c>
      <c r="B1061" s="3" t="s">
        <v>832</v>
      </c>
      <c r="C1061" s="3" t="s">
        <v>4349</v>
      </c>
      <c r="D1061" s="3" t="s">
        <v>4348</v>
      </c>
      <c r="E1061" s="3" t="s">
        <v>2290</v>
      </c>
      <c r="F1061" s="31">
        <v>42614</v>
      </c>
      <c r="G1061" s="31">
        <v>43738</v>
      </c>
      <c r="H1061" s="31">
        <v>45291</v>
      </c>
      <c r="I1061" s="3" t="s">
        <v>3474</v>
      </c>
    </row>
    <row r="1062" spans="1:9" x14ac:dyDescent="0.25">
      <c r="A1062" s="3" t="s">
        <v>4063</v>
      </c>
      <c r="B1062" s="3" t="s">
        <v>833</v>
      </c>
      <c r="C1062" s="3" t="s">
        <v>2292</v>
      </c>
      <c r="D1062" s="3" t="s">
        <v>2293</v>
      </c>
      <c r="E1062" s="3" t="s">
        <v>2294</v>
      </c>
      <c r="F1062" s="31">
        <v>42614</v>
      </c>
      <c r="G1062" s="31">
        <v>43738</v>
      </c>
      <c r="H1062" s="31">
        <v>45291</v>
      </c>
      <c r="I1062" s="3" t="s">
        <v>3474</v>
      </c>
    </row>
    <row r="1063" spans="1:9" x14ac:dyDescent="0.25">
      <c r="A1063" s="3" t="s">
        <v>4063</v>
      </c>
      <c r="B1063" s="3" t="s">
        <v>834</v>
      </c>
      <c r="C1063" s="3" t="s">
        <v>835</v>
      </c>
      <c r="D1063" s="3" t="s">
        <v>2293</v>
      </c>
      <c r="E1063" s="3" t="s">
        <v>2294</v>
      </c>
      <c r="F1063" s="31">
        <v>42614</v>
      </c>
      <c r="G1063" s="31">
        <v>43738</v>
      </c>
      <c r="H1063" s="31">
        <v>45291</v>
      </c>
      <c r="I1063" s="3" t="s">
        <v>3474</v>
      </c>
    </row>
    <row r="1064" spans="1:9" x14ac:dyDescent="0.25">
      <c r="A1064" s="3" t="s">
        <v>4063</v>
      </c>
      <c r="B1064" s="3" t="s">
        <v>836</v>
      </c>
      <c r="C1064" s="3" t="s">
        <v>837</v>
      </c>
      <c r="D1064" s="3" t="s">
        <v>2295</v>
      </c>
      <c r="E1064" s="3" t="s">
        <v>2296</v>
      </c>
      <c r="F1064" s="31">
        <v>42614</v>
      </c>
      <c r="G1064" s="31">
        <v>43738</v>
      </c>
      <c r="H1064" s="31">
        <v>45291</v>
      </c>
      <c r="I1064" s="3" t="s">
        <v>3474</v>
      </c>
    </row>
    <row r="1065" spans="1:9" x14ac:dyDescent="0.25">
      <c r="A1065" s="3" t="s">
        <v>4063</v>
      </c>
      <c r="B1065" s="3" t="s">
        <v>838</v>
      </c>
      <c r="C1065" s="3" t="s">
        <v>839</v>
      </c>
      <c r="D1065" s="3" t="s">
        <v>2295</v>
      </c>
      <c r="E1065" s="3" t="s">
        <v>2296</v>
      </c>
      <c r="F1065" s="31">
        <v>42614</v>
      </c>
      <c r="G1065" s="31">
        <v>43738</v>
      </c>
      <c r="H1065" s="31">
        <v>45291</v>
      </c>
      <c r="I1065" s="3" t="s">
        <v>3474</v>
      </c>
    </row>
    <row r="1066" spans="1:9" x14ac:dyDescent="0.25">
      <c r="A1066" s="3" t="s">
        <v>4063</v>
      </c>
      <c r="B1066" s="3" t="s">
        <v>840</v>
      </c>
      <c r="C1066" s="3" t="s">
        <v>2297</v>
      </c>
      <c r="D1066" s="3" t="s">
        <v>4350</v>
      </c>
      <c r="E1066" s="3" t="s">
        <v>2298</v>
      </c>
      <c r="F1066" s="31">
        <v>42614</v>
      </c>
      <c r="G1066" s="31">
        <v>43738</v>
      </c>
      <c r="H1066" s="31">
        <v>45291</v>
      </c>
      <c r="I1066" s="3" t="s">
        <v>3474</v>
      </c>
    </row>
    <row r="1067" spans="1:9" x14ac:dyDescent="0.25">
      <c r="A1067" s="3" t="s">
        <v>4063</v>
      </c>
      <c r="B1067" s="3" t="s">
        <v>841</v>
      </c>
      <c r="C1067" s="3" t="s">
        <v>842</v>
      </c>
      <c r="D1067" s="3" t="s">
        <v>4350</v>
      </c>
      <c r="E1067" s="3" t="s">
        <v>2298</v>
      </c>
      <c r="F1067" s="31">
        <v>42614</v>
      </c>
      <c r="G1067" s="31">
        <v>43738</v>
      </c>
      <c r="H1067" s="31">
        <v>45291</v>
      </c>
      <c r="I1067" s="3" t="s">
        <v>3474</v>
      </c>
    </row>
    <row r="1068" spans="1:9" x14ac:dyDescent="0.25">
      <c r="A1068" s="3" t="s">
        <v>4063</v>
      </c>
      <c r="B1068" s="3" t="s">
        <v>843</v>
      </c>
      <c r="C1068" s="3" t="s">
        <v>2196</v>
      </c>
      <c r="D1068" s="3" t="s">
        <v>2197</v>
      </c>
      <c r="E1068" s="3" t="s">
        <v>2299</v>
      </c>
      <c r="F1068" s="31">
        <v>42614</v>
      </c>
      <c r="G1068" s="31">
        <v>43738</v>
      </c>
      <c r="H1068" s="31">
        <v>45291</v>
      </c>
      <c r="I1068" s="3" t="s">
        <v>3474</v>
      </c>
    </row>
    <row r="1069" spans="1:9" x14ac:dyDescent="0.25">
      <c r="A1069" s="3" t="s">
        <v>4063</v>
      </c>
      <c r="B1069" s="3" t="s">
        <v>844</v>
      </c>
      <c r="C1069" s="3" t="s">
        <v>2199</v>
      </c>
      <c r="D1069" s="3" t="s">
        <v>2197</v>
      </c>
      <c r="E1069" s="3" t="s">
        <v>2299</v>
      </c>
      <c r="F1069" s="31">
        <v>42614</v>
      </c>
      <c r="G1069" s="31">
        <v>43738</v>
      </c>
      <c r="H1069" s="31">
        <v>45291</v>
      </c>
      <c r="I1069" s="3" t="s">
        <v>3474</v>
      </c>
    </row>
    <row r="1070" spans="1:9" x14ac:dyDescent="0.25">
      <c r="A1070" s="3" t="s">
        <v>4063</v>
      </c>
      <c r="B1070" s="3" t="s">
        <v>3587</v>
      </c>
      <c r="C1070" s="3" t="s">
        <v>3588</v>
      </c>
      <c r="D1070" s="3" t="s">
        <v>4350</v>
      </c>
      <c r="E1070" s="3" t="s">
        <v>2298</v>
      </c>
      <c r="F1070" s="31">
        <v>43831</v>
      </c>
      <c r="G1070" s="3" t="s">
        <v>4064</v>
      </c>
      <c r="H1070" s="31">
        <v>401768</v>
      </c>
      <c r="I1070" s="3" t="s">
        <v>3554</v>
      </c>
    </row>
    <row r="1071" spans="1:9" x14ac:dyDescent="0.25">
      <c r="A1071" s="3" t="s">
        <v>4063</v>
      </c>
      <c r="B1071" s="3" t="s">
        <v>3589</v>
      </c>
      <c r="C1071" s="3" t="s">
        <v>3590</v>
      </c>
      <c r="D1071" s="3" t="s">
        <v>4350</v>
      </c>
      <c r="E1071" s="3" t="s">
        <v>2298</v>
      </c>
      <c r="F1071" s="31">
        <v>43831</v>
      </c>
      <c r="G1071" s="3" t="s">
        <v>4064</v>
      </c>
      <c r="H1071" s="31">
        <v>401768</v>
      </c>
      <c r="I1071" s="3" t="s">
        <v>3554</v>
      </c>
    </row>
    <row r="1072" spans="1:9" x14ac:dyDescent="0.25">
      <c r="A1072" s="3" t="s">
        <v>4063</v>
      </c>
      <c r="B1072" s="3" t="s">
        <v>845</v>
      </c>
      <c r="C1072" s="3" t="s">
        <v>2300</v>
      </c>
      <c r="D1072" s="3" t="s">
        <v>4351</v>
      </c>
      <c r="E1072" s="3" t="s">
        <v>2301</v>
      </c>
      <c r="F1072" s="31">
        <v>42614</v>
      </c>
      <c r="G1072" s="31">
        <v>43738</v>
      </c>
      <c r="H1072" s="31">
        <v>45291</v>
      </c>
      <c r="I1072" s="3" t="s">
        <v>3474</v>
      </c>
    </row>
    <row r="1073" spans="1:9" x14ac:dyDescent="0.25">
      <c r="A1073" s="3" t="s">
        <v>4063</v>
      </c>
      <c r="B1073" s="3" t="s">
        <v>846</v>
      </c>
      <c r="C1073" s="3" t="s">
        <v>847</v>
      </c>
      <c r="D1073" s="3" t="s">
        <v>4351</v>
      </c>
      <c r="E1073" s="3" t="s">
        <v>2301</v>
      </c>
      <c r="F1073" s="31">
        <v>42614</v>
      </c>
      <c r="G1073" s="31">
        <v>43738</v>
      </c>
      <c r="H1073" s="31">
        <v>45291</v>
      </c>
      <c r="I1073" s="3" t="s">
        <v>3474</v>
      </c>
    </row>
    <row r="1074" spans="1:9" x14ac:dyDescent="0.25">
      <c r="A1074" s="3" t="s">
        <v>4063</v>
      </c>
      <c r="B1074" s="3" t="s">
        <v>848</v>
      </c>
      <c r="C1074" s="3" t="s">
        <v>2302</v>
      </c>
      <c r="D1074" s="3" t="s">
        <v>4352</v>
      </c>
      <c r="E1074" s="3" t="s">
        <v>2303</v>
      </c>
      <c r="F1074" s="31">
        <v>42614</v>
      </c>
      <c r="G1074" s="31">
        <v>43738</v>
      </c>
      <c r="H1074" s="31">
        <v>45291</v>
      </c>
      <c r="I1074" s="3" t="s">
        <v>3474</v>
      </c>
    </row>
    <row r="1075" spans="1:9" x14ac:dyDescent="0.25">
      <c r="A1075" s="3" t="s">
        <v>4063</v>
      </c>
      <c r="B1075" s="3" t="s">
        <v>849</v>
      </c>
      <c r="C1075" s="3" t="s">
        <v>2304</v>
      </c>
      <c r="D1075" s="3" t="s">
        <v>4352</v>
      </c>
      <c r="E1075" s="3" t="s">
        <v>2303</v>
      </c>
      <c r="F1075" s="31">
        <v>42614</v>
      </c>
      <c r="G1075" s="31">
        <v>43738</v>
      </c>
      <c r="H1075" s="31">
        <v>45291</v>
      </c>
      <c r="I1075" s="3" t="s">
        <v>3474</v>
      </c>
    </row>
    <row r="1076" spans="1:9" x14ac:dyDescent="0.25">
      <c r="A1076" s="3" t="s">
        <v>4063</v>
      </c>
      <c r="B1076" s="3" t="s">
        <v>850</v>
      </c>
      <c r="C1076" s="3" t="s">
        <v>2305</v>
      </c>
      <c r="D1076" s="3" t="s">
        <v>4353</v>
      </c>
      <c r="E1076" s="3" t="s">
        <v>2306</v>
      </c>
      <c r="F1076" s="31">
        <v>42614</v>
      </c>
      <c r="G1076" s="31">
        <v>43738</v>
      </c>
      <c r="H1076" s="31">
        <v>45291</v>
      </c>
      <c r="I1076" s="3" t="s">
        <v>3474</v>
      </c>
    </row>
    <row r="1077" spans="1:9" x14ac:dyDescent="0.25">
      <c r="A1077" s="3" t="s">
        <v>4063</v>
      </c>
      <c r="B1077" s="3" t="s">
        <v>851</v>
      </c>
      <c r="C1077" s="3" t="s">
        <v>852</v>
      </c>
      <c r="D1077" s="3" t="s">
        <v>4353</v>
      </c>
      <c r="E1077" s="3" t="s">
        <v>2306</v>
      </c>
      <c r="F1077" s="31">
        <v>42614</v>
      </c>
      <c r="G1077" s="31">
        <v>43738</v>
      </c>
      <c r="H1077" s="31">
        <v>45291</v>
      </c>
      <c r="I1077" s="3" t="s">
        <v>3474</v>
      </c>
    </row>
    <row r="1078" spans="1:9" x14ac:dyDescent="0.25">
      <c r="A1078" s="3" t="s">
        <v>4063</v>
      </c>
      <c r="B1078" s="3" t="s">
        <v>853</v>
      </c>
      <c r="C1078" s="3" t="s">
        <v>854</v>
      </c>
      <c r="D1078" s="3" t="s">
        <v>4354</v>
      </c>
      <c r="E1078" s="3" t="s">
        <v>2307</v>
      </c>
      <c r="F1078" s="31">
        <v>42614</v>
      </c>
      <c r="G1078" s="31">
        <v>43738</v>
      </c>
      <c r="H1078" s="31">
        <v>45291</v>
      </c>
      <c r="I1078" s="3" t="s">
        <v>3474</v>
      </c>
    </row>
    <row r="1079" spans="1:9" x14ac:dyDescent="0.25">
      <c r="A1079" s="3" t="s">
        <v>4063</v>
      </c>
      <c r="B1079" s="3" t="s">
        <v>855</v>
      </c>
      <c r="C1079" s="3" t="s">
        <v>856</v>
      </c>
      <c r="D1079" s="3" t="s">
        <v>4354</v>
      </c>
      <c r="E1079" s="3" t="s">
        <v>2307</v>
      </c>
      <c r="F1079" s="31">
        <v>42614</v>
      </c>
      <c r="G1079" s="31">
        <v>43738</v>
      </c>
      <c r="H1079" s="31">
        <v>45291</v>
      </c>
      <c r="I1079" s="3" t="s">
        <v>3474</v>
      </c>
    </row>
    <row r="1080" spans="1:9" x14ac:dyDescent="0.25">
      <c r="A1080" s="3" t="s">
        <v>4063</v>
      </c>
      <c r="B1080" s="3" t="s">
        <v>857</v>
      </c>
      <c r="C1080" s="3" t="s">
        <v>2308</v>
      </c>
      <c r="D1080" s="3" t="s">
        <v>2309</v>
      </c>
      <c r="E1080" s="3" t="s">
        <v>2310</v>
      </c>
      <c r="F1080" s="31">
        <v>42614</v>
      </c>
      <c r="G1080" s="31">
        <v>43738</v>
      </c>
      <c r="H1080" s="31">
        <v>45291</v>
      </c>
      <c r="I1080" s="3" t="s">
        <v>3474</v>
      </c>
    </row>
    <row r="1081" spans="1:9" x14ac:dyDescent="0.25">
      <c r="A1081" s="3" t="s">
        <v>4063</v>
      </c>
      <c r="B1081" s="3" t="s">
        <v>858</v>
      </c>
      <c r="C1081" s="3" t="s">
        <v>859</v>
      </c>
      <c r="D1081" s="3" t="s">
        <v>2309</v>
      </c>
      <c r="E1081" s="3" t="s">
        <v>2310</v>
      </c>
      <c r="F1081" s="31">
        <v>42614</v>
      </c>
      <c r="G1081" s="31">
        <v>43738</v>
      </c>
      <c r="H1081" s="31">
        <v>45291</v>
      </c>
      <c r="I1081" s="3" t="s">
        <v>3474</v>
      </c>
    </row>
    <row r="1082" spans="1:9" x14ac:dyDescent="0.25">
      <c r="A1082" s="3" t="s">
        <v>4063</v>
      </c>
      <c r="B1082" s="3" t="s">
        <v>860</v>
      </c>
      <c r="C1082" s="3" t="s">
        <v>4355</v>
      </c>
      <c r="D1082" s="3" t="s">
        <v>4356</v>
      </c>
      <c r="E1082" s="3" t="s">
        <v>2312</v>
      </c>
      <c r="F1082" s="31">
        <v>42614</v>
      </c>
      <c r="G1082" s="31">
        <v>43738</v>
      </c>
      <c r="H1082" s="31">
        <v>45291</v>
      </c>
      <c r="I1082" s="3" t="s">
        <v>3474</v>
      </c>
    </row>
    <row r="1083" spans="1:9" x14ac:dyDescent="0.25">
      <c r="A1083" s="3" t="s">
        <v>4063</v>
      </c>
      <c r="B1083" s="3" t="s">
        <v>861</v>
      </c>
      <c r="C1083" s="3" t="s">
        <v>4357</v>
      </c>
      <c r="D1083" s="3" t="s">
        <v>4356</v>
      </c>
      <c r="E1083" s="3" t="s">
        <v>2312</v>
      </c>
      <c r="F1083" s="31">
        <v>42614</v>
      </c>
      <c r="G1083" s="31">
        <v>43738</v>
      </c>
      <c r="H1083" s="31">
        <v>45291</v>
      </c>
      <c r="I1083" s="3" t="s">
        <v>3474</v>
      </c>
    </row>
    <row r="1084" spans="1:9" x14ac:dyDescent="0.25">
      <c r="A1084" s="3" t="s">
        <v>4063</v>
      </c>
      <c r="B1084" s="3" t="s">
        <v>3591</v>
      </c>
      <c r="C1084" s="3" t="s">
        <v>3592</v>
      </c>
      <c r="D1084" s="3" t="s">
        <v>3593</v>
      </c>
      <c r="E1084" s="3" t="s">
        <v>2310</v>
      </c>
      <c r="F1084" s="31">
        <v>43831</v>
      </c>
      <c r="G1084" s="3" t="s">
        <v>4064</v>
      </c>
      <c r="H1084" s="31">
        <v>401768</v>
      </c>
      <c r="I1084" s="3" t="s">
        <v>3594</v>
      </c>
    </row>
    <row r="1085" spans="1:9" x14ac:dyDescent="0.25">
      <c r="A1085" s="3" t="s">
        <v>4063</v>
      </c>
      <c r="B1085" s="3" t="s">
        <v>3595</v>
      </c>
      <c r="C1085" s="3" t="s">
        <v>3596</v>
      </c>
      <c r="D1085" s="3" t="s">
        <v>3593</v>
      </c>
      <c r="E1085" s="3" t="s">
        <v>2310</v>
      </c>
      <c r="F1085" s="31">
        <v>43831</v>
      </c>
      <c r="G1085" s="3" t="s">
        <v>4064</v>
      </c>
      <c r="H1085" s="31">
        <v>401768</v>
      </c>
      <c r="I1085" s="3" t="s">
        <v>3594</v>
      </c>
    </row>
    <row r="1086" spans="1:9" x14ac:dyDescent="0.25">
      <c r="A1086" s="3" t="s">
        <v>4063</v>
      </c>
      <c r="B1086" s="3" t="s">
        <v>862</v>
      </c>
      <c r="C1086" s="3" t="s">
        <v>2314</v>
      </c>
      <c r="D1086" s="3" t="s">
        <v>4358</v>
      </c>
      <c r="E1086" s="3" t="s">
        <v>2315</v>
      </c>
      <c r="F1086" s="31">
        <v>42614</v>
      </c>
      <c r="G1086" s="3" t="s">
        <v>4064</v>
      </c>
      <c r="H1086" s="31">
        <v>401768</v>
      </c>
      <c r="I1086" s="3" t="s">
        <v>4065</v>
      </c>
    </row>
    <row r="1087" spans="1:9" x14ac:dyDescent="0.25">
      <c r="A1087" s="3" t="s">
        <v>4063</v>
      </c>
      <c r="B1087" s="3" t="s">
        <v>863</v>
      </c>
      <c r="C1087" s="3" t="s">
        <v>864</v>
      </c>
      <c r="D1087" s="3" t="s">
        <v>4358</v>
      </c>
      <c r="E1087" s="3" t="s">
        <v>2315</v>
      </c>
      <c r="F1087" s="31">
        <v>42614</v>
      </c>
      <c r="G1087" s="3" t="s">
        <v>4064</v>
      </c>
      <c r="H1087" s="31">
        <v>401768</v>
      </c>
      <c r="I1087" s="3" t="s">
        <v>4065</v>
      </c>
    </row>
    <row r="1088" spans="1:9" x14ac:dyDescent="0.25">
      <c r="A1088" s="3" t="s">
        <v>4063</v>
      </c>
      <c r="B1088" s="3" t="s">
        <v>865</v>
      </c>
      <c r="C1088" s="3" t="s">
        <v>2316</v>
      </c>
      <c r="D1088" s="3" t="s">
        <v>2317</v>
      </c>
      <c r="E1088" s="3" t="s">
        <v>2318</v>
      </c>
      <c r="F1088" s="31">
        <v>42614</v>
      </c>
      <c r="G1088" s="3" t="s">
        <v>4064</v>
      </c>
      <c r="H1088" s="31">
        <v>401768</v>
      </c>
      <c r="I1088" s="3" t="s">
        <v>4065</v>
      </c>
    </row>
    <row r="1089" spans="1:9" x14ac:dyDescent="0.25">
      <c r="A1089" s="3" t="s">
        <v>4063</v>
      </c>
      <c r="B1089" s="3" t="s">
        <v>866</v>
      </c>
      <c r="C1089" s="3" t="s">
        <v>867</v>
      </c>
      <c r="D1089" s="3" t="s">
        <v>2317</v>
      </c>
      <c r="E1089" s="3" t="s">
        <v>2318</v>
      </c>
      <c r="F1089" s="31">
        <v>42614</v>
      </c>
      <c r="G1089" s="3" t="s">
        <v>4064</v>
      </c>
      <c r="H1089" s="31">
        <v>401768</v>
      </c>
      <c r="I1089" s="3" t="s">
        <v>4065</v>
      </c>
    </row>
    <row r="1090" spans="1:9" x14ac:dyDescent="0.25">
      <c r="A1090" s="3" t="s">
        <v>4063</v>
      </c>
      <c r="B1090" s="3" t="s">
        <v>868</v>
      </c>
      <c r="C1090" s="3" t="s">
        <v>869</v>
      </c>
      <c r="D1090" s="3" t="s">
        <v>4359</v>
      </c>
      <c r="E1090" s="3" t="s">
        <v>2319</v>
      </c>
      <c r="F1090" s="31">
        <v>42614</v>
      </c>
      <c r="G1090" s="3" t="s">
        <v>4064</v>
      </c>
      <c r="H1090" s="31">
        <v>401768</v>
      </c>
      <c r="I1090" s="3" t="s">
        <v>4065</v>
      </c>
    </row>
    <row r="1091" spans="1:9" x14ac:dyDescent="0.25">
      <c r="A1091" s="3" t="s">
        <v>4063</v>
      </c>
      <c r="B1091" s="3" t="s">
        <v>870</v>
      </c>
      <c r="C1091" s="3" t="s">
        <v>871</v>
      </c>
      <c r="D1091" s="3" t="s">
        <v>4359</v>
      </c>
      <c r="E1091" s="3" t="s">
        <v>2319</v>
      </c>
      <c r="F1091" s="31">
        <v>42614</v>
      </c>
      <c r="G1091" s="3" t="s">
        <v>4064</v>
      </c>
      <c r="H1091" s="31">
        <v>401768</v>
      </c>
      <c r="I1091" s="3" t="s">
        <v>4065</v>
      </c>
    </row>
    <row r="1092" spans="1:9" x14ac:dyDescent="0.25">
      <c r="A1092" s="3" t="s">
        <v>4063</v>
      </c>
      <c r="B1092" s="3" t="s">
        <v>872</v>
      </c>
      <c r="C1092" s="3" t="s">
        <v>2196</v>
      </c>
      <c r="D1092" s="3" t="s">
        <v>2197</v>
      </c>
      <c r="E1092" s="3" t="s">
        <v>2320</v>
      </c>
      <c r="F1092" s="31">
        <v>42614</v>
      </c>
      <c r="G1092" s="31">
        <v>43738</v>
      </c>
      <c r="H1092" s="31">
        <v>45291</v>
      </c>
      <c r="I1092" s="3" t="s">
        <v>3474</v>
      </c>
    </row>
    <row r="1093" spans="1:9" x14ac:dyDescent="0.25">
      <c r="A1093" s="3" t="s">
        <v>4063</v>
      </c>
      <c r="B1093" s="3" t="s">
        <v>873</v>
      </c>
      <c r="C1093" s="3" t="s">
        <v>2199</v>
      </c>
      <c r="D1093" s="3" t="s">
        <v>2197</v>
      </c>
      <c r="E1093" s="3" t="s">
        <v>2320</v>
      </c>
      <c r="F1093" s="31">
        <v>42614</v>
      </c>
      <c r="G1093" s="31">
        <v>43738</v>
      </c>
      <c r="H1093" s="31">
        <v>45291</v>
      </c>
      <c r="I1093" s="3" t="s">
        <v>3474</v>
      </c>
    </row>
    <row r="1094" spans="1:9" x14ac:dyDescent="0.25">
      <c r="A1094" s="3" t="s">
        <v>4063</v>
      </c>
      <c r="B1094" s="3" t="s">
        <v>3597</v>
      </c>
      <c r="C1094" s="3" t="s">
        <v>854</v>
      </c>
      <c r="D1094" s="3" t="s">
        <v>4354</v>
      </c>
      <c r="E1094" s="3" t="s">
        <v>4013</v>
      </c>
      <c r="F1094" s="31">
        <v>43831</v>
      </c>
      <c r="G1094" s="3" t="s">
        <v>4064</v>
      </c>
      <c r="H1094" s="31">
        <v>401768</v>
      </c>
      <c r="I1094" s="3" t="s">
        <v>3549</v>
      </c>
    </row>
    <row r="1095" spans="1:9" x14ac:dyDescent="0.25">
      <c r="A1095" s="3" t="s">
        <v>4063</v>
      </c>
      <c r="B1095" s="3" t="s">
        <v>3598</v>
      </c>
      <c r="C1095" s="3" t="s">
        <v>856</v>
      </c>
      <c r="D1095" s="3" t="s">
        <v>4354</v>
      </c>
      <c r="E1095" s="3" t="s">
        <v>4013</v>
      </c>
      <c r="F1095" s="31">
        <v>43831</v>
      </c>
      <c r="G1095" s="3" t="s">
        <v>4064</v>
      </c>
      <c r="H1095" s="31">
        <v>401768</v>
      </c>
      <c r="I1095" s="3" t="s">
        <v>3549</v>
      </c>
    </row>
    <row r="1096" spans="1:9" x14ac:dyDescent="0.25">
      <c r="A1096" s="3" t="s">
        <v>4063</v>
      </c>
      <c r="B1096" s="3" t="s">
        <v>875</v>
      </c>
      <c r="C1096" s="3" t="s">
        <v>2200</v>
      </c>
      <c r="D1096" s="3" t="s">
        <v>4319</v>
      </c>
      <c r="E1096" s="3" t="s">
        <v>2321</v>
      </c>
      <c r="F1096" s="31">
        <v>42614</v>
      </c>
      <c r="G1096" s="3" t="s">
        <v>4064</v>
      </c>
      <c r="H1096" s="31">
        <v>401768</v>
      </c>
      <c r="I1096" s="3" t="s">
        <v>4065</v>
      </c>
    </row>
    <row r="1097" spans="1:9" x14ac:dyDescent="0.25">
      <c r="A1097" s="3" t="s">
        <v>4063</v>
      </c>
      <c r="B1097" s="3" t="s">
        <v>876</v>
      </c>
      <c r="C1097" s="3" t="s">
        <v>703</v>
      </c>
      <c r="D1097" s="3" t="s">
        <v>4319</v>
      </c>
      <c r="E1097" s="3" t="s">
        <v>2321</v>
      </c>
      <c r="F1097" s="31">
        <v>42614</v>
      </c>
      <c r="G1097" s="3" t="s">
        <v>4064</v>
      </c>
      <c r="H1097" s="31">
        <v>401768</v>
      </c>
      <c r="I1097" s="3" t="s">
        <v>4065</v>
      </c>
    </row>
    <row r="1098" spans="1:9" x14ac:dyDescent="0.25">
      <c r="A1098" s="3" t="s">
        <v>4063</v>
      </c>
      <c r="B1098" s="3" t="s">
        <v>877</v>
      </c>
      <c r="C1098" s="3" t="s">
        <v>878</v>
      </c>
      <c r="D1098" s="3" t="s">
        <v>4360</v>
      </c>
      <c r="E1098" s="3" t="s">
        <v>2322</v>
      </c>
      <c r="F1098" s="31">
        <v>42614</v>
      </c>
      <c r="G1098" s="3" t="s">
        <v>4064</v>
      </c>
      <c r="H1098" s="31">
        <v>401768</v>
      </c>
      <c r="I1098" s="3" t="s">
        <v>4065</v>
      </c>
    </row>
    <row r="1099" spans="1:9" x14ac:dyDescent="0.25">
      <c r="A1099" s="3" t="s">
        <v>4063</v>
      </c>
      <c r="B1099" s="3" t="s">
        <v>879</v>
      </c>
      <c r="C1099" s="3" t="s">
        <v>2323</v>
      </c>
      <c r="D1099" s="3" t="s">
        <v>4360</v>
      </c>
      <c r="E1099" s="3" t="s">
        <v>2322</v>
      </c>
      <c r="F1099" s="31">
        <v>42614</v>
      </c>
      <c r="G1099" s="31">
        <v>43738</v>
      </c>
      <c r="H1099" s="31">
        <v>401768</v>
      </c>
      <c r="I1099" s="3" t="s">
        <v>4065</v>
      </c>
    </row>
    <row r="1100" spans="1:9" x14ac:dyDescent="0.25">
      <c r="A1100" s="3" t="s">
        <v>4063</v>
      </c>
      <c r="B1100" s="3" t="s">
        <v>880</v>
      </c>
      <c r="C1100" s="3" t="s">
        <v>881</v>
      </c>
      <c r="D1100" s="3" t="s">
        <v>4361</v>
      </c>
      <c r="E1100" s="3" t="s">
        <v>2324</v>
      </c>
      <c r="F1100" s="31">
        <v>42614</v>
      </c>
      <c r="G1100" s="31">
        <v>43738</v>
      </c>
      <c r="H1100" s="31">
        <v>45291</v>
      </c>
      <c r="I1100" s="3" t="s">
        <v>3474</v>
      </c>
    </row>
    <row r="1101" spans="1:9" x14ac:dyDescent="0.25">
      <c r="A1101" s="3" t="s">
        <v>4063</v>
      </c>
      <c r="B1101" s="3" t="s">
        <v>882</v>
      </c>
      <c r="C1101" s="3" t="s">
        <v>883</v>
      </c>
      <c r="D1101" s="3" t="s">
        <v>4361</v>
      </c>
      <c r="E1101" s="3" t="s">
        <v>2324</v>
      </c>
      <c r="F1101" s="31">
        <v>42614</v>
      </c>
      <c r="G1101" s="31">
        <v>43738</v>
      </c>
      <c r="H1101" s="31">
        <v>45291</v>
      </c>
      <c r="I1101" s="3" t="s">
        <v>3474</v>
      </c>
    </row>
    <row r="1102" spans="1:9" x14ac:dyDescent="0.25">
      <c r="A1102" s="3" t="s">
        <v>4063</v>
      </c>
      <c r="B1102" s="3" t="s">
        <v>884</v>
      </c>
      <c r="C1102" s="3" t="s">
        <v>2325</v>
      </c>
      <c r="D1102" s="3" t="s">
        <v>2326</v>
      </c>
      <c r="E1102" s="3" t="s">
        <v>2327</v>
      </c>
      <c r="F1102" s="31">
        <v>42614</v>
      </c>
      <c r="G1102" s="3" t="s">
        <v>4064</v>
      </c>
      <c r="H1102" s="31">
        <v>401768</v>
      </c>
      <c r="I1102" s="3" t="s">
        <v>4065</v>
      </c>
    </row>
    <row r="1103" spans="1:9" x14ac:dyDescent="0.25">
      <c r="A1103" s="3" t="s">
        <v>4063</v>
      </c>
      <c r="B1103" s="3" t="s">
        <v>885</v>
      </c>
      <c r="C1103" s="3" t="s">
        <v>886</v>
      </c>
      <c r="D1103" s="3" t="s">
        <v>2326</v>
      </c>
      <c r="E1103" s="3" t="s">
        <v>2327</v>
      </c>
      <c r="F1103" s="31">
        <v>42614</v>
      </c>
      <c r="G1103" s="3" t="s">
        <v>4064</v>
      </c>
      <c r="H1103" s="31">
        <v>401768</v>
      </c>
      <c r="I1103" s="3" t="s">
        <v>4065</v>
      </c>
    </row>
    <row r="1104" spans="1:9" x14ac:dyDescent="0.25">
      <c r="A1104" s="3" t="s">
        <v>4063</v>
      </c>
      <c r="B1104" s="3" t="s">
        <v>887</v>
      </c>
      <c r="C1104" s="3" t="s">
        <v>2328</v>
      </c>
      <c r="D1104" s="3" t="s">
        <v>2328</v>
      </c>
      <c r="E1104" s="3" t="s">
        <v>2329</v>
      </c>
      <c r="F1104" s="31">
        <v>42614</v>
      </c>
      <c r="G1104" s="31">
        <v>43738</v>
      </c>
      <c r="H1104" s="31">
        <v>45291</v>
      </c>
      <c r="I1104" s="3" t="s">
        <v>3474</v>
      </c>
    </row>
    <row r="1105" spans="1:9" x14ac:dyDescent="0.25">
      <c r="A1105" s="3" t="s">
        <v>4063</v>
      </c>
      <c r="B1105" s="3" t="s">
        <v>888</v>
      </c>
      <c r="C1105" s="3" t="s">
        <v>889</v>
      </c>
      <c r="D1105" s="3" t="s">
        <v>2328</v>
      </c>
      <c r="E1105" s="3" t="s">
        <v>2329</v>
      </c>
      <c r="F1105" s="31">
        <v>42614</v>
      </c>
      <c r="G1105" s="31">
        <v>43738</v>
      </c>
      <c r="H1105" s="31">
        <v>45291</v>
      </c>
      <c r="I1105" s="3" t="s">
        <v>3474</v>
      </c>
    </row>
    <row r="1106" spans="1:9" x14ac:dyDescent="0.25">
      <c r="A1106" s="3" t="s">
        <v>4063</v>
      </c>
      <c r="B1106" s="3" t="s">
        <v>890</v>
      </c>
      <c r="C1106" s="3" t="s">
        <v>2330</v>
      </c>
      <c r="D1106" s="3" t="s">
        <v>2330</v>
      </c>
      <c r="E1106" s="3" t="s">
        <v>2331</v>
      </c>
      <c r="F1106" s="31">
        <v>42614</v>
      </c>
      <c r="G1106" s="31">
        <v>43738</v>
      </c>
      <c r="H1106" s="31">
        <v>45291</v>
      </c>
      <c r="I1106" s="3" t="s">
        <v>3474</v>
      </c>
    </row>
    <row r="1107" spans="1:9" x14ac:dyDescent="0.25">
      <c r="A1107" s="3" t="s">
        <v>4063</v>
      </c>
      <c r="B1107" s="3" t="s">
        <v>891</v>
      </c>
      <c r="C1107" s="3" t="s">
        <v>892</v>
      </c>
      <c r="D1107" s="3" t="s">
        <v>2330</v>
      </c>
      <c r="E1107" s="3" t="s">
        <v>2331</v>
      </c>
      <c r="F1107" s="31">
        <v>42614</v>
      </c>
      <c r="G1107" s="31">
        <v>43738</v>
      </c>
      <c r="H1107" s="31">
        <v>45291</v>
      </c>
      <c r="I1107" s="3" t="s">
        <v>3474</v>
      </c>
    </row>
    <row r="1108" spans="1:9" x14ac:dyDescent="0.25">
      <c r="A1108" s="3" t="s">
        <v>4063</v>
      </c>
      <c r="B1108" s="3" t="s">
        <v>893</v>
      </c>
      <c r="C1108" s="3" t="s">
        <v>2332</v>
      </c>
      <c r="D1108" s="3" t="s">
        <v>4362</v>
      </c>
      <c r="E1108" s="3" t="s">
        <v>2333</v>
      </c>
      <c r="F1108" s="31">
        <v>42614</v>
      </c>
      <c r="G1108" s="3" t="s">
        <v>4064</v>
      </c>
      <c r="H1108" s="31">
        <v>401768</v>
      </c>
      <c r="I1108" s="3" t="s">
        <v>4065</v>
      </c>
    </row>
    <row r="1109" spans="1:9" x14ac:dyDescent="0.25">
      <c r="A1109" s="3" t="s">
        <v>4063</v>
      </c>
      <c r="B1109" s="3" t="s">
        <v>894</v>
      </c>
      <c r="C1109" s="3" t="s">
        <v>895</v>
      </c>
      <c r="D1109" s="3" t="s">
        <v>4362</v>
      </c>
      <c r="E1109" s="3" t="s">
        <v>2333</v>
      </c>
      <c r="F1109" s="31">
        <v>42614</v>
      </c>
      <c r="G1109" s="3" t="s">
        <v>4064</v>
      </c>
      <c r="H1109" s="31">
        <v>401768</v>
      </c>
      <c r="I1109" s="3" t="s">
        <v>4065</v>
      </c>
    </row>
    <row r="1110" spans="1:9" x14ac:dyDescent="0.25">
      <c r="A1110" s="3" t="s">
        <v>4063</v>
      </c>
      <c r="B1110" s="3" t="s">
        <v>896</v>
      </c>
      <c r="C1110" s="3" t="s">
        <v>4363</v>
      </c>
      <c r="D1110" s="3" t="s">
        <v>2335</v>
      </c>
      <c r="E1110" s="3" t="s">
        <v>2336</v>
      </c>
      <c r="F1110" s="31">
        <v>42614</v>
      </c>
      <c r="G1110" s="3" t="s">
        <v>4064</v>
      </c>
      <c r="H1110" s="31">
        <v>401768</v>
      </c>
      <c r="I1110" s="3" t="s">
        <v>4065</v>
      </c>
    </row>
    <row r="1111" spans="1:9" x14ac:dyDescent="0.25">
      <c r="A1111" s="3" t="s">
        <v>4063</v>
      </c>
      <c r="B1111" s="3" t="s">
        <v>897</v>
      </c>
      <c r="C1111" s="3" t="s">
        <v>4364</v>
      </c>
      <c r="D1111" s="3" t="s">
        <v>2335</v>
      </c>
      <c r="E1111" s="3" t="s">
        <v>2336</v>
      </c>
      <c r="F1111" s="31">
        <v>42614</v>
      </c>
      <c r="G1111" s="3" t="s">
        <v>4064</v>
      </c>
      <c r="H1111" s="31">
        <v>401768</v>
      </c>
      <c r="I1111" s="3" t="s">
        <v>4065</v>
      </c>
    </row>
    <row r="1112" spans="1:9" x14ac:dyDescent="0.25">
      <c r="A1112" s="3" t="s">
        <v>4063</v>
      </c>
      <c r="B1112" s="3" t="s">
        <v>898</v>
      </c>
      <c r="C1112" s="3" t="s">
        <v>2338</v>
      </c>
      <c r="D1112" s="3" t="s">
        <v>2338</v>
      </c>
      <c r="E1112" s="3" t="s">
        <v>2339</v>
      </c>
      <c r="F1112" s="31">
        <v>42614</v>
      </c>
      <c r="G1112" s="31">
        <v>43738</v>
      </c>
      <c r="H1112" s="31">
        <v>45291</v>
      </c>
      <c r="I1112" s="3" t="s">
        <v>3474</v>
      </c>
    </row>
    <row r="1113" spans="1:9" x14ac:dyDescent="0.25">
      <c r="A1113" s="3" t="s">
        <v>4063</v>
      </c>
      <c r="B1113" s="3" t="s">
        <v>899</v>
      </c>
      <c r="C1113" s="3" t="s">
        <v>900</v>
      </c>
      <c r="D1113" s="3" t="s">
        <v>2338</v>
      </c>
      <c r="E1113" s="3" t="s">
        <v>2339</v>
      </c>
      <c r="F1113" s="31">
        <v>42614</v>
      </c>
      <c r="G1113" s="31">
        <v>43738</v>
      </c>
      <c r="H1113" s="31">
        <v>45291</v>
      </c>
      <c r="I1113" s="3" t="s">
        <v>3474</v>
      </c>
    </row>
    <row r="1114" spans="1:9" x14ac:dyDescent="0.25">
      <c r="A1114" s="3" t="s">
        <v>4063</v>
      </c>
      <c r="B1114" s="3" t="s">
        <v>1464</v>
      </c>
      <c r="C1114" s="3" t="s">
        <v>2340</v>
      </c>
      <c r="D1114" s="3" t="s">
        <v>2341</v>
      </c>
      <c r="E1114" s="3" t="s">
        <v>2342</v>
      </c>
      <c r="F1114" s="31">
        <v>42614</v>
      </c>
      <c r="G1114" s="31">
        <v>43738</v>
      </c>
      <c r="H1114" s="31">
        <v>45291</v>
      </c>
      <c r="I1114" s="3" t="s">
        <v>3474</v>
      </c>
    </row>
    <row r="1115" spans="1:9" x14ac:dyDescent="0.25">
      <c r="A1115" s="3" t="s">
        <v>4063</v>
      </c>
      <c r="B1115" s="3" t="s">
        <v>901</v>
      </c>
      <c r="C1115" s="3" t="s">
        <v>902</v>
      </c>
      <c r="D1115" s="3" t="s">
        <v>2343</v>
      </c>
      <c r="E1115" s="3" t="s">
        <v>2344</v>
      </c>
      <c r="F1115" s="31">
        <v>42614</v>
      </c>
      <c r="G1115" s="31">
        <v>43738</v>
      </c>
      <c r="H1115" s="31">
        <v>45291</v>
      </c>
      <c r="I1115" s="3" t="s">
        <v>3474</v>
      </c>
    </row>
    <row r="1116" spans="1:9" x14ac:dyDescent="0.25">
      <c r="A1116" s="3" t="s">
        <v>4063</v>
      </c>
      <c r="B1116" s="3" t="s">
        <v>1465</v>
      </c>
      <c r="C1116" s="3" t="s">
        <v>2345</v>
      </c>
      <c r="D1116" s="3" t="s">
        <v>2341</v>
      </c>
      <c r="E1116" s="3" t="s">
        <v>2342</v>
      </c>
      <c r="F1116" s="31">
        <v>42614</v>
      </c>
      <c r="G1116" s="31">
        <v>43738</v>
      </c>
      <c r="H1116" s="31">
        <v>45291</v>
      </c>
      <c r="I1116" s="3" t="s">
        <v>3474</v>
      </c>
    </row>
    <row r="1117" spans="1:9" x14ac:dyDescent="0.25">
      <c r="A1117" s="3" t="s">
        <v>4063</v>
      </c>
      <c r="B1117" s="3" t="s">
        <v>903</v>
      </c>
      <c r="C1117" s="3" t="s">
        <v>904</v>
      </c>
      <c r="D1117" s="3" t="s">
        <v>2343</v>
      </c>
      <c r="E1117" s="3" t="s">
        <v>2346</v>
      </c>
      <c r="F1117" s="31">
        <v>42614</v>
      </c>
      <c r="G1117" s="31">
        <v>43738</v>
      </c>
      <c r="H1117" s="31">
        <v>45291</v>
      </c>
      <c r="I1117" s="3" t="s">
        <v>3474</v>
      </c>
    </row>
    <row r="1118" spans="1:9" x14ac:dyDescent="0.25">
      <c r="A1118" s="3" t="s">
        <v>4063</v>
      </c>
      <c r="B1118" s="3" t="s">
        <v>905</v>
      </c>
      <c r="C1118" s="3" t="s">
        <v>2347</v>
      </c>
      <c r="D1118" s="3" t="s">
        <v>2348</v>
      </c>
      <c r="E1118" s="3" t="s">
        <v>2349</v>
      </c>
      <c r="F1118" s="31">
        <v>42614</v>
      </c>
      <c r="G1118" s="31">
        <v>43738</v>
      </c>
      <c r="H1118" s="31">
        <v>45291</v>
      </c>
      <c r="I1118" s="3" t="s">
        <v>3474</v>
      </c>
    </row>
    <row r="1119" spans="1:9" x14ac:dyDescent="0.25">
      <c r="A1119" s="3" t="s">
        <v>4063</v>
      </c>
      <c r="B1119" s="3" t="s">
        <v>906</v>
      </c>
      <c r="C1119" s="3" t="s">
        <v>2350</v>
      </c>
      <c r="D1119" s="3" t="s">
        <v>2351</v>
      </c>
      <c r="E1119" s="3" t="s">
        <v>2352</v>
      </c>
      <c r="F1119" s="31">
        <v>42614</v>
      </c>
      <c r="G1119" s="31">
        <v>43738</v>
      </c>
      <c r="H1119" s="31">
        <v>45291</v>
      </c>
      <c r="I1119" s="3" t="s">
        <v>3474</v>
      </c>
    </row>
    <row r="1120" spans="1:9" x14ac:dyDescent="0.25">
      <c r="A1120" s="3" t="s">
        <v>4063</v>
      </c>
      <c r="B1120" s="3" t="s">
        <v>907</v>
      </c>
      <c r="C1120" s="3" t="s">
        <v>2353</v>
      </c>
      <c r="D1120" s="3" t="s">
        <v>2348</v>
      </c>
      <c r="E1120" s="3" t="s">
        <v>2352</v>
      </c>
      <c r="F1120" s="31">
        <v>42614</v>
      </c>
      <c r="G1120" s="31">
        <v>43738</v>
      </c>
      <c r="H1120" s="31">
        <v>45291</v>
      </c>
      <c r="I1120" s="3" t="s">
        <v>3474</v>
      </c>
    </row>
    <row r="1121" spans="1:9" x14ac:dyDescent="0.25">
      <c r="A1121" s="3" t="s">
        <v>4063</v>
      </c>
      <c r="B1121" s="3" t="s">
        <v>908</v>
      </c>
      <c r="C1121" s="3" t="s">
        <v>909</v>
      </c>
      <c r="D1121" s="3" t="s">
        <v>2351</v>
      </c>
      <c r="E1121" s="3" t="s">
        <v>2352</v>
      </c>
      <c r="F1121" s="31">
        <v>42614</v>
      </c>
      <c r="G1121" s="31">
        <v>43738</v>
      </c>
      <c r="H1121" s="31">
        <v>45291</v>
      </c>
      <c r="I1121" s="3" t="s">
        <v>3474</v>
      </c>
    </row>
    <row r="1122" spans="1:9" x14ac:dyDescent="0.25">
      <c r="A1122" s="3" t="s">
        <v>4063</v>
      </c>
      <c r="B1122" s="3" t="s">
        <v>910</v>
      </c>
      <c r="C1122" s="3" t="s">
        <v>911</v>
      </c>
      <c r="D1122" s="3" t="s">
        <v>2354</v>
      </c>
      <c r="E1122" s="3" t="s">
        <v>2355</v>
      </c>
      <c r="F1122" s="31">
        <v>42614</v>
      </c>
      <c r="G1122" s="31">
        <v>43738</v>
      </c>
      <c r="H1122" s="31">
        <v>45291</v>
      </c>
      <c r="I1122" s="3" t="s">
        <v>3474</v>
      </c>
    </row>
    <row r="1123" spans="1:9" x14ac:dyDescent="0.25">
      <c r="A1123" s="3" t="s">
        <v>4063</v>
      </c>
      <c r="B1123" s="3" t="s">
        <v>912</v>
      </c>
      <c r="C1123" s="3" t="s">
        <v>913</v>
      </c>
      <c r="D1123" s="3" t="s">
        <v>2354</v>
      </c>
      <c r="E1123" s="3" t="s">
        <v>2355</v>
      </c>
      <c r="F1123" s="31">
        <v>42614</v>
      </c>
      <c r="G1123" s="31">
        <v>43738</v>
      </c>
      <c r="H1123" s="31">
        <v>45291</v>
      </c>
      <c r="I1123" s="3" t="s">
        <v>3474</v>
      </c>
    </row>
    <row r="1124" spans="1:9" x14ac:dyDescent="0.25">
      <c r="A1124" s="3" t="s">
        <v>4063</v>
      </c>
      <c r="B1124" s="3" t="s">
        <v>914</v>
      </c>
      <c r="C1124" s="3" t="s">
        <v>915</v>
      </c>
      <c r="D1124" s="3" t="s">
        <v>4365</v>
      </c>
      <c r="E1124" s="3" t="s">
        <v>2356</v>
      </c>
      <c r="F1124" s="31">
        <v>42614</v>
      </c>
      <c r="G1124" s="3" t="s">
        <v>4064</v>
      </c>
      <c r="H1124" s="31">
        <v>401768</v>
      </c>
      <c r="I1124" s="3" t="s">
        <v>4065</v>
      </c>
    </row>
    <row r="1125" spans="1:9" x14ac:dyDescent="0.25">
      <c r="A1125" s="3" t="s">
        <v>4063</v>
      </c>
      <c r="B1125" s="3" t="s">
        <v>916</v>
      </c>
      <c r="C1125" s="3" t="s">
        <v>917</v>
      </c>
      <c r="D1125" s="3" t="s">
        <v>4365</v>
      </c>
      <c r="E1125" s="3" t="s">
        <v>2356</v>
      </c>
      <c r="F1125" s="31">
        <v>42614</v>
      </c>
      <c r="G1125" s="3" t="s">
        <v>4064</v>
      </c>
      <c r="H1125" s="31">
        <v>401768</v>
      </c>
      <c r="I1125" s="3" t="s">
        <v>4065</v>
      </c>
    </row>
    <row r="1126" spans="1:9" x14ac:dyDescent="0.25">
      <c r="A1126" s="3" t="s">
        <v>4063</v>
      </c>
      <c r="B1126" s="3" t="s">
        <v>918</v>
      </c>
      <c r="C1126" s="3" t="s">
        <v>919</v>
      </c>
      <c r="D1126" s="3" t="s">
        <v>4366</v>
      </c>
      <c r="E1126" s="3" t="s">
        <v>2357</v>
      </c>
      <c r="F1126" s="31">
        <v>42614</v>
      </c>
      <c r="G1126" s="31">
        <v>43738</v>
      </c>
      <c r="H1126" s="31">
        <v>45291</v>
      </c>
      <c r="I1126" s="3" t="s">
        <v>3474</v>
      </c>
    </row>
    <row r="1127" spans="1:9" x14ac:dyDescent="0.25">
      <c r="A1127" s="3" t="s">
        <v>4063</v>
      </c>
      <c r="B1127" s="3" t="s">
        <v>920</v>
      </c>
      <c r="C1127" s="3" t="s">
        <v>921</v>
      </c>
      <c r="D1127" s="3" t="s">
        <v>4366</v>
      </c>
      <c r="E1127" s="3" t="s">
        <v>2357</v>
      </c>
      <c r="F1127" s="31">
        <v>42614</v>
      </c>
      <c r="G1127" s="31">
        <v>43738</v>
      </c>
      <c r="H1127" s="31">
        <v>45291</v>
      </c>
      <c r="I1127" s="3" t="s">
        <v>3474</v>
      </c>
    </row>
    <row r="1128" spans="1:9" x14ac:dyDescent="0.25">
      <c r="A1128" s="3" t="s">
        <v>4063</v>
      </c>
      <c r="B1128" s="3" t="s">
        <v>922</v>
      </c>
      <c r="C1128" s="3" t="s">
        <v>923</v>
      </c>
      <c r="D1128" s="3" t="s">
        <v>923</v>
      </c>
      <c r="E1128" s="3" t="s">
        <v>2358</v>
      </c>
      <c r="F1128" s="31">
        <v>42614</v>
      </c>
      <c r="G1128" s="31">
        <v>43738</v>
      </c>
      <c r="H1128" s="31">
        <v>45291</v>
      </c>
      <c r="I1128" s="3" t="s">
        <v>3474</v>
      </c>
    </row>
    <row r="1129" spans="1:9" x14ac:dyDescent="0.25">
      <c r="A1129" s="3" t="s">
        <v>4063</v>
      </c>
      <c r="B1129" s="3" t="s">
        <v>924</v>
      </c>
      <c r="C1129" s="3" t="s">
        <v>789</v>
      </c>
      <c r="D1129" s="3" t="s">
        <v>923</v>
      </c>
      <c r="E1129" s="3" t="s">
        <v>2358</v>
      </c>
      <c r="F1129" s="31">
        <v>42614</v>
      </c>
      <c r="G1129" s="31">
        <v>43738</v>
      </c>
      <c r="H1129" s="31">
        <v>45291</v>
      </c>
      <c r="I1129" s="3" t="s">
        <v>3474</v>
      </c>
    </row>
    <row r="1130" spans="1:9" x14ac:dyDescent="0.25">
      <c r="A1130" s="3" t="s">
        <v>4063</v>
      </c>
      <c r="B1130" s="3" t="s">
        <v>3599</v>
      </c>
      <c r="C1130" s="3" t="s">
        <v>2328</v>
      </c>
      <c r="D1130" s="3" t="s">
        <v>2328</v>
      </c>
      <c r="E1130" s="3" t="s">
        <v>2329</v>
      </c>
      <c r="F1130" s="31">
        <v>43831</v>
      </c>
      <c r="G1130" s="3" t="s">
        <v>4064</v>
      </c>
      <c r="H1130" s="31">
        <v>401768</v>
      </c>
      <c r="I1130" s="3" t="s">
        <v>3554</v>
      </c>
    </row>
    <row r="1131" spans="1:9" x14ac:dyDescent="0.25">
      <c r="A1131" s="3" t="s">
        <v>4063</v>
      </c>
      <c r="B1131" s="3" t="s">
        <v>3600</v>
      </c>
      <c r="C1131" s="3" t="s">
        <v>889</v>
      </c>
      <c r="D1131" s="3" t="s">
        <v>2328</v>
      </c>
      <c r="E1131" s="3" t="s">
        <v>2329</v>
      </c>
      <c r="F1131" s="31">
        <v>43831</v>
      </c>
      <c r="G1131" s="3" t="s">
        <v>4064</v>
      </c>
      <c r="H1131" s="31">
        <v>401768</v>
      </c>
      <c r="I1131" s="3" t="s">
        <v>3554</v>
      </c>
    </row>
    <row r="1132" spans="1:9" x14ac:dyDescent="0.25">
      <c r="A1132" s="3" t="s">
        <v>4063</v>
      </c>
      <c r="B1132" s="3" t="s">
        <v>3601</v>
      </c>
      <c r="C1132" s="3" t="s">
        <v>3602</v>
      </c>
      <c r="D1132" s="3" t="s">
        <v>2330</v>
      </c>
      <c r="E1132" s="3" t="s">
        <v>2331</v>
      </c>
      <c r="F1132" s="31">
        <v>43831</v>
      </c>
      <c r="G1132" s="3" t="s">
        <v>4064</v>
      </c>
      <c r="H1132" s="31">
        <v>401768</v>
      </c>
      <c r="I1132" s="3" t="s">
        <v>3554</v>
      </c>
    </row>
    <row r="1133" spans="1:9" x14ac:dyDescent="0.25">
      <c r="A1133" s="3" t="s">
        <v>4063</v>
      </c>
      <c r="B1133" s="3" t="s">
        <v>3603</v>
      </c>
      <c r="C1133" s="3" t="s">
        <v>3604</v>
      </c>
      <c r="D1133" s="3" t="s">
        <v>2330</v>
      </c>
      <c r="E1133" s="3" t="s">
        <v>2331</v>
      </c>
      <c r="F1133" s="31">
        <v>43831</v>
      </c>
      <c r="G1133" s="3" t="s">
        <v>4064</v>
      </c>
      <c r="H1133" s="31">
        <v>401768</v>
      </c>
      <c r="I1133" s="3" t="s">
        <v>3554</v>
      </c>
    </row>
    <row r="1134" spans="1:9" x14ac:dyDescent="0.25">
      <c r="A1134" s="3" t="s">
        <v>4063</v>
      </c>
      <c r="B1134" s="3" t="s">
        <v>925</v>
      </c>
      <c r="C1134" s="3" t="s">
        <v>926</v>
      </c>
      <c r="D1134" s="3" t="s">
        <v>2359</v>
      </c>
      <c r="E1134" s="3" t="s">
        <v>2360</v>
      </c>
      <c r="F1134" s="31">
        <v>42614</v>
      </c>
      <c r="G1134" s="3" t="s">
        <v>4064</v>
      </c>
      <c r="H1134" s="31">
        <v>401768</v>
      </c>
      <c r="I1134" s="3" t="s">
        <v>4065</v>
      </c>
    </row>
    <row r="1135" spans="1:9" x14ac:dyDescent="0.25">
      <c r="A1135" s="3" t="s">
        <v>4063</v>
      </c>
      <c r="B1135" s="3" t="s">
        <v>927</v>
      </c>
      <c r="C1135" s="3" t="s">
        <v>928</v>
      </c>
      <c r="D1135" s="3" t="s">
        <v>2359</v>
      </c>
      <c r="E1135" s="3" t="s">
        <v>2360</v>
      </c>
      <c r="F1135" s="31">
        <v>42614</v>
      </c>
      <c r="G1135" s="3" t="s">
        <v>4064</v>
      </c>
      <c r="H1135" s="31">
        <v>401768</v>
      </c>
      <c r="I1135" s="3" t="s">
        <v>4065</v>
      </c>
    </row>
    <row r="1136" spans="1:9" x14ac:dyDescent="0.25">
      <c r="A1136" s="3" t="s">
        <v>4063</v>
      </c>
      <c r="B1136" s="3" t="s">
        <v>929</v>
      </c>
      <c r="C1136" s="3" t="s">
        <v>2361</v>
      </c>
      <c r="D1136" s="3" t="s">
        <v>4367</v>
      </c>
      <c r="E1136" s="3" t="s">
        <v>2362</v>
      </c>
      <c r="F1136" s="31">
        <v>42614</v>
      </c>
      <c r="G1136" s="31">
        <v>43738</v>
      </c>
      <c r="H1136" s="31">
        <v>45291</v>
      </c>
      <c r="I1136" s="3" t="s">
        <v>3474</v>
      </c>
    </row>
    <row r="1137" spans="1:9" x14ac:dyDescent="0.25">
      <c r="A1137" s="3" t="s">
        <v>4063</v>
      </c>
      <c r="B1137" s="3" t="s">
        <v>930</v>
      </c>
      <c r="C1137" s="3" t="s">
        <v>931</v>
      </c>
      <c r="D1137" s="3" t="s">
        <v>4367</v>
      </c>
      <c r="E1137" s="3" t="s">
        <v>2362</v>
      </c>
      <c r="F1137" s="31">
        <v>42614</v>
      </c>
      <c r="G1137" s="31">
        <v>43738</v>
      </c>
      <c r="H1137" s="31">
        <v>45291</v>
      </c>
      <c r="I1137" s="3" t="s">
        <v>3474</v>
      </c>
    </row>
    <row r="1138" spans="1:9" x14ac:dyDescent="0.25">
      <c r="A1138" s="3" t="s">
        <v>4063</v>
      </c>
      <c r="B1138" s="3" t="s">
        <v>932</v>
      </c>
      <c r="C1138" s="3" t="s">
        <v>933</v>
      </c>
      <c r="D1138" s="3" t="s">
        <v>933</v>
      </c>
      <c r="E1138" s="3" t="s">
        <v>2363</v>
      </c>
      <c r="F1138" s="31">
        <v>42614</v>
      </c>
      <c r="G1138" s="3" t="s">
        <v>4064</v>
      </c>
      <c r="H1138" s="31">
        <v>401768</v>
      </c>
      <c r="I1138" s="3" t="s">
        <v>4065</v>
      </c>
    </row>
    <row r="1139" spans="1:9" x14ac:dyDescent="0.25">
      <c r="A1139" s="3" t="s">
        <v>4063</v>
      </c>
      <c r="B1139" s="3" t="s">
        <v>934</v>
      </c>
      <c r="C1139" s="3" t="s">
        <v>935</v>
      </c>
      <c r="D1139" s="3" t="s">
        <v>933</v>
      </c>
      <c r="E1139" s="3" t="s">
        <v>2363</v>
      </c>
      <c r="F1139" s="31">
        <v>42614</v>
      </c>
      <c r="G1139" s="3" t="s">
        <v>4064</v>
      </c>
      <c r="H1139" s="31">
        <v>401768</v>
      </c>
      <c r="I1139" s="3" t="s">
        <v>4065</v>
      </c>
    </row>
    <row r="1140" spans="1:9" x14ac:dyDescent="0.25">
      <c r="A1140" s="3" t="s">
        <v>4063</v>
      </c>
      <c r="B1140" s="3" t="s">
        <v>936</v>
      </c>
      <c r="C1140" s="3" t="s">
        <v>2364</v>
      </c>
      <c r="D1140" s="3" t="s">
        <v>2364</v>
      </c>
      <c r="E1140" s="3" t="s">
        <v>2365</v>
      </c>
      <c r="F1140" s="31">
        <v>42614</v>
      </c>
      <c r="G1140" s="31">
        <v>43738</v>
      </c>
      <c r="H1140" s="31">
        <v>45291</v>
      </c>
      <c r="I1140" s="3" t="s">
        <v>3474</v>
      </c>
    </row>
    <row r="1141" spans="1:9" x14ac:dyDescent="0.25">
      <c r="A1141" s="3" t="s">
        <v>4063</v>
      </c>
      <c r="B1141" s="3" t="s">
        <v>937</v>
      </c>
      <c r="C1141" s="3" t="s">
        <v>938</v>
      </c>
      <c r="D1141" s="3" t="s">
        <v>2364</v>
      </c>
      <c r="E1141" s="3" t="s">
        <v>2365</v>
      </c>
      <c r="F1141" s="31">
        <v>42614</v>
      </c>
      <c r="G1141" s="31">
        <v>43738</v>
      </c>
      <c r="H1141" s="31">
        <v>45291</v>
      </c>
      <c r="I1141" s="3" t="s">
        <v>3474</v>
      </c>
    </row>
    <row r="1142" spans="1:9" x14ac:dyDescent="0.25">
      <c r="A1142" s="3" t="s">
        <v>4063</v>
      </c>
      <c r="B1142" s="3" t="s">
        <v>939</v>
      </c>
      <c r="C1142" s="3" t="s">
        <v>2366</v>
      </c>
      <c r="D1142" s="3" t="s">
        <v>2366</v>
      </c>
      <c r="E1142" s="3" t="s">
        <v>2367</v>
      </c>
      <c r="F1142" s="31">
        <v>42614</v>
      </c>
      <c r="G1142" s="3" t="s">
        <v>4064</v>
      </c>
      <c r="H1142" s="31">
        <v>401768</v>
      </c>
      <c r="I1142" s="3" t="s">
        <v>4065</v>
      </c>
    </row>
    <row r="1143" spans="1:9" x14ac:dyDescent="0.25">
      <c r="A1143" s="3" t="s">
        <v>4063</v>
      </c>
      <c r="B1143" s="3" t="s">
        <v>940</v>
      </c>
      <c r="C1143" s="3" t="s">
        <v>941</v>
      </c>
      <c r="D1143" s="3" t="s">
        <v>2366</v>
      </c>
      <c r="E1143" s="3" t="s">
        <v>2367</v>
      </c>
      <c r="F1143" s="31">
        <v>42614</v>
      </c>
      <c r="G1143" s="3" t="s">
        <v>4064</v>
      </c>
      <c r="H1143" s="31">
        <v>401768</v>
      </c>
      <c r="I1143" s="3" t="s">
        <v>4065</v>
      </c>
    </row>
    <row r="1144" spans="1:9" x14ac:dyDescent="0.25">
      <c r="A1144" s="3" t="s">
        <v>4063</v>
      </c>
      <c r="B1144" s="3" t="s">
        <v>942</v>
      </c>
      <c r="C1144" s="3" t="s">
        <v>2368</v>
      </c>
      <c r="D1144" s="3" t="s">
        <v>2369</v>
      </c>
      <c r="E1144" s="3" t="s">
        <v>2370</v>
      </c>
      <c r="F1144" s="31">
        <v>42614</v>
      </c>
      <c r="G1144" s="3" t="s">
        <v>4064</v>
      </c>
      <c r="H1144" s="31">
        <v>401768</v>
      </c>
      <c r="I1144" s="3" t="s">
        <v>4065</v>
      </c>
    </row>
    <row r="1145" spans="1:9" x14ac:dyDescent="0.25">
      <c r="A1145" s="3" t="s">
        <v>4063</v>
      </c>
      <c r="B1145" s="3" t="s">
        <v>943</v>
      </c>
      <c r="C1145" s="3" t="s">
        <v>944</v>
      </c>
      <c r="D1145" s="3" t="s">
        <v>2369</v>
      </c>
      <c r="E1145" s="3" t="s">
        <v>2370</v>
      </c>
      <c r="F1145" s="31">
        <v>42614</v>
      </c>
      <c r="G1145" s="3" t="s">
        <v>4064</v>
      </c>
      <c r="H1145" s="31">
        <v>401768</v>
      </c>
      <c r="I1145" s="3" t="s">
        <v>4065</v>
      </c>
    </row>
    <row r="1146" spans="1:9" x14ac:dyDescent="0.25">
      <c r="A1146" s="3" t="s">
        <v>4063</v>
      </c>
      <c r="B1146" s="3" t="s">
        <v>945</v>
      </c>
      <c r="C1146" s="3" t="s">
        <v>4368</v>
      </c>
      <c r="D1146" s="3" t="s">
        <v>4369</v>
      </c>
      <c r="E1146" s="3" t="s">
        <v>2372</v>
      </c>
      <c r="F1146" s="31">
        <v>42614</v>
      </c>
      <c r="G1146" s="3" t="s">
        <v>4064</v>
      </c>
      <c r="H1146" s="31">
        <v>401768</v>
      </c>
      <c r="I1146" s="3" t="s">
        <v>4065</v>
      </c>
    </row>
    <row r="1147" spans="1:9" x14ac:dyDescent="0.25">
      <c r="A1147" s="3" t="s">
        <v>4063</v>
      </c>
      <c r="B1147" s="3" t="s">
        <v>946</v>
      </c>
      <c r="C1147" s="3" t="s">
        <v>4370</v>
      </c>
      <c r="D1147" s="3" t="s">
        <v>4369</v>
      </c>
      <c r="E1147" s="3" t="s">
        <v>2372</v>
      </c>
      <c r="F1147" s="31">
        <v>42614</v>
      </c>
      <c r="G1147" s="3" t="s">
        <v>4064</v>
      </c>
      <c r="H1147" s="31">
        <v>401768</v>
      </c>
      <c r="I1147" s="3" t="s">
        <v>4065</v>
      </c>
    </row>
    <row r="1148" spans="1:9" x14ac:dyDescent="0.25">
      <c r="A1148" s="3" t="s">
        <v>4063</v>
      </c>
      <c r="B1148" s="3" t="s">
        <v>947</v>
      </c>
      <c r="C1148" s="3" t="s">
        <v>2374</v>
      </c>
      <c r="D1148" s="3" t="s">
        <v>2374</v>
      </c>
      <c r="E1148" s="3" t="s">
        <v>2375</v>
      </c>
      <c r="F1148" s="31">
        <v>42614</v>
      </c>
      <c r="G1148" s="31">
        <v>43738</v>
      </c>
      <c r="H1148" s="31">
        <v>45291</v>
      </c>
      <c r="I1148" s="3" t="s">
        <v>3474</v>
      </c>
    </row>
    <row r="1149" spans="1:9" x14ac:dyDescent="0.25">
      <c r="A1149" s="3" t="s">
        <v>4063</v>
      </c>
      <c r="B1149" s="3" t="s">
        <v>948</v>
      </c>
      <c r="C1149" s="3" t="s">
        <v>949</v>
      </c>
      <c r="D1149" s="3" t="s">
        <v>2374</v>
      </c>
      <c r="E1149" s="3" t="s">
        <v>2375</v>
      </c>
      <c r="F1149" s="31">
        <v>42614</v>
      </c>
      <c r="G1149" s="31">
        <v>43738</v>
      </c>
      <c r="H1149" s="31">
        <v>45291</v>
      </c>
      <c r="I1149" s="3" t="s">
        <v>3474</v>
      </c>
    </row>
    <row r="1150" spans="1:9" x14ac:dyDescent="0.25">
      <c r="A1150" s="3" t="s">
        <v>4063</v>
      </c>
      <c r="B1150" s="3" t="s">
        <v>3605</v>
      </c>
      <c r="C1150" s="3" t="s">
        <v>3606</v>
      </c>
      <c r="D1150" s="3" t="s">
        <v>4371</v>
      </c>
      <c r="E1150" s="3" t="s">
        <v>2362</v>
      </c>
      <c r="F1150" s="31">
        <v>43831</v>
      </c>
      <c r="G1150" s="3" t="s">
        <v>4064</v>
      </c>
      <c r="H1150" s="31">
        <v>401768</v>
      </c>
      <c r="I1150" s="3" t="s">
        <v>3554</v>
      </c>
    </row>
    <row r="1151" spans="1:9" x14ac:dyDescent="0.25">
      <c r="A1151" s="3" t="s">
        <v>4063</v>
      </c>
      <c r="B1151" s="3" t="s">
        <v>3607</v>
      </c>
      <c r="C1151" s="3" t="s">
        <v>3608</v>
      </c>
      <c r="D1151" s="3" t="s">
        <v>4371</v>
      </c>
      <c r="E1151" s="3" t="s">
        <v>2362</v>
      </c>
      <c r="F1151" s="31">
        <v>43831</v>
      </c>
      <c r="G1151" s="3" t="s">
        <v>4064</v>
      </c>
      <c r="H1151" s="31">
        <v>401768</v>
      </c>
      <c r="I1151" s="3" t="s">
        <v>3554</v>
      </c>
    </row>
    <row r="1152" spans="1:9" x14ac:dyDescent="0.25">
      <c r="A1152" s="3" t="s">
        <v>4063</v>
      </c>
      <c r="B1152" s="3" t="s">
        <v>3609</v>
      </c>
      <c r="C1152" s="3" t="s">
        <v>2364</v>
      </c>
      <c r="D1152" s="3" t="s">
        <v>2364</v>
      </c>
      <c r="E1152" s="3" t="s">
        <v>2365</v>
      </c>
      <c r="F1152" s="31">
        <v>43831</v>
      </c>
      <c r="G1152" s="3" t="s">
        <v>4064</v>
      </c>
      <c r="H1152" s="31">
        <v>401768</v>
      </c>
      <c r="I1152" s="3" t="s">
        <v>3554</v>
      </c>
    </row>
    <row r="1153" spans="1:9" x14ac:dyDescent="0.25">
      <c r="A1153" s="3" t="s">
        <v>4063</v>
      </c>
      <c r="B1153" s="3" t="s">
        <v>3610</v>
      </c>
      <c r="C1153" s="3" t="s">
        <v>938</v>
      </c>
      <c r="D1153" s="3" t="s">
        <v>2364</v>
      </c>
      <c r="E1153" s="3" t="s">
        <v>2365</v>
      </c>
      <c r="F1153" s="31">
        <v>43831</v>
      </c>
      <c r="G1153" s="3" t="s">
        <v>4064</v>
      </c>
      <c r="H1153" s="31">
        <v>401768</v>
      </c>
      <c r="I1153" s="3" t="s">
        <v>3554</v>
      </c>
    </row>
    <row r="1154" spans="1:9" x14ac:dyDescent="0.25">
      <c r="A1154" s="3" t="s">
        <v>4063</v>
      </c>
      <c r="B1154" s="3" t="s">
        <v>3611</v>
      </c>
      <c r="C1154" s="3" t="s">
        <v>3612</v>
      </c>
      <c r="D1154" s="3" t="s">
        <v>3613</v>
      </c>
      <c r="E1154" s="3" t="s">
        <v>3614</v>
      </c>
      <c r="F1154" s="31">
        <v>43831</v>
      </c>
      <c r="G1154" s="3" t="s">
        <v>4064</v>
      </c>
      <c r="H1154" s="31">
        <v>401768</v>
      </c>
      <c r="I1154" s="3" t="s">
        <v>3549</v>
      </c>
    </row>
    <row r="1155" spans="1:9" x14ac:dyDescent="0.25">
      <c r="A1155" s="3" t="s">
        <v>4063</v>
      </c>
      <c r="B1155" s="3" t="s">
        <v>3615</v>
      </c>
      <c r="C1155" s="3" t="s">
        <v>3616</v>
      </c>
      <c r="D1155" s="3" t="s">
        <v>3613</v>
      </c>
      <c r="E1155" s="3" t="s">
        <v>3614</v>
      </c>
      <c r="F1155" s="31">
        <v>43831</v>
      </c>
      <c r="G1155" s="3" t="s">
        <v>4064</v>
      </c>
      <c r="H1155" s="31">
        <v>401768</v>
      </c>
      <c r="I1155" s="3" t="s">
        <v>3549</v>
      </c>
    </row>
    <row r="1156" spans="1:9" x14ac:dyDescent="0.25">
      <c r="A1156" s="3" t="s">
        <v>4063</v>
      </c>
      <c r="B1156" s="3" t="s">
        <v>3617</v>
      </c>
      <c r="C1156" s="3" t="s">
        <v>3618</v>
      </c>
      <c r="D1156" s="3" t="s">
        <v>3619</v>
      </c>
      <c r="E1156" s="3" t="s">
        <v>3620</v>
      </c>
      <c r="F1156" s="31">
        <v>43831</v>
      </c>
      <c r="G1156" s="3" t="s">
        <v>4064</v>
      </c>
      <c r="H1156" s="31">
        <v>401768</v>
      </c>
      <c r="I1156" s="3" t="s">
        <v>3549</v>
      </c>
    </row>
    <row r="1157" spans="1:9" x14ac:dyDescent="0.25">
      <c r="A1157" s="3" t="s">
        <v>4063</v>
      </c>
      <c r="B1157" s="3" t="s">
        <v>3621</v>
      </c>
      <c r="C1157" s="3" t="s">
        <v>3622</v>
      </c>
      <c r="D1157" s="3" t="s">
        <v>3619</v>
      </c>
      <c r="E1157" s="3" t="s">
        <v>3620</v>
      </c>
      <c r="F1157" s="31">
        <v>43831</v>
      </c>
      <c r="G1157" s="3" t="s">
        <v>4064</v>
      </c>
      <c r="H1157" s="31">
        <v>401768</v>
      </c>
      <c r="I1157" s="3" t="s">
        <v>3549</v>
      </c>
    </row>
    <row r="1158" spans="1:9" x14ac:dyDescent="0.25">
      <c r="A1158" s="3" t="s">
        <v>4063</v>
      </c>
      <c r="B1158" s="3" t="s">
        <v>3623</v>
      </c>
      <c r="C1158" s="3" t="s">
        <v>2374</v>
      </c>
      <c r="D1158" s="3" t="s">
        <v>2374</v>
      </c>
      <c r="E1158" s="3" t="s">
        <v>2375</v>
      </c>
      <c r="F1158" s="31">
        <v>43831</v>
      </c>
      <c r="G1158" s="3" t="s">
        <v>4064</v>
      </c>
      <c r="H1158" s="31">
        <v>401768</v>
      </c>
      <c r="I1158" s="3" t="s">
        <v>3554</v>
      </c>
    </row>
    <row r="1159" spans="1:9" x14ac:dyDescent="0.25">
      <c r="A1159" s="3" t="s">
        <v>4063</v>
      </c>
      <c r="B1159" s="3" t="s">
        <v>3624</v>
      </c>
      <c r="C1159" s="3" t="s">
        <v>949</v>
      </c>
      <c r="D1159" s="3" t="s">
        <v>2374</v>
      </c>
      <c r="E1159" s="3" t="s">
        <v>2375</v>
      </c>
      <c r="F1159" s="31">
        <v>43831</v>
      </c>
      <c r="G1159" s="3" t="s">
        <v>4064</v>
      </c>
      <c r="H1159" s="31">
        <v>401768</v>
      </c>
      <c r="I1159" s="3" t="s">
        <v>3554</v>
      </c>
    </row>
    <row r="1160" spans="1:9" x14ac:dyDescent="0.25">
      <c r="A1160" s="3" t="s">
        <v>4063</v>
      </c>
      <c r="B1160" s="3" t="s">
        <v>950</v>
      </c>
      <c r="C1160" s="3" t="s">
        <v>951</v>
      </c>
      <c r="D1160" s="3" t="s">
        <v>951</v>
      </c>
      <c r="E1160" s="3" t="s">
        <v>2376</v>
      </c>
      <c r="F1160" s="31">
        <v>42614</v>
      </c>
      <c r="G1160" s="3" t="s">
        <v>4064</v>
      </c>
      <c r="H1160" s="31">
        <v>401768</v>
      </c>
      <c r="I1160" s="3" t="s">
        <v>4065</v>
      </c>
    </row>
    <row r="1161" spans="1:9" x14ac:dyDescent="0.25">
      <c r="A1161" s="3" t="s">
        <v>4063</v>
      </c>
      <c r="B1161" s="3" t="s">
        <v>952</v>
      </c>
      <c r="C1161" s="3" t="s">
        <v>953</v>
      </c>
      <c r="D1161" s="3" t="s">
        <v>951</v>
      </c>
      <c r="E1161" s="3" t="s">
        <v>2376</v>
      </c>
      <c r="F1161" s="31">
        <v>42614</v>
      </c>
      <c r="G1161" s="3" t="s">
        <v>4064</v>
      </c>
      <c r="H1161" s="31">
        <v>401768</v>
      </c>
      <c r="I1161" s="3" t="s">
        <v>4065</v>
      </c>
    </row>
    <row r="1162" spans="1:9" x14ac:dyDescent="0.25">
      <c r="A1162" s="3" t="s">
        <v>4063</v>
      </c>
      <c r="B1162" s="3" t="s">
        <v>954</v>
      </c>
      <c r="C1162" s="3" t="s">
        <v>3436</v>
      </c>
      <c r="D1162" s="3" t="s">
        <v>3436</v>
      </c>
      <c r="E1162" s="3" t="s">
        <v>2377</v>
      </c>
      <c r="F1162" s="31">
        <v>42614</v>
      </c>
      <c r="G1162" s="31">
        <v>43069</v>
      </c>
      <c r="H1162" s="31">
        <v>401768</v>
      </c>
      <c r="I1162" s="3" t="s">
        <v>4065</v>
      </c>
    </row>
    <row r="1163" spans="1:9" x14ac:dyDescent="0.25">
      <c r="A1163" s="3" t="s">
        <v>4063</v>
      </c>
      <c r="B1163" s="3" t="s">
        <v>955</v>
      </c>
      <c r="C1163" s="3" t="s">
        <v>3437</v>
      </c>
      <c r="D1163" s="3" t="s">
        <v>3436</v>
      </c>
      <c r="E1163" s="3" t="s">
        <v>2377</v>
      </c>
      <c r="F1163" s="31">
        <v>42614</v>
      </c>
      <c r="G1163" s="31">
        <v>43069</v>
      </c>
      <c r="H1163" s="31">
        <v>401768</v>
      </c>
      <c r="I1163" s="3" t="s">
        <v>4065</v>
      </c>
    </row>
    <row r="1164" spans="1:9" x14ac:dyDescent="0.25">
      <c r="A1164" s="3" t="s">
        <v>4063</v>
      </c>
      <c r="B1164" s="3" t="s">
        <v>2378</v>
      </c>
      <c r="C1164" s="3" t="s">
        <v>2379</v>
      </c>
      <c r="D1164" s="3" t="s">
        <v>2380</v>
      </c>
      <c r="E1164" s="3" t="s">
        <v>2381</v>
      </c>
      <c r="F1164" s="31">
        <v>42614</v>
      </c>
      <c r="G1164" s="31">
        <v>43738</v>
      </c>
      <c r="H1164" s="31">
        <v>45291</v>
      </c>
      <c r="I1164" s="3" t="s">
        <v>3474</v>
      </c>
    </row>
    <row r="1165" spans="1:9" x14ac:dyDescent="0.25">
      <c r="A1165" s="3" t="s">
        <v>4063</v>
      </c>
      <c r="B1165" s="3" t="s">
        <v>2382</v>
      </c>
      <c r="C1165" s="3" t="s">
        <v>2383</v>
      </c>
      <c r="D1165" s="3" t="s">
        <v>2380</v>
      </c>
      <c r="E1165" s="3" t="s">
        <v>2381</v>
      </c>
      <c r="F1165" s="31">
        <v>42614</v>
      </c>
      <c r="G1165" s="31">
        <v>43738</v>
      </c>
      <c r="H1165" s="31">
        <v>45291</v>
      </c>
      <c r="I1165" s="3" t="s">
        <v>3474</v>
      </c>
    </row>
    <row r="1166" spans="1:9" x14ac:dyDescent="0.25">
      <c r="A1166" s="3" t="s">
        <v>4063</v>
      </c>
      <c r="B1166" s="3" t="s">
        <v>3625</v>
      </c>
      <c r="C1166" s="3" t="s">
        <v>3626</v>
      </c>
      <c r="D1166" s="3" t="s">
        <v>2380</v>
      </c>
      <c r="E1166" s="3" t="s">
        <v>2381</v>
      </c>
      <c r="F1166" s="31">
        <v>43831</v>
      </c>
      <c r="G1166" s="3" t="s">
        <v>4064</v>
      </c>
      <c r="H1166" s="31">
        <v>401768</v>
      </c>
      <c r="I1166" s="3" t="s">
        <v>3594</v>
      </c>
    </row>
    <row r="1167" spans="1:9" x14ac:dyDescent="0.25">
      <c r="A1167" s="3" t="s">
        <v>4063</v>
      </c>
      <c r="B1167" s="3" t="s">
        <v>3627</v>
      </c>
      <c r="C1167" s="3" t="s">
        <v>3628</v>
      </c>
      <c r="D1167" s="3" t="s">
        <v>2380</v>
      </c>
      <c r="E1167" s="3" t="s">
        <v>2381</v>
      </c>
      <c r="F1167" s="31">
        <v>43831</v>
      </c>
      <c r="G1167" s="3" t="s">
        <v>4064</v>
      </c>
      <c r="H1167" s="31">
        <v>401768</v>
      </c>
      <c r="I1167" s="3" t="s">
        <v>3594</v>
      </c>
    </row>
    <row r="1168" spans="1:9" x14ac:dyDescent="0.25">
      <c r="A1168" s="3" t="s">
        <v>4063</v>
      </c>
      <c r="B1168" s="3" t="s">
        <v>956</v>
      </c>
      <c r="C1168" s="3" t="s">
        <v>957</v>
      </c>
      <c r="D1168" s="3" t="s">
        <v>957</v>
      </c>
      <c r="E1168" s="3" t="s">
        <v>2384</v>
      </c>
      <c r="F1168" s="31">
        <v>42614</v>
      </c>
      <c r="G1168" s="3" t="s">
        <v>4064</v>
      </c>
      <c r="H1168" s="31">
        <v>401768</v>
      </c>
      <c r="I1168" s="3" t="s">
        <v>4065</v>
      </c>
    </row>
    <row r="1169" spans="1:9" x14ac:dyDescent="0.25">
      <c r="A1169" s="3" t="s">
        <v>4063</v>
      </c>
      <c r="B1169" s="3" t="s">
        <v>958</v>
      </c>
      <c r="C1169" s="3" t="s">
        <v>959</v>
      </c>
      <c r="D1169" s="3" t="s">
        <v>957</v>
      </c>
      <c r="E1169" s="3" t="s">
        <v>2384</v>
      </c>
      <c r="F1169" s="31">
        <v>42614</v>
      </c>
      <c r="G1169" s="3" t="s">
        <v>4064</v>
      </c>
      <c r="H1169" s="31">
        <v>401768</v>
      </c>
      <c r="I1169" s="3" t="s">
        <v>4065</v>
      </c>
    </row>
    <row r="1170" spans="1:9" x14ac:dyDescent="0.25">
      <c r="A1170" s="3" t="s">
        <v>4063</v>
      </c>
      <c r="B1170" s="3" t="s">
        <v>960</v>
      </c>
      <c r="C1170" s="3" t="s">
        <v>2385</v>
      </c>
      <c r="D1170" s="3" t="s">
        <v>2385</v>
      </c>
      <c r="E1170" s="3" t="s">
        <v>2386</v>
      </c>
      <c r="F1170" s="31">
        <v>42614</v>
      </c>
      <c r="G1170" s="3" t="s">
        <v>4064</v>
      </c>
      <c r="H1170" s="31">
        <v>401768</v>
      </c>
      <c r="I1170" s="3" t="s">
        <v>4065</v>
      </c>
    </row>
    <row r="1171" spans="1:9" x14ac:dyDescent="0.25">
      <c r="A1171" s="3" t="s">
        <v>4063</v>
      </c>
      <c r="B1171" s="3" t="s">
        <v>961</v>
      </c>
      <c r="C1171" s="3" t="s">
        <v>962</v>
      </c>
      <c r="D1171" s="3" t="s">
        <v>2385</v>
      </c>
      <c r="E1171" s="3" t="s">
        <v>2386</v>
      </c>
      <c r="F1171" s="31">
        <v>42614</v>
      </c>
      <c r="G1171" s="3" t="s">
        <v>4064</v>
      </c>
      <c r="H1171" s="31">
        <v>401768</v>
      </c>
      <c r="I1171" s="3" t="s">
        <v>4065</v>
      </c>
    </row>
    <row r="1172" spans="1:9" x14ac:dyDescent="0.25">
      <c r="A1172" s="3" t="s">
        <v>4063</v>
      </c>
      <c r="B1172" s="3" t="s">
        <v>963</v>
      </c>
      <c r="C1172" s="3" t="s">
        <v>4372</v>
      </c>
      <c r="D1172" s="3" t="s">
        <v>4373</v>
      </c>
      <c r="E1172" s="3" t="s">
        <v>2388</v>
      </c>
      <c r="F1172" s="31">
        <v>42614</v>
      </c>
      <c r="G1172" s="31">
        <v>43738</v>
      </c>
      <c r="H1172" s="31">
        <v>45291</v>
      </c>
      <c r="I1172" s="3" t="s">
        <v>3474</v>
      </c>
    </row>
    <row r="1173" spans="1:9" x14ac:dyDescent="0.25">
      <c r="A1173" s="3" t="s">
        <v>4063</v>
      </c>
      <c r="B1173" s="3" t="s">
        <v>964</v>
      </c>
      <c r="C1173" s="3" t="s">
        <v>4374</v>
      </c>
      <c r="D1173" s="3" t="s">
        <v>4373</v>
      </c>
      <c r="E1173" s="3" t="s">
        <v>2388</v>
      </c>
      <c r="F1173" s="31">
        <v>42614</v>
      </c>
      <c r="G1173" s="31">
        <v>43738</v>
      </c>
      <c r="H1173" s="31">
        <v>45291</v>
      </c>
      <c r="I1173" s="3" t="s">
        <v>3474</v>
      </c>
    </row>
    <row r="1174" spans="1:9" x14ac:dyDescent="0.25">
      <c r="A1174" s="3" t="s">
        <v>4063</v>
      </c>
      <c r="B1174" s="3" t="s">
        <v>965</v>
      </c>
      <c r="C1174" s="3" t="s">
        <v>2390</v>
      </c>
      <c r="D1174" s="3" t="s">
        <v>2391</v>
      </c>
      <c r="E1174" s="3" t="s">
        <v>2392</v>
      </c>
      <c r="F1174" s="31">
        <v>42614</v>
      </c>
      <c r="G1174" s="3" t="s">
        <v>4064</v>
      </c>
      <c r="H1174" s="31">
        <v>401768</v>
      </c>
      <c r="I1174" s="3" t="s">
        <v>4065</v>
      </c>
    </row>
    <row r="1175" spans="1:9" x14ac:dyDescent="0.25">
      <c r="A1175" s="3" t="s">
        <v>4063</v>
      </c>
      <c r="B1175" s="3" t="s">
        <v>966</v>
      </c>
      <c r="C1175" s="3" t="s">
        <v>967</v>
      </c>
      <c r="D1175" s="3" t="s">
        <v>2391</v>
      </c>
      <c r="E1175" s="3" t="s">
        <v>2392</v>
      </c>
      <c r="F1175" s="31">
        <v>42614</v>
      </c>
      <c r="G1175" s="3" t="s">
        <v>4064</v>
      </c>
      <c r="H1175" s="31">
        <v>401768</v>
      </c>
      <c r="I1175" s="3" t="s">
        <v>4065</v>
      </c>
    </row>
    <row r="1176" spans="1:9" x14ac:dyDescent="0.25">
      <c r="A1176" s="3" t="s">
        <v>4063</v>
      </c>
      <c r="B1176" s="3" t="s">
        <v>968</v>
      </c>
      <c r="C1176" s="3" t="s">
        <v>969</v>
      </c>
      <c r="D1176" s="3" t="s">
        <v>4341</v>
      </c>
      <c r="E1176" s="3" t="s">
        <v>2393</v>
      </c>
      <c r="F1176" s="31">
        <v>42614</v>
      </c>
      <c r="G1176" s="3" t="s">
        <v>4064</v>
      </c>
      <c r="H1176" s="31">
        <v>401768</v>
      </c>
      <c r="I1176" s="3" t="s">
        <v>4065</v>
      </c>
    </row>
    <row r="1177" spans="1:9" x14ac:dyDescent="0.25">
      <c r="A1177" s="3" t="s">
        <v>4063</v>
      </c>
      <c r="B1177" s="3" t="s">
        <v>970</v>
      </c>
      <c r="C1177" s="3" t="s">
        <v>808</v>
      </c>
      <c r="D1177" s="3" t="s">
        <v>4341</v>
      </c>
      <c r="E1177" s="3" t="s">
        <v>2393</v>
      </c>
      <c r="F1177" s="31">
        <v>42614</v>
      </c>
      <c r="G1177" s="3" t="s">
        <v>4064</v>
      </c>
      <c r="H1177" s="31">
        <v>401768</v>
      </c>
      <c r="I1177" s="3" t="s">
        <v>4065</v>
      </c>
    </row>
    <row r="1178" spans="1:9" x14ac:dyDescent="0.25">
      <c r="A1178" s="3" t="s">
        <v>4063</v>
      </c>
      <c r="B1178" s="3" t="s">
        <v>971</v>
      </c>
      <c r="C1178" s="3" t="s">
        <v>972</v>
      </c>
      <c r="D1178" s="3" t="s">
        <v>4375</v>
      </c>
      <c r="E1178" s="3" t="s">
        <v>2394</v>
      </c>
      <c r="F1178" s="31">
        <v>42614</v>
      </c>
      <c r="G1178" s="3" t="s">
        <v>4064</v>
      </c>
      <c r="H1178" s="31">
        <v>401768</v>
      </c>
      <c r="I1178" s="3" t="s">
        <v>4065</v>
      </c>
    </row>
    <row r="1179" spans="1:9" x14ac:dyDescent="0.25">
      <c r="A1179" s="3" t="s">
        <v>4063</v>
      </c>
      <c r="B1179" s="3" t="s">
        <v>973</v>
      </c>
      <c r="C1179" s="3" t="s">
        <v>974</v>
      </c>
      <c r="D1179" s="3" t="s">
        <v>4375</v>
      </c>
      <c r="E1179" s="3" t="s">
        <v>2394</v>
      </c>
      <c r="F1179" s="31">
        <v>42614</v>
      </c>
      <c r="G1179" s="3" t="s">
        <v>4064</v>
      </c>
      <c r="H1179" s="31">
        <v>401768</v>
      </c>
      <c r="I1179" s="3" t="s">
        <v>4065</v>
      </c>
    </row>
    <row r="1180" spans="1:9" x14ac:dyDescent="0.25">
      <c r="A1180" s="3" t="s">
        <v>4063</v>
      </c>
      <c r="B1180" s="3" t="s">
        <v>975</v>
      </c>
      <c r="C1180" s="3" t="s">
        <v>976</v>
      </c>
      <c r="D1180" s="3" t="s">
        <v>4324</v>
      </c>
      <c r="E1180" s="3" t="s">
        <v>2395</v>
      </c>
      <c r="F1180" s="31">
        <v>42614</v>
      </c>
      <c r="G1180" s="31">
        <v>43738</v>
      </c>
      <c r="H1180" s="31">
        <v>45291</v>
      </c>
      <c r="I1180" s="3" t="s">
        <v>3474</v>
      </c>
    </row>
    <row r="1181" spans="1:9" x14ac:dyDescent="0.25">
      <c r="A1181" s="3" t="s">
        <v>4063</v>
      </c>
      <c r="B1181" s="3" t="s">
        <v>977</v>
      </c>
      <c r="C1181" s="3" t="s">
        <v>725</v>
      </c>
      <c r="D1181" s="3" t="s">
        <v>4324</v>
      </c>
      <c r="E1181" s="3" t="s">
        <v>2395</v>
      </c>
      <c r="F1181" s="31">
        <v>42614</v>
      </c>
      <c r="G1181" s="31">
        <v>43738</v>
      </c>
      <c r="H1181" s="31">
        <v>45291</v>
      </c>
      <c r="I1181" s="3" t="s">
        <v>3474</v>
      </c>
    </row>
    <row r="1182" spans="1:9" x14ac:dyDescent="0.25">
      <c r="A1182" s="3" t="s">
        <v>4063</v>
      </c>
      <c r="B1182" s="3" t="s">
        <v>978</v>
      </c>
      <c r="C1182" s="3" t="s">
        <v>979</v>
      </c>
      <c r="D1182" s="3" t="s">
        <v>4376</v>
      </c>
      <c r="E1182" s="3" t="s">
        <v>2396</v>
      </c>
      <c r="F1182" s="31">
        <v>42614</v>
      </c>
      <c r="G1182" s="3" t="s">
        <v>4064</v>
      </c>
      <c r="H1182" s="31">
        <v>401768</v>
      </c>
      <c r="I1182" s="3" t="s">
        <v>4065</v>
      </c>
    </row>
    <row r="1183" spans="1:9" x14ac:dyDescent="0.25">
      <c r="A1183" s="3" t="s">
        <v>4063</v>
      </c>
      <c r="B1183" s="3" t="s">
        <v>980</v>
      </c>
      <c r="C1183" s="3" t="s">
        <v>981</v>
      </c>
      <c r="D1183" s="3" t="s">
        <v>4376</v>
      </c>
      <c r="E1183" s="3" t="s">
        <v>2396</v>
      </c>
      <c r="F1183" s="31">
        <v>42614</v>
      </c>
      <c r="G1183" s="3" t="s">
        <v>4064</v>
      </c>
      <c r="H1183" s="31">
        <v>401768</v>
      </c>
      <c r="I1183" s="3" t="s">
        <v>4065</v>
      </c>
    </row>
    <row r="1184" spans="1:9" x14ac:dyDescent="0.25">
      <c r="A1184" s="3" t="s">
        <v>4063</v>
      </c>
      <c r="B1184" s="3" t="s">
        <v>3629</v>
      </c>
      <c r="C1184" s="3" t="s">
        <v>3630</v>
      </c>
      <c r="D1184" s="3" t="s">
        <v>3631</v>
      </c>
      <c r="E1184" s="3" t="s">
        <v>2388</v>
      </c>
      <c r="F1184" s="31">
        <v>43831</v>
      </c>
      <c r="G1184" s="3" t="s">
        <v>4064</v>
      </c>
      <c r="H1184" s="31">
        <v>401768</v>
      </c>
      <c r="I1184" s="3" t="s">
        <v>3594</v>
      </c>
    </row>
    <row r="1185" spans="1:9" x14ac:dyDescent="0.25">
      <c r="A1185" s="3" t="s">
        <v>4063</v>
      </c>
      <c r="B1185" s="3" t="s">
        <v>3632</v>
      </c>
      <c r="C1185" s="3" t="s">
        <v>3633</v>
      </c>
      <c r="D1185" s="3" t="s">
        <v>3631</v>
      </c>
      <c r="E1185" s="3" t="s">
        <v>2388</v>
      </c>
      <c r="F1185" s="31">
        <v>43831</v>
      </c>
      <c r="G1185" s="3" t="s">
        <v>4064</v>
      </c>
      <c r="H1185" s="31">
        <v>401768</v>
      </c>
      <c r="I1185" s="3" t="s">
        <v>3594</v>
      </c>
    </row>
    <row r="1186" spans="1:9" x14ac:dyDescent="0.25">
      <c r="A1186" s="3" t="s">
        <v>4063</v>
      </c>
      <c r="B1186" s="3" t="s">
        <v>3634</v>
      </c>
      <c r="C1186" s="3" t="s">
        <v>3606</v>
      </c>
      <c r="D1186" s="3" t="s">
        <v>4371</v>
      </c>
      <c r="E1186" s="3" t="s">
        <v>3635</v>
      </c>
      <c r="F1186" s="31">
        <v>43831</v>
      </c>
      <c r="G1186" s="3" t="s">
        <v>4064</v>
      </c>
      <c r="H1186" s="31">
        <v>401768</v>
      </c>
      <c r="I1186" s="3" t="s">
        <v>3549</v>
      </c>
    </row>
    <row r="1187" spans="1:9" x14ac:dyDescent="0.25">
      <c r="A1187" s="3" t="s">
        <v>4063</v>
      </c>
      <c r="B1187" s="3" t="s">
        <v>3636</v>
      </c>
      <c r="C1187" s="3" t="s">
        <v>3608</v>
      </c>
      <c r="D1187" s="3" t="s">
        <v>4371</v>
      </c>
      <c r="E1187" s="3" t="s">
        <v>3635</v>
      </c>
      <c r="F1187" s="31">
        <v>43831</v>
      </c>
      <c r="G1187" s="3" t="s">
        <v>4064</v>
      </c>
      <c r="H1187" s="31">
        <v>401768</v>
      </c>
      <c r="I1187" s="3" t="s">
        <v>3549</v>
      </c>
    </row>
    <row r="1188" spans="1:9" x14ac:dyDescent="0.25">
      <c r="A1188" s="3" t="s">
        <v>4063</v>
      </c>
      <c r="B1188" s="3" t="s">
        <v>3637</v>
      </c>
      <c r="C1188" s="3" t="s">
        <v>3618</v>
      </c>
      <c r="D1188" s="3" t="s">
        <v>3619</v>
      </c>
      <c r="E1188" s="3" t="s">
        <v>3638</v>
      </c>
      <c r="F1188" s="31">
        <v>43831</v>
      </c>
      <c r="G1188" s="3" t="s">
        <v>4064</v>
      </c>
      <c r="H1188" s="31">
        <v>401768</v>
      </c>
      <c r="I1188" s="3" t="s">
        <v>3549</v>
      </c>
    </row>
    <row r="1189" spans="1:9" x14ac:dyDescent="0.25">
      <c r="A1189" s="3" t="s">
        <v>4063</v>
      </c>
      <c r="B1189" s="3" t="s">
        <v>3639</v>
      </c>
      <c r="C1189" s="3" t="s">
        <v>3622</v>
      </c>
      <c r="D1189" s="3" t="s">
        <v>3619</v>
      </c>
      <c r="E1189" s="3" t="s">
        <v>3638</v>
      </c>
      <c r="F1189" s="31">
        <v>43831</v>
      </c>
      <c r="G1189" s="3" t="s">
        <v>4064</v>
      </c>
      <c r="H1189" s="31">
        <v>401768</v>
      </c>
      <c r="I1189" s="3" t="s">
        <v>3549</v>
      </c>
    </row>
    <row r="1190" spans="1:9" x14ac:dyDescent="0.25">
      <c r="A1190" s="3" t="s">
        <v>4063</v>
      </c>
      <c r="B1190" s="3" t="s">
        <v>982</v>
      </c>
      <c r="C1190" s="3" t="s">
        <v>2397</v>
      </c>
      <c r="D1190" s="3" t="s">
        <v>2398</v>
      </c>
      <c r="E1190" s="3" t="s">
        <v>2399</v>
      </c>
      <c r="F1190" s="31">
        <v>42614</v>
      </c>
      <c r="G1190" s="3" t="s">
        <v>4064</v>
      </c>
      <c r="H1190" s="31">
        <v>401768</v>
      </c>
      <c r="I1190" s="3" t="s">
        <v>4065</v>
      </c>
    </row>
    <row r="1191" spans="1:9" x14ac:dyDescent="0.25">
      <c r="A1191" s="3" t="s">
        <v>4063</v>
      </c>
      <c r="B1191" s="3" t="s">
        <v>983</v>
      </c>
      <c r="C1191" s="3" t="s">
        <v>984</v>
      </c>
      <c r="D1191" s="3" t="s">
        <v>2398</v>
      </c>
      <c r="E1191" s="3" t="s">
        <v>2399</v>
      </c>
      <c r="F1191" s="31">
        <v>42614</v>
      </c>
      <c r="G1191" s="3" t="s">
        <v>4064</v>
      </c>
      <c r="H1191" s="31">
        <v>401768</v>
      </c>
      <c r="I1191" s="3" t="s">
        <v>4065</v>
      </c>
    </row>
    <row r="1192" spans="1:9" x14ac:dyDescent="0.25">
      <c r="A1192" s="3" t="s">
        <v>4063</v>
      </c>
      <c r="B1192" s="3" t="s">
        <v>985</v>
      </c>
      <c r="C1192" s="3" t="s">
        <v>986</v>
      </c>
      <c r="D1192" s="3" t="s">
        <v>986</v>
      </c>
      <c r="E1192" s="3" t="s">
        <v>2400</v>
      </c>
      <c r="F1192" s="31">
        <v>42614</v>
      </c>
      <c r="G1192" s="3" t="s">
        <v>4064</v>
      </c>
      <c r="H1192" s="31">
        <v>401768</v>
      </c>
      <c r="I1192" s="3" t="s">
        <v>4065</v>
      </c>
    </row>
    <row r="1193" spans="1:9" x14ac:dyDescent="0.25">
      <c r="A1193" s="3" t="s">
        <v>4063</v>
      </c>
      <c r="B1193" s="3" t="s">
        <v>987</v>
      </c>
      <c r="C1193" s="3" t="s">
        <v>988</v>
      </c>
      <c r="D1193" s="3" t="s">
        <v>986</v>
      </c>
      <c r="E1193" s="3" t="s">
        <v>2400</v>
      </c>
      <c r="F1193" s="31">
        <v>42614</v>
      </c>
      <c r="G1193" s="3" t="s">
        <v>4064</v>
      </c>
      <c r="H1193" s="31">
        <v>401768</v>
      </c>
      <c r="I1193" s="3" t="s">
        <v>4065</v>
      </c>
    </row>
    <row r="1194" spans="1:9" x14ac:dyDescent="0.25">
      <c r="A1194" s="3" t="s">
        <v>4063</v>
      </c>
      <c r="B1194" s="3" t="s">
        <v>989</v>
      </c>
      <c r="C1194" s="3" t="s">
        <v>990</v>
      </c>
      <c r="D1194" s="3" t="s">
        <v>4377</v>
      </c>
      <c r="E1194" s="3" t="s">
        <v>2401</v>
      </c>
      <c r="F1194" s="31">
        <v>42614</v>
      </c>
      <c r="G1194" s="31">
        <v>43738</v>
      </c>
      <c r="H1194" s="31">
        <v>45291</v>
      </c>
      <c r="I1194" s="3" t="s">
        <v>3474</v>
      </c>
    </row>
    <row r="1195" spans="1:9" x14ac:dyDescent="0.25">
      <c r="A1195" s="3" t="s">
        <v>4063</v>
      </c>
      <c r="B1195" s="3" t="s">
        <v>991</v>
      </c>
      <c r="C1195" s="3" t="s">
        <v>2402</v>
      </c>
      <c r="D1195" s="3" t="s">
        <v>4377</v>
      </c>
      <c r="E1195" s="3" t="s">
        <v>2401</v>
      </c>
      <c r="F1195" s="31">
        <v>42614</v>
      </c>
      <c r="G1195" s="31">
        <v>43738</v>
      </c>
      <c r="H1195" s="31">
        <v>45291</v>
      </c>
      <c r="I1195" s="3" t="s">
        <v>3474</v>
      </c>
    </row>
    <row r="1196" spans="1:9" x14ac:dyDescent="0.25">
      <c r="A1196" s="3" t="s">
        <v>4063</v>
      </c>
      <c r="B1196" s="3" t="s">
        <v>992</v>
      </c>
      <c r="C1196" s="3" t="s">
        <v>993</v>
      </c>
      <c r="D1196" s="3" t="s">
        <v>2403</v>
      </c>
      <c r="E1196" s="3" t="s">
        <v>2404</v>
      </c>
      <c r="F1196" s="31">
        <v>42614</v>
      </c>
      <c r="G1196" s="31">
        <v>43738</v>
      </c>
      <c r="H1196" s="31">
        <v>45291</v>
      </c>
      <c r="I1196" s="3" t="s">
        <v>3474</v>
      </c>
    </row>
    <row r="1197" spans="1:9" x14ac:dyDescent="0.25">
      <c r="A1197" s="3" t="s">
        <v>4063</v>
      </c>
      <c r="B1197" s="3" t="s">
        <v>994</v>
      </c>
      <c r="C1197" s="3" t="s">
        <v>995</v>
      </c>
      <c r="D1197" s="3" t="s">
        <v>2403</v>
      </c>
      <c r="E1197" s="3" t="s">
        <v>2404</v>
      </c>
      <c r="F1197" s="31">
        <v>42614</v>
      </c>
      <c r="G1197" s="31">
        <v>43738</v>
      </c>
      <c r="H1197" s="31">
        <v>45291</v>
      </c>
      <c r="I1197" s="3" t="s">
        <v>3474</v>
      </c>
    </row>
    <row r="1198" spans="1:9" x14ac:dyDescent="0.25">
      <c r="A1198" s="3" t="s">
        <v>4063</v>
      </c>
      <c r="B1198" s="3" t="s">
        <v>996</v>
      </c>
      <c r="C1198" s="3" t="s">
        <v>997</v>
      </c>
      <c r="D1198" s="3" t="s">
        <v>4378</v>
      </c>
      <c r="E1198" s="3" t="s">
        <v>2405</v>
      </c>
      <c r="F1198" s="31">
        <v>42614</v>
      </c>
      <c r="G1198" s="3" t="s">
        <v>4064</v>
      </c>
      <c r="H1198" s="31">
        <v>401768</v>
      </c>
      <c r="I1198" s="3" t="s">
        <v>4065</v>
      </c>
    </row>
    <row r="1199" spans="1:9" x14ac:dyDescent="0.25">
      <c r="A1199" s="3" t="s">
        <v>4063</v>
      </c>
      <c r="B1199" s="3" t="s">
        <v>998</v>
      </c>
      <c r="C1199" s="3" t="s">
        <v>999</v>
      </c>
      <c r="D1199" s="3" t="s">
        <v>4378</v>
      </c>
      <c r="E1199" s="3" t="s">
        <v>2405</v>
      </c>
      <c r="F1199" s="31">
        <v>42614</v>
      </c>
      <c r="G1199" s="3" t="s">
        <v>4064</v>
      </c>
      <c r="H1199" s="31">
        <v>401768</v>
      </c>
      <c r="I1199" s="3" t="s">
        <v>4065</v>
      </c>
    </row>
    <row r="1200" spans="1:9" x14ac:dyDescent="0.25">
      <c r="A1200" s="3" t="s">
        <v>4063</v>
      </c>
      <c r="B1200" s="3" t="s">
        <v>2406</v>
      </c>
      <c r="C1200" s="3" t="s">
        <v>2407</v>
      </c>
      <c r="D1200" s="3" t="s">
        <v>4379</v>
      </c>
      <c r="E1200" s="3" t="s">
        <v>2408</v>
      </c>
      <c r="F1200" s="31">
        <v>42614</v>
      </c>
      <c r="G1200" s="3" t="s">
        <v>4064</v>
      </c>
      <c r="H1200" s="31">
        <v>401768</v>
      </c>
      <c r="I1200" s="3" t="s">
        <v>4065</v>
      </c>
    </row>
    <row r="1201" spans="1:9" x14ac:dyDescent="0.25">
      <c r="A1201" s="3" t="s">
        <v>4063</v>
      </c>
      <c r="B1201" s="3" t="s">
        <v>2409</v>
      </c>
      <c r="C1201" s="3" t="s">
        <v>2410</v>
      </c>
      <c r="D1201" s="3" t="s">
        <v>4379</v>
      </c>
      <c r="E1201" s="3" t="s">
        <v>2408</v>
      </c>
      <c r="F1201" s="31">
        <v>42614</v>
      </c>
      <c r="G1201" s="3" t="s">
        <v>4064</v>
      </c>
      <c r="H1201" s="31">
        <v>401768</v>
      </c>
      <c r="I1201" s="3" t="s">
        <v>4065</v>
      </c>
    </row>
    <row r="1202" spans="1:9" x14ac:dyDescent="0.25">
      <c r="A1202" s="3" t="s">
        <v>4063</v>
      </c>
      <c r="B1202" s="3" t="s">
        <v>3640</v>
      </c>
      <c r="C1202" s="3" t="s">
        <v>3641</v>
      </c>
      <c r="D1202" s="3" t="s">
        <v>4371</v>
      </c>
      <c r="E1202" s="3" t="s">
        <v>3642</v>
      </c>
      <c r="F1202" s="31">
        <v>43831</v>
      </c>
      <c r="G1202" s="3" t="s">
        <v>4064</v>
      </c>
      <c r="H1202" s="31">
        <v>401768</v>
      </c>
      <c r="I1202" s="3" t="s">
        <v>3549</v>
      </c>
    </row>
    <row r="1203" spans="1:9" x14ac:dyDescent="0.25">
      <c r="A1203" s="3" t="s">
        <v>4063</v>
      </c>
      <c r="B1203" s="3" t="s">
        <v>3643</v>
      </c>
      <c r="C1203" s="3" t="s">
        <v>3644</v>
      </c>
      <c r="D1203" s="3" t="s">
        <v>4371</v>
      </c>
      <c r="E1203" s="3" t="s">
        <v>3642</v>
      </c>
      <c r="F1203" s="31">
        <v>43831</v>
      </c>
      <c r="G1203" s="3" t="s">
        <v>4064</v>
      </c>
      <c r="H1203" s="31">
        <v>401768</v>
      </c>
      <c r="I1203" s="3" t="s">
        <v>3549</v>
      </c>
    </row>
    <row r="1204" spans="1:9" x14ac:dyDescent="0.25">
      <c r="A1204" s="3" t="s">
        <v>4063</v>
      </c>
      <c r="B1204" s="3" t="s">
        <v>3645</v>
      </c>
      <c r="C1204" s="3" t="s">
        <v>3646</v>
      </c>
      <c r="D1204" s="3" t="s">
        <v>3647</v>
      </c>
      <c r="E1204" s="3" t="s">
        <v>2404</v>
      </c>
      <c r="F1204" s="31">
        <v>43831</v>
      </c>
      <c r="G1204" s="3" t="s">
        <v>4064</v>
      </c>
      <c r="H1204" s="31">
        <v>401768</v>
      </c>
      <c r="I1204" s="3" t="s">
        <v>3554</v>
      </c>
    </row>
    <row r="1205" spans="1:9" x14ac:dyDescent="0.25">
      <c r="A1205" s="3" t="s">
        <v>4063</v>
      </c>
      <c r="B1205" s="3" t="s">
        <v>3648</v>
      </c>
      <c r="C1205" s="3" t="s">
        <v>3649</v>
      </c>
      <c r="D1205" s="3" t="s">
        <v>3647</v>
      </c>
      <c r="E1205" s="3" t="s">
        <v>2404</v>
      </c>
      <c r="F1205" s="31">
        <v>43831</v>
      </c>
      <c r="G1205" s="3" t="s">
        <v>4064</v>
      </c>
      <c r="H1205" s="31">
        <v>401768</v>
      </c>
      <c r="I1205" s="3" t="s">
        <v>3554</v>
      </c>
    </row>
    <row r="1206" spans="1:9" x14ac:dyDescent="0.25">
      <c r="A1206" s="3" t="s">
        <v>4063</v>
      </c>
      <c r="B1206" s="3" t="s">
        <v>1000</v>
      </c>
      <c r="C1206" s="3" t="s">
        <v>1001</v>
      </c>
      <c r="D1206" s="3" t="s">
        <v>2411</v>
      </c>
      <c r="E1206" s="3" t="s">
        <v>2412</v>
      </c>
      <c r="F1206" s="31">
        <v>42614</v>
      </c>
      <c r="G1206" s="31">
        <v>43738</v>
      </c>
      <c r="H1206" s="31">
        <v>45291</v>
      </c>
      <c r="I1206" s="3" t="s">
        <v>3474</v>
      </c>
    </row>
    <row r="1207" spans="1:9" x14ac:dyDescent="0.25">
      <c r="A1207" s="3" t="s">
        <v>4063</v>
      </c>
      <c r="B1207" s="3" t="s">
        <v>1002</v>
      </c>
      <c r="C1207" s="3" t="s">
        <v>1003</v>
      </c>
      <c r="D1207" s="3" t="s">
        <v>2411</v>
      </c>
      <c r="E1207" s="3" t="s">
        <v>2412</v>
      </c>
      <c r="F1207" s="31">
        <v>42614</v>
      </c>
      <c r="G1207" s="31">
        <v>43738</v>
      </c>
      <c r="H1207" s="31">
        <v>45291</v>
      </c>
      <c r="I1207" s="3" t="s">
        <v>3474</v>
      </c>
    </row>
    <row r="1208" spans="1:9" x14ac:dyDescent="0.25">
      <c r="A1208" s="3" t="s">
        <v>4063</v>
      </c>
      <c r="B1208" s="3" t="s">
        <v>1004</v>
      </c>
      <c r="C1208" s="3" t="s">
        <v>2413</v>
      </c>
      <c r="D1208" s="3" t="s">
        <v>2414</v>
      </c>
      <c r="E1208" s="3" t="s">
        <v>2415</v>
      </c>
      <c r="F1208" s="31">
        <v>42614</v>
      </c>
      <c r="G1208" s="31">
        <v>43738</v>
      </c>
      <c r="H1208" s="31">
        <v>45291</v>
      </c>
      <c r="I1208" s="3" t="s">
        <v>3474</v>
      </c>
    </row>
    <row r="1209" spans="1:9" x14ac:dyDescent="0.25">
      <c r="A1209" s="3" t="s">
        <v>4063</v>
      </c>
      <c r="B1209" s="3" t="s">
        <v>1005</v>
      </c>
      <c r="C1209" s="3" t="s">
        <v>1006</v>
      </c>
      <c r="D1209" s="3" t="s">
        <v>2414</v>
      </c>
      <c r="E1209" s="3" t="s">
        <v>2415</v>
      </c>
      <c r="F1209" s="31">
        <v>42614</v>
      </c>
      <c r="G1209" s="31">
        <v>43738</v>
      </c>
      <c r="H1209" s="31">
        <v>45291</v>
      </c>
      <c r="I1209" s="3" t="s">
        <v>3474</v>
      </c>
    </row>
    <row r="1210" spans="1:9" x14ac:dyDescent="0.25">
      <c r="A1210" s="3" t="s">
        <v>4063</v>
      </c>
      <c r="B1210" s="3" t="s">
        <v>1007</v>
      </c>
      <c r="C1210" s="3" t="s">
        <v>2416</v>
      </c>
      <c r="D1210" s="3" t="s">
        <v>4380</v>
      </c>
      <c r="E1210" s="3" t="s">
        <v>2417</v>
      </c>
      <c r="F1210" s="31">
        <v>42614</v>
      </c>
      <c r="G1210" s="31">
        <v>43738</v>
      </c>
      <c r="H1210" s="31">
        <v>45291</v>
      </c>
      <c r="I1210" s="3" t="s">
        <v>3474</v>
      </c>
    </row>
    <row r="1211" spans="1:9" x14ac:dyDescent="0.25">
      <c r="A1211" s="3" t="s">
        <v>4063</v>
      </c>
      <c r="B1211" s="3" t="s">
        <v>1008</v>
      </c>
      <c r="C1211" s="3" t="s">
        <v>1009</v>
      </c>
      <c r="D1211" s="3" t="s">
        <v>4380</v>
      </c>
      <c r="E1211" s="3" t="s">
        <v>2417</v>
      </c>
      <c r="F1211" s="31">
        <v>42614</v>
      </c>
      <c r="G1211" s="31">
        <v>43738</v>
      </c>
      <c r="H1211" s="31">
        <v>45291</v>
      </c>
      <c r="I1211" s="3" t="s">
        <v>3474</v>
      </c>
    </row>
    <row r="1212" spans="1:9" x14ac:dyDescent="0.25">
      <c r="A1212" s="3" t="s">
        <v>4063</v>
      </c>
      <c r="B1212" s="3" t="s">
        <v>1010</v>
      </c>
      <c r="C1212" s="3" t="s">
        <v>2418</v>
      </c>
      <c r="D1212" s="3" t="s">
        <v>2418</v>
      </c>
      <c r="E1212" s="3" t="s">
        <v>2419</v>
      </c>
      <c r="F1212" s="31">
        <v>42614</v>
      </c>
      <c r="G1212" s="31">
        <v>43738</v>
      </c>
      <c r="H1212" s="31">
        <v>45291</v>
      </c>
      <c r="I1212" s="3" t="s">
        <v>3474</v>
      </c>
    </row>
    <row r="1213" spans="1:9" x14ac:dyDescent="0.25">
      <c r="A1213" s="3" t="s">
        <v>4063</v>
      </c>
      <c r="B1213" s="3" t="s">
        <v>1011</v>
      </c>
      <c r="C1213" s="3" t="s">
        <v>2420</v>
      </c>
      <c r="D1213" s="3" t="s">
        <v>2420</v>
      </c>
      <c r="E1213" s="3" t="s">
        <v>2419</v>
      </c>
      <c r="F1213" s="31">
        <v>42614</v>
      </c>
      <c r="G1213" s="31">
        <v>43738</v>
      </c>
      <c r="H1213" s="31">
        <v>45291</v>
      </c>
      <c r="I1213" s="3" t="s">
        <v>3474</v>
      </c>
    </row>
    <row r="1214" spans="1:9" x14ac:dyDescent="0.25">
      <c r="A1214" s="3" t="s">
        <v>4063</v>
      </c>
      <c r="B1214" s="3" t="s">
        <v>1012</v>
      </c>
      <c r="C1214" s="3" t="s">
        <v>923</v>
      </c>
      <c r="D1214" s="3" t="s">
        <v>923</v>
      </c>
      <c r="E1214" s="3" t="s">
        <v>2421</v>
      </c>
      <c r="F1214" s="31">
        <v>42614</v>
      </c>
      <c r="G1214" s="31">
        <v>43738</v>
      </c>
      <c r="H1214" s="31">
        <v>45291</v>
      </c>
      <c r="I1214" s="3" t="s">
        <v>3474</v>
      </c>
    </row>
    <row r="1215" spans="1:9" x14ac:dyDescent="0.25">
      <c r="A1215" s="3" t="s">
        <v>4063</v>
      </c>
      <c r="B1215" s="3" t="s">
        <v>1013</v>
      </c>
      <c r="C1215" s="3" t="s">
        <v>789</v>
      </c>
      <c r="D1215" s="3" t="s">
        <v>923</v>
      </c>
      <c r="E1215" s="3" t="s">
        <v>2421</v>
      </c>
      <c r="F1215" s="31">
        <v>42614</v>
      </c>
      <c r="G1215" s="31">
        <v>43738</v>
      </c>
      <c r="H1215" s="31">
        <v>45291</v>
      </c>
      <c r="I1215" s="3" t="s">
        <v>3474</v>
      </c>
    </row>
    <row r="1216" spans="1:9" x14ac:dyDescent="0.25">
      <c r="A1216" s="3" t="s">
        <v>4063</v>
      </c>
      <c r="B1216" s="3" t="s">
        <v>1014</v>
      </c>
      <c r="C1216" s="3" t="s">
        <v>2422</v>
      </c>
      <c r="D1216" s="3" t="s">
        <v>4381</v>
      </c>
      <c r="E1216" s="3" t="s">
        <v>2423</v>
      </c>
      <c r="F1216" s="31">
        <v>42614</v>
      </c>
      <c r="G1216" s="31">
        <v>43738</v>
      </c>
      <c r="H1216" s="31">
        <v>45291</v>
      </c>
      <c r="I1216" s="3" t="s">
        <v>3474</v>
      </c>
    </row>
    <row r="1217" spans="1:9" x14ac:dyDescent="0.25">
      <c r="A1217" s="3" t="s">
        <v>4063</v>
      </c>
      <c r="B1217" s="3" t="s">
        <v>1015</v>
      </c>
      <c r="C1217" s="3" t="s">
        <v>2424</v>
      </c>
      <c r="D1217" s="3" t="s">
        <v>4381</v>
      </c>
      <c r="E1217" s="3" t="s">
        <v>2423</v>
      </c>
      <c r="F1217" s="31">
        <v>42614</v>
      </c>
      <c r="G1217" s="31">
        <v>43738</v>
      </c>
      <c r="H1217" s="31">
        <v>45291</v>
      </c>
      <c r="I1217" s="3" t="s">
        <v>3474</v>
      </c>
    </row>
    <row r="1218" spans="1:9" x14ac:dyDescent="0.25">
      <c r="A1218" s="3" t="s">
        <v>4063</v>
      </c>
      <c r="B1218" s="3" t="s">
        <v>1016</v>
      </c>
      <c r="C1218" s="3" t="s">
        <v>2425</v>
      </c>
      <c r="D1218" s="3" t="s">
        <v>2426</v>
      </c>
      <c r="E1218" s="3" t="s">
        <v>2427</v>
      </c>
      <c r="F1218" s="31">
        <v>42614</v>
      </c>
      <c r="G1218" s="3" t="s">
        <v>4064</v>
      </c>
      <c r="H1218" s="31">
        <v>401768</v>
      </c>
      <c r="I1218" s="3" t="s">
        <v>4065</v>
      </c>
    </row>
    <row r="1219" spans="1:9" x14ac:dyDescent="0.25">
      <c r="A1219" s="3" t="s">
        <v>4063</v>
      </c>
      <c r="B1219" s="3" t="s">
        <v>1017</v>
      </c>
      <c r="C1219" s="3" t="s">
        <v>1018</v>
      </c>
      <c r="D1219" s="3" t="s">
        <v>2426</v>
      </c>
      <c r="E1219" s="3" t="s">
        <v>2427</v>
      </c>
      <c r="F1219" s="31">
        <v>42614</v>
      </c>
      <c r="G1219" s="3" t="s">
        <v>4064</v>
      </c>
      <c r="H1219" s="31">
        <v>401768</v>
      </c>
      <c r="I1219" s="3" t="s">
        <v>4065</v>
      </c>
    </row>
    <row r="1220" spans="1:9" x14ac:dyDescent="0.25">
      <c r="A1220" s="3" t="s">
        <v>4063</v>
      </c>
      <c r="B1220" s="3" t="s">
        <v>1019</v>
      </c>
      <c r="C1220" s="3" t="s">
        <v>2428</v>
      </c>
      <c r="D1220" s="3" t="s">
        <v>4340</v>
      </c>
      <c r="E1220" s="3" t="s">
        <v>2429</v>
      </c>
      <c r="F1220" s="31">
        <v>42614</v>
      </c>
      <c r="G1220" s="31">
        <v>43738</v>
      </c>
      <c r="H1220" s="31">
        <v>45291</v>
      </c>
      <c r="I1220" s="3" t="s">
        <v>3474</v>
      </c>
    </row>
    <row r="1221" spans="1:9" x14ac:dyDescent="0.25">
      <c r="A1221" s="3" t="s">
        <v>4063</v>
      </c>
      <c r="B1221" s="3" t="s">
        <v>1020</v>
      </c>
      <c r="C1221" s="3" t="s">
        <v>1021</v>
      </c>
      <c r="D1221" s="3" t="s">
        <v>4340</v>
      </c>
      <c r="E1221" s="3" t="s">
        <v>2429</v>
      </c>
      <c r="F1221" s="31">
        <v>42614</v>
      </c>
      <c r="G1221" s="31">
        <v>43738</v>
      </c>
      <c r="H1221" s="31">
        <v>45291</v>
      </c>
      <c r="I1221" s="3" t="s">
        <v>3474</v>
      </c>
    </row>
    <row r="1222" spans="1:9" x14ac:dyDescent="0.25">
      <c r="A1222" s="3" t="s">
        <v>4063</v>
      </c>
      <c r="B1222" s="3" t="s">
        <v>1022</v>
      </c>
      <c r="C1222" s="3" t="s">
        <v>2413</v>
      </c>
      <c r="D1222" s="3" t="s">
        <v>2414</v>
      </c>
      <c r="E1222" s="3" t="s">
        <v>2430</v>
      </c>
      <c r="F1222" s="31">
        <v>42614</v>
      </c>
      <c r="G1222" s="31">
        <v>43738</v>
      </c>
      <c r="H1222" s="31">
        <v>45291</v>
      </c>
      <c r="I1222" s="3" t="s">
        <v>3474</v>
      </c>
    </row>
    <row r="1223" spans="1:9" x14ac:dyDescent="0.25">
      <c r="A1223" s="3" t="s">
        <v>4063</v>
      </c>
      <c r="B1223" s="3" t="s">
        <v>1023</v>
      </c>
      <c r="C1223" s="3" t="s">
        <v>1006</v>
      </c>
      <c r="D1223" s="3" t="s">
        <v>2414</v>
      </c>
      <c r="E1223" s="3" t="s">
        <v>2430</v>
      </c>
      <c r="F1223" s="31">
        <v>42614</v>
      </c>
      <c r="G1223" s="31">
        <v>43738</v>
      </c>
      <c r="H1223" s="31">
        <v>45291</v>
      </c>
      <c r="I1223" s="3" t="s">
        <v>3474</v>
      </c>
    </row>
    <row r="1224" spans="1:9" x14ac:dyDescent="0.25">
      <c r="A1224" s="3" t="s">
        <v>4063</v>
      </c>
      <c r="B1224" s="3" t="s">
        <v>1024</v>
      </c>
      <c r="C1224" s="3" t="s">
        <v>2416</v>
      </c>
      <c r="D1224" s="3" t="s">
        <v>4380</v>
      </c>
      <c r="E1224" s="3" t="s">
        <v>2431</v>
      </c>
      <c r="F1224" s="31">
        <v>42614</v>
      </c>
      <c r="G1224" s="31">
        <v>43738</v>
      </c>
      <c r="H1224" s="31">
        <v>45291</v>
      </c>
      <c r="I1224" s="3" t="s">
        <v>3474</v>
      </c>
    </row>
    <row r="1225" spans="1:9" x14ac:dyDescent="0.25">
      <c r="A1225" s="3" t="s">
        <v>4063</v>
      </c>
      <c r="B1225" s="3" t="s">
        <v>1025</v>
      </c>
      <c r="C1225" s="3" t="s">
        <v>1009</v>
      </c>
      <c r="D1225" s="3" t="s">
        <v>4380</v>
      </c>
      <c r="E1225" s="3" t="s">
        <v>2431</v>
      </c>
      <c r="F1225" s="31">
        <v>42614</v>
      </c>
      <c r="G1225" s="31">
        <v>43738</v>
      </c>
      <c r="H1225" s="31">
        <v>45291</v>
      </c>
      <c r="I1225" s="3" t="s">
        <v>3474</v>
      </c>
    </row>
    <row r="1226" spans="1:9" x14ac:dyDescent="0.25">
      <c r="A1226" s="3" t="s">
        <v>4063</v>
      </c>
      <c r="B1226" s="3" t="s">
        <v>1026</v>
      </c>
      <c r="C1226" s="3" t="s">
        <v>2418</v>
      </c>
      <c r="D1226" s="3" t="s">
        <v>2418</v>
      </c>
      <c r="E1226" s="3" t="s">
        <v>2432</v>
      </c>
      <c r="F1226" s="31">
        <v>42614</v>
      </c>
      <c r="G1226" s="31">
        <v>43069</v>
      </c>
      <c r="H1226" s="31">
        <v>401768</v>
      </c>
      <c r="I1226" s="3" t="s">
        <v>4065</v>
      </c>
    </row>
    <row r="1227" spans="1:9" x14ac:dyDescent="0.25">
      <c r="A1227" s="3" t="s">
        <v>4063</v>
      </c>
      <c r="B1227" s="3" t="s">
        <v>1027</v>
      </c>
      <c r="C1227" s="3" t="s">
        <v>2420</v>
      </c>
      <c r="D1227" s="3" t="s">
        <v>2420</v>
      </c>
      <c r="E1227" s="3" t="s">
        <v>2432</v>
      </c>
      <c r="F1227" s="31">
        <v>42614</v>
      </c>
      <c r="G1227" s="31">
        <v>43069</v>
      </c>
      <c r="H1227" s="31">
        <v>401768</v>
      </c>
      <c r="I1227" s="3" t="s">
        <v>4065</v>
      </c>
    </row>
    <row r="1228" spans="1:9" x14ac:dyDescent="0.25">
      <c r="A1228" s="3" t="s">
        <v>4063</v>
      </c>
      <c r="B1228" s="3" t="s">
        <v>1028</v>
      </c>
      <c r="C1228" s="3" t="s">
        <v>2433</v>
      </c>
      <c r="D1228" s="3" t="s">
        <v>4382</v>
      </c>
      <c r="E1228" s="3" t="s">
        <v>2434</v>
      </c>
      <c r="F1228" s="31">
        <v>42614</v>
      </c>
      <c r="G1228" s="31">
        <v>43738</v>
      </c>
      <c r="H1228" s="31">
        <v>45291</v>
      </c>
      <c r="I1228" s="3" t="s">
        <v>3474</v>
      </c>
    </row>
    <row r="1229" spans="1:9" x14ac:dyDescent="0.25">
      <c r="A1229" s="3" t="s">
        <v>4063</v>
      </c>
      <c r="B1229" s="3" t="s">
        <v>1029</v>
      </c>
      <c r="C1229" s="3" t="s">
        <v>1030</v>
      </c>
      <c r="D1229" s="3" t="s">
        <v>4382</v>
      </c>
      <c r="E1229" s="3" t="s">
        <v>2434</v>
      </c>
      <c r="F1229" s="31">
        <v>42614</v>
      </c>
      <c r="G1229" s="31">
        <v>43738</v>
      </c>
      <c r="H1229" s="31">
        <v>45291</v>
      </c>
      <c r="I1229" s="3" t="s">
        <v>3474</v>
      </c>
    </row>
    <row r="1230" spans="1:9" x14ac:dyDescent="0.25">
      <c r="A1230" s="3" t="s">
        <v>4063</v>
      </c>
      <c r="B1230" s="3" t="s">
        <v>1031</v>
      </c>
      <c r="C1230" s="3" t="s">
        <v>2435</v>
      </c>
      <c r="D1230" s="3" t="s">
        <v>2197</v>
      </c>
      <c r="E1230" s="3" t="s">
        <v>2436</v>
      </c>
      <c r="F1230" s="31">
        <v>42614</v>
      </c>
      <c r="G1230" s="31">
        <v>43738</v>
      </c>
      <c r="H1230" s="31">
        <v>45291</v>
      </c>
      <c r="I1230" s="3" t="s">
        <v>3474</v>
      </c>
    </row>
    <row r="1231" spans="1:9" x14ac:dyDescent="0.25">
      <c r="A1231" s="3" t="s">
        <v>4063</v>
      </c>
      <c r="B1231" s="3" t="s">
        <v>1032</v>
      </c>
      <c r="C1231" s="3" t="s">
        <v>2437</v>
      </c>
      <c r="D1231" s="3" t="s">
        <v>2197</v>
      </c>
      <c r="E1231" s="3" t="s">
        <v>2436</v>
      </c>
      <c r="F1231" s="31">
        <v>42614</v>
      </c>
      <c r="G1231" s="31">
        <v>43738</v>
      </c>
      <c r="H1231" s="31">
        <v>45291</v>
      </c>
      <c r="I1231" s="3" t="s">
        <v>3474</v>
      </c>
    </row>
    <row r="1232" spans="1:9" x14ac:dyDescent="0.25">
      <c r="A1232" s="3" t="s">
        <v>4063</v>
      </c>
      <c r="B1232" s="3" t="s">
        <v>1033</v>
      </c>
      <c r="C1232" s="3" t="s">
        <v>2374</v>
      </c>
      <c r="D1232" s="3" t="s">
        <v>2374</v>
      </c>
      <c r="E1232" s="3" t="s">
        <v>2438</v>
      </c>
      <c r="F1232" s="31">
        <v>42614</v>
      </c>
      <c r="G1232" s="31">
        <v>43738</v>
      </c>
      <c r="H1232" s="31">
        <v>45291</v>
      </c>
      <c r="I1232" s="3" t="s">
        <v>3474</v>
      </c>
    </row>
    <row r="1233" spans="1:9" x14ac:dyDescent="0.25">
      <c r="A1233" s="3" t="s">
        <v>4063</v>
      </c>
      <c r="B1233" s="3" t="s">
        <v>1034</v>
      </c>
      <c r="C1233" s="3" t="s">
        <v>949</v>
      </c>
      <c r="D1233" s="3" t="s">
        <v>2374</v>
      </c>
      <c r="E1233" s="3" t="s">
        <v>2438</v>
      </c>
      <c r="F1233" s="31">
        <v>42614</v>
      </c>
      <c r="G1233" s="31">
        <v>43738</v>
      </c>
      <c r="H1233" s="31">
        <v>45291</v>
      </c>
      <c r="I1233" s="3" t="s">
        <v>3474</v>
      </c>
    </row>
    <row r="1234" spans="1:9" x14ac:dyDescent="0.25">
      <c r="A1234" s="3" t="s">
        <v>4063</v>
      </c>
      <c r="B1234" s="3" t="s">
        <v>3650</v>
      </c>
      <c r="C1234" s="3" t="s">
        <v>3651</v>
      </c>
      <c r="D1234" s="3" t="s">
        <v>4381</v>
      </c>
      <c r="E1234" s="3" t="s">
        <v>2423</v>
      </c>
      <c r="F1234" s="31">
        <v>43831</v>
      </c>
      <c r="G1234" s="3" t="s">
        <v>4064</v>
      </c>
      <c r="H1234" s="31">
        <v>401768</v>
      </c>
      <c r="I1234" s="3" t="s">
        <v>3554</v>
      </c>
    </row>
    <row r="1235" spans="1:9" x14ac:dyDescent="0.25">
      <c r="A1235" s="3" t="s">
        <v>4063</v>
      </c>
      <c r="B1235" s="3" t="s">
        <v>3652</v>
      </c>
      <c r="C1235" s="3" t="s">
        <v>3653</v>
      </c>
      <c r="D1235" s="3" t="s">
        <v>4381</v>
      </c>
      <c r="E1235" s="3" t="s">
        <v>2423</v>
      </c>
      <c r="F1235" s="31">
        <v>43831</v>
      </c>
      <c r="G1235" s="3" t="s">
        <v>4064</v>
      </c>
      <c r="H1235" s="31">
        <v>401768</v>
      </c>
      <c r="I1235" s="3" t="s">
        <v>3554</v>
      </c>
    </row>
    <row r="1236" spans="1:9" x14ac:dyDescent="0.25">
      <c r="A1236" s="3" t="s">
        <v>4063</v>
      </c>
      <c r="B1236" s="3" t="s">
        <v>3654</v>
      </c>
      <c r="C1236" s="3" t="s">
        <v>3655</v>
      </c>
      <c r="D1236" s="3" t="s">
        <v>2448</v>
      </c>
      <c r="E1236" s="3" t="s">
        <v>3656</v>
      </c>
      <c r="F1236" s="31">
        <v>43831</v>
      </c>
      <c r="G1236" s="3" t="s">
        <v>4064</v>
      </c>
      <c r="H1236" s="31">
        <v>401768</v>
      </c>
      <c r="I1236" s="3" t="s">
        <v>3549</v>
      </c>
    </row>
    <row r="1237" spans="1:9" x14ac:dyDescent="0.25">
      <c r="A1237" s="3" t="s">
        <v>4063</v>
      </c>
      <c r="B1237" s="3" t="s">
        <v>3657</v>
      </c>
      <c r="C1237" s="3" t="s">
        <v>3658</v>
      </c>
      <c r="D1237" s="3" t="s">
        <v>2448</v>
      </c>
      <c r="E1237" s="3" t="s">
        <v>3656</v>
      </c>
      <c r="F1237" s="31">
        <v>43831</v>
      </c>
      <c r="G1237" s="3" t="s">
        <v>4064</v>
      </c>
      <c r="H1237" s="31">
        <v>401768</v>
      </c>
      <c r="I1237" s="3" t="s">
        <v>3549</v>
      </c>
    </row>
    <row r="1238" spans="1:9" x14ac:dyDescent="0.25">
      <c r="A1238" s="3" t="s">
        <v>4063</v>
      </c>
      <c r="B1238" s="3" t="s">
        <v>3659</v>
      </c>
      <c r="C1238" s="3" t="s">
        <v>2374</v>
      </c>
      <c r="D1238" s="3" t="s">
        <v>2374</v>
      </c>
      <c r="E1238" s="3" t="s">
        <v>2438</v>
      </c>
      <c r="F1238" s="31">
        <v>43831</v>
      </c>
      <c r="G1238" s="3" t="s">
        <v>4064</v>
      </c>
      <c r="H1238" s="31">
        <v>401768</v>
      </c>
      <c r="I1238" s="3" t="s">
        <v>3554</v>
      </c>
    </row>
    <row r="1239" spans="1:9" x14ac:dyDescent="0.25">
      <c r="A1239" s="3" t="s">
        <v>4063</v>
      </c>
      <c r="B1239" s="3" t="s">
        <v>3660</v>
      </c>
      <c r="C1239" s="3" t="s">
        <v>949</v>
      </c>
      <c r="D1239" s="3" t="s">
        <v>2374</v>
      </c>
      <c r="E1239" s="3" t="s">
        <v>2438</v>
      </c>
      <c r="F1239" s="31">
        <v>43831</v>
      </c>
      <c r="G1239" s="3" t="s">
        <v>4064</v>
      </c>
      <c r="H1239" s="31">
        <v>401768</v>
      </c>
      <c r="I1239" s="3" t="s">
        <v>3554</v>
      </c>
    </row>
    <row r="1240" spans="1:9" x14ac:dyDescent="0.25">
      <c r="A1240" s="3" t="s">
        <v>4063</v>
      </c>
      <c r="B1240" s="3" t="s">
        <v>3661</v>
      </c>
      <c r="C1240" s="3" t="s">
        <v>3630</v>
      </c>
      <c r="D1240" s="3" t="s">
        <v>2359</v>
      </c>
      <c r="E1240" s="3" t="s">
        <v>3662</v>
      </c>
      <c r="F1240" s="31">
        <v>43831</v>
      </c>
      <c r="G1240" s="3" t="s">
        <v>4064</v>
      </c>
      <c r="H1240" s="31">
        <v>401768</v>
      </c>
      <c r="I1240" s="3" t="s">
        <v>3549</v>
      </c>
    </row>
    <row r="1241" spans="1:9" x14ac:dyDescent="0.25">
      <c r="A1241" s="3" t="s">
        <v>4063</v>
      </c>
      <c r="B1241" s="3" t="s">
        <v>3663</v>
      </c>
      <c r="C1241" s="3" t="s">
        <v>3633</v>
      </c>
      <c r="D1241" s="3" t="s">
        <v>2359</v>
      </c>
      <c r="E1241" s="3" t="s">
        <v>3662</v>
      </c>
      <c r="F1241" s="31">
        <v>43831</v>
      </c>
      <c r="G1241" s="3" t="s">
        <v>4064</v>
      </c>
      <c r="H1241" s="31">
        <v>401768</v>
      </c>
      <c r="I1241" s="3" t="s">
        <v>3549</v>
      </c>
    </row>
    <row r="1242" spans="1:9" x14ac:dyDescent="0.25">
      <c r="A1242" s="3" t="s">
        <v>4063</v>
      </c>
      <c r="B1242" s="3" t="s">
        <v>1035</v>
      </c>
      <c r="C1242" s="3" t="s">
        <v>2203</v>
      </c>
      <c r="D1242" s="3" t="s">
        <v>2203</v>
      </c>
      <c r="E1242" s="3" t="s">
        <v>2439</v>
      </c>
      <c r="F1242" s="31">
        <v>42614</v>
      </c>
      <c r="G1242" s="3" t="s">
        <v>4064</v>
      </c>
      <c r="H1242" s="31">
        <v>401768</v>
      </c>
      <c r="I1242" s="3" t="s">
        <v>4065</v>
      </c>
    </row>
    <row r="1243" spans="1:9" x14ac:dyDescent="0.25">
      <c r="A1243" s="3" t="s">
        <v>4063</v>
      </c>
      <c r="B1243" s="3" t="s">
        <v>1036</v>
      </c>
      <c r="C1243" s="3" t="s">
        <v>708</v>
      </c>
      <c r="D1243" s="3" t="s">
        <v>2203</v>
      </c>
      <c r="E1243" s="3" t="s">
        <v>2439</v>
      </c>
      <c r="F1243" s="31">
        <v>42614</v>
      </c>
      <c r="G1243" s="3" t="s">
        <v>4064</v>
      </c>
      <c r="H1243" s="31">
        <v>401768</v>
      </c>
      <c r="I1243" s="3" t="s">
        <v>4065</v>
      </c>
    </row>
    <row r="1244" spans="1:9" x14ac:dyDescent="0.25">
      <c r="A1244" s="3" t="s">
        <v>4063</v>
      </c>
      <c r="B1244" s="3" t="s">
        <v>1037</v>
      </c>
      <c r="C1244" s="3" t="s">
        <v>2440</v>
      </c>
      <c r="D1244" s="3" t="s">
        <v>4383</v>
      </c>
      <c r="E1244" s="3" t="s">
        <v>2441</v>
      </c>
      <c r="F1244" s="31">
        <v>42614</v>
      </c>
      <c r="G1244" s="31">
        <v>43738</v>
      </c>
      <c r="H1244" s="31">
        <v>45291</v>
      </c>
      <c r="I1244" s="3" t="s">
        <v>3474</v>
      </c>
    </row>
    <row r="1245" spans="1:9" x14ac:dyDescent="0.25">
      <c r="A1245" s="3" t="s">
        <v>4063</v>
      </c>
      <c r="B1245" s="3" t="s">
        <v>1038</v>
      </c>
      <c r="C1245" s="3" t="s">
        <v>1039</v>
      </c>
      <c r="D1245" s="3" t="s">
        <v>4383</v>
      </c>
      <c r="E1245" s="3" t="s">
        <v>2441</v>
      </c>
      <c r="F1245" s="31">
        <v>42614</v>
      </c>
      <c r="G1245" s="31">
        <v>43738</v>
      </c>
      <c r="H1245" s="31">
        <v>45291</v>
      </c>
      <c r="I1245" s="3" t="s">
        <v>3474</v>
      </c>
    </row>
    <row r="1246" spans="1:9" x14ac:dyDescent="0.25">
      <c r="A1246" s="3" t="s">
        <v>4063</v>
      </c>
      <c r="B1246" s="3" t="s">
        <v>1040</v>
      </c>
      <c r="C1246" s="3" t="s">
        <v>4372</v>
      </c>
      <c r="D1246" s="3" t="s">
        <v>4373</v>
      </c>
      <c r="E1246" s="3" t="s">
        <v>2442</v>
      </c>
      <c r="F1246" s="31">
        <v>42614</v>
      </c>
      <c r="G1246" s="31">
        <v>43738</v>
      </c>
      <c r="H1246" s="31">
        <v>45291</v>
      </c>
      <c r="I1246" s="3" t="s">
        <v>3474</v>
      </c>
    </row>
    <row r="1247" spans="1:9" x14ac:dyDescent="0.25">
      <c r="A1247" s="3" t="s">
        <v>4063</v>
      </c>
      <c r="B1247" s="3" t="s">
        <v>1041</v>
      </c>
      <c r="C1247" s="3" t="s">
        <v>4374</v>
      </c>
      <c r="D1247" s="3" t="s">
        <v>4373</v>
      </c>
      <c r="E1247" s="3" t="s">
        <v>2442</v>
      </c>
      <c r="F1247" s="31">
        <v>42614</v>
      </c>
      <c r="G1247" s="31">
        <v>43738</v>
      </c>
      <c r="H1247" s="31">
        <v>45291</v>
      </c>
      <c r="I1247" s="3" t="s">
        <v>3474</v>
      </c>
    </row>
    <row r="1248" spans="1:9" x14ac:dyDescent="0.25">
      <c r="A1248" s="3" t="s">
        <v>4063</v>
      </c>
      <c r="B1248" s="3" t="s">
        <v>1042</v>
      </c>
      <c r="C1248" s="3" t="s">
        <v>4384</v>
      </c>
      <c r="D1248" s="3" t="s">
        <v>2444</v>
      </c>
      <c r="E1248" s="3" t="s">
        <v>2445</v>
      </c>
      <c r="F1248" s="31">
        <v>42614</v>
      </c>
      <c r="G1248" s="31">
        <v>43738</v>
      </c>
      <c r="H1248" s="31">
        <v>45291</v>
      </c>
      <c r="I1248" s="3" t="s">
        <v>3474</v>
      </c>
    </row>
    <row r="1249" spans="1:9" x14ac:dyDescent="0.25">
      <c r="A1249" s="3" t="s">
        <v>4063</v>
      </c>
      <c r="B1249" s="3" t="s">
        <v>1043</v>
      </c>
      <c r="C1249" s="3" t="s">
        <v>4385</v>
      </c>
      <c r="D1249" s="3" t="s">
        <v>2444</v>
      </c>
      <c r="E1249" s="3" t="s">
        <v>2445</v>
      </c>
      <c r="F1249" s="31">
        <v>42614</v>
      </c>
      <c r="G1249" s="31">
        <v>43738</v>
      </c>
      <c r="H1249" s="31">
        <v>45291</v>
      </c>
      <c r="I1249" s="3" t="s">
        <v>3474</v>
      </c>
    </row>
    <row r="1250" spans="1:9" x14ac:dyDescent="0.25">
      <c r="A1250" s="3" t="s">
        <v>4063</v>
      </c>
      <c r="B1250" s="3" t="s">
        <v>1044</v>
      </c>
      <c r="C1250" s="3" t="s">
        <v>2447</v>
      </c>
      <c r="D1250" s="3" t="s">
        <v>2448</v>
      </c>
      <c r="E1250" s="3" t="s">
        <v>2449</v>
      </c>
      <c r="F1250" s="31">
        <v>42614</v>
      </c>
      <c r="G1250" s="3" t="s">
        <v>4064</v>
      </c>
      <c r="H1250" s="31">
        <v>401768</v>
      </c>
      <c r="I1250" s="3" t="s">
        <v>4065</v>
      </c>
    </row>
    <row r="1251" spans="1:9" x14ac:dyDescent="0.25">
      <c r="A1251" s="3" t="s">
        <v>4063</v>
      </c>
      <c r="B1251" s="3" t="s">
        <v>1045</v>
      </c>
      <c r="C1251" s="3" t="s">
        <v>1046</v>
      </c>
      <c r="D1251" s="3" t="s">
        <v>2448</v>
      </c>
      <c r="E1251" s="3" t="s">
        <v>2449</v>
      </c>
      <c r="F1251" s="31">
        <v>42614</v>
      </c>
      <c r="G1251" s="3" t="s">
        <v>4064</v>
      </c>
      <c r="H1251" s="31">
        <v>401768</v>
      </c>
      <c r="I1251" s="3" t="s">
        <v>4065</v>
      </c>
    </row>
    <row r="1252" spans="1:9" x14ac:dyDescent="0.25">
      <c r="A1252" s="3" t="s">
        <v>4063</v>
      </c>
      <c r="B1252" s="3" t="s">
        <v>1047</v>
      </c>
      <c r="C1252" s="3" t="s">
        <v>1048</v>
      </c>
      <c r="D1252" s="3" t="s">
        <v>4338</v>
      </c>
      <c r="E1252" s="3" t="s">
        <v>2450</v>
      </c>
      <c r="F1252" s="31">
        <v>42614</v>
      </c>
      <c r="G1252" s="3" t="s">
        <v>4064</v>
      </c>
      <c r="H1252" s="31">
        <v>401768</v>
      </c>
      <c r="I1252" s="3" t="s">
        <v>4065</v>
      </c>
    </row>
    <row r="1253" spans="1:9" x14ac:dyDescent="0.25">
      <c r="A1253" s="3" t="s">
        <v>4063</v>
      </c>
      <c r="B1253" s="3" t="s">
        <v>1049</v>
      </c>
      <c r="C1253" s="3" t="s">
        <v>2451</v>
      </c>
      <c r="D1253" s="3" t="s">
        <v>4338</v>
      </c>
      <c r="E1253" s="3" t="s">
        <v>2450</v>
      </c>
      <c r="F1253" s="31">
        <v>42614</v>
      </c>
      <c r="G1253" s="3" t="s">
        <v>4064</v>
      </c>
      <c r="H1253" s="31">
        <v>401768</v>
      </c>
      <c r="I1253" s="3" t="s">
        <v>4065</v>
      </c>
    </row>
    <row r="1254" spans="1:9" x14ac:dyDescent="0.25">
      <c r="A1254" s="3" t="s">
        <v>4063</v>
      </c>
      <c r="B1254" s="3" t="s">
        <v>1050</v>
      </c>
      <c r="C1254" s="3" t="s">
        <v>2196</v>
      </c>
      <c r="D1254" s="3" t="s">
        <v>2197</v>
      </c>
      <c r="E1254" s="3" t="s">
        <v>2452</v>
      </c>
      <c r="F1254" s="31">
        <v>42614</v>
      </c>
      <c r="G1254" s="31">
        <v>43738</v>
      </c>
      <c r="H1254" s="31">
        <v>45291</v>
      </c>
      <c r="I1254" s="3" t="s">
        <v>3474</v>
      </c>
    </row>
    <row r="1255" spans="1:9" x14ac:dyDescent="0.25">
      <c r="A1255" s="3" t="s">
        <v>4063</v>
      </c>
      <c r="B1255" s="3" t="s">
        <v>1051</v>
      </c>
      <c r="C1255" s="3" t="s">
        <v>2199</v>
      </c>
      <c r="D1255" s="3" t="s">
        <v>2197</v>
      </c>
      <c r="E1255" s="3" t="s">
        <v>2452</v>
      </c>
      <c r="F1255" s="31">
        <v>42614</v>
      </c>
      <c r="G1255" s="31">
        <v>43738</v>
      </c>
      <c r="H1255" s="31">
        <v>45291</v>
      </c>
      <c r="I1255" s="3" t="s">
        <v>3474</v>
      </c>
    </row>
    <row r="1256" spans="1:9" x14ac:dyDescent="0.25">
      <c r="A1256" s="3" t="s">
        <v>4063</v>
      </c>
      <c r="B1256" s="3" t="s">
        <v>3664</v>
      </c>
      <c r="C1256" s="3" t="s">
        <v>926</v>
      </c>
      <c r="D1256" s="3" t="s">
        <v>2359</v>
      </c>
      <c r="E1256" s="3" t="s">
        <v>2442</v>
      </c>
      <c r="F1256" s="31">
        <v>43831</v>
      </c>
      <c r="G1256" s="3" t="s">
        <v>4064</v>
      </c>
      <c r="H1256" s="31">
        <v>401768</v>
      </c>
      <c r="I1256" s="3" t="s">
        <v>3554</v>
      </c>
    </row>
    <row r="1257" spans="1:9" x14ac:dyDescent="0.25">
      <c r="A1257" s="3" t="s">
        <v>4063</v>
      </c>
      <c r="B1257" s="3" t="s">
        <v>3665</v>
      </c>
      <c r="C1257" s="3" t="s">
        <v>928</v>
      </c>
      <c r="D1257" s="3" t="s">
        <v>2359</v>
      </c>
      <c r="E1257" s="3" t="s">
        <v>2442</v>
      </c>
      <c r="F1257" s="31">
        <v>43831</v>
      </c>
      <c r="G1257" s="3" t="s">
        <v>4064</v>
      </c>
      <c r="H1257" s="31">
        <v>401768</v>
      </c>
      <c r="I1257" s="3" t="s">
        <v>3554</v>
      </c>
    </row>
    <row r="1258" spans="1:9" x14ac:dyDescent="0.25">
      <c r="A1258" s="3" t="s">
        <v>4063</v>
      </c>
      <c r="B1258" s="3" t="s">
        <v>1052</v>
      </c>
      <c r="C1258" s="3" t="s">
        <v>2453</v>
      </c>
      <c r="D1258" s="3" t="s">
        <v>4386</v>
      </c>
      <c r="E1258" s="3" t="s">
        <v>2454</v>
      </c>
      <c r="F1258" s="31">
        <v>42614</v>
      </c>
      <c r="G1258" s="31">
        <v>43738</v>
      </c>
      <c r="H1258" s="31">
        <v>45291</v>
      </c>
      <c r="I1258" s="3" t="s">
        <v>3474</v>
      </c>
    </row>
    <row r="1259" spans="1:9" x14ac:dyDescent="0.25">
      <c r="A1259" s="3" t="s">
        <v>4063</v>
      </c>
      <c r="B1259" s="3" t="s">
        <v>1053</v>
      </c>
      <c r="C1259" s="3" t="s">
        <v>1054</v>
      </c>
      <c r="D1259" s="3" t="s">
        <v>4386</v>
      </c>
      <c r="E1259" s="3" t="s">
        <v>2454</v>
      </c>
      <c r="F1259" s="31">
        <v>42614</v>
      </c>
      <c r="G1259" s="31">
        <v>43738</v>
      </c>
      <c r="H1259" s="31">
        <v>45291</v>
      </c>
      <c r="I1259" s="3" t="s">
        <v>3474</v>
      </c>
    </row>
    <row r="1260" spans="1:9" x14ac:dyDescent="0.25">
      <c r="A1260" s="3" t="s">
        <v>4063</v>
      </c>
      <c r="B1260" s="3" t="s">
        <v>1055</v>
      </c>
      <c r="C1260" s="3" t="s">
        <v>4387</v>
      </c>
      <c r="D1260" s="3" t="s">
        <v>4388</v>
      </c>
      <c r="E1260" s="3" t="s">
        <v>2456</v>
      </c>
      <c r="F1260" s="31">
        <v>42614</v>
      </c>
      <c r="G1260" s="31">
        <v>43738</v>
      </c>
      <c r="H1260" s="31">
        <v>45291</v>
      </c>
      <c r="I1260" s="3" t="s">
        <v>3474</v>
      </c>
    </row>
    <row r="1261" spans="1:9" x14ac:dyDescent="0.25">
      <c r="A1261" s="3" t="s">
        <v>4063</v>
      </c>
      <c r="B1261" s="3" t="s">
        <v>1056</v>
      </c>
      <c r="C1261" s="3" t="s">
        <v>4389</v>
      </c>
      <c r="D1261" s="3" t="s">
        <v>4388</v>
      </c>
      <c r="E1261" s="3" t="s">
        <v>2456</v>
      </c>
      <c r="F1261" s="31">
        <v>42614</v>
      </c>
      <c r="G1261" s="31">
        <v>43738</v>
      </c>
      <c r="H1261" s="31">
        <v>45291</v>
      </c>
      <c r="I1261" s="3" t="s">
        <v>3474</v>
      </c>
    </row>
    <row r="1262" spans="1:9" x14ac:dyDescent="0.25">
      <c r="A1262" s="3" t="s">
        <v>4063</v>
      </c>
      <c r="B1262" s="3" t="s">
        <v>1057</v>
      </c>
      <c r="C1262" s="3" t="s">
        <v>911</v>
      </c>
      <c r="D1262" s="3" t="s">
        <v>2354</v>
      </c>
      <c r="E1262" s="3" t="s">
        <v>2458</v>
      </c>
      <c r="F1262" s="31">
        <v>42614</v>
      </c>
      <c r="G1262" s="31">
        <v>43738</v>
      </c>
      <c r="H1262" s="31">
        <v>45291</v>
      </c>
      <c r="I1262" s="3" t="s">
        <v>3474</v>
      </c>
    </row>
    <row r="1263" spans="1:9" x14ac:dyDescent="0.25">
      <c r="A1263" s="3" t="s">
        <v>4063</v>
      </c>
      <c r="B1263" s="3" t="s">
        <v>1058</v>
      </c>
      <c r="C1263" s="3" t="s">
        <v>913</v>
      </c>
      <c r="D1263" s="3" t="s">
        <v>2354</v>
      </c>
      <c r="E1263" s="3" t="s">
        <v>2458</v>
      </c>
      <c r="F1263" s="31">
        <v>42614</v>
      </c>
      <c r="G1263" s="31">
        <v>43738</v>
      </c>
      <c r="H1263" s="31">
        <v>45291</v>
      </c>
      <c r="I1263" s="3" t="s">
        <v>3474</v>
      </c>
    </row>
    <row r="1264" spans="1:9" x14ac:dyDescent="0.25">
      <c r="A1264" s="3" t="s">
        <v>4063</v>
      </c>
      <c r="B1264" s="3" t="s">
        <v>1059</v>
      </c>
      <c r="C1264" s="3" t="s">
        <v>2459</v>
      </c>
      <c r="D1264" s="3" t="s">
        <v>2459</v>
      </c>
      <c r="E1264" s="3" t="s">
        <v>2460</v>
      </c>
      <c r="F1264" s="31">
        <v>42614</v>
      </c>
      <c r="G1264" s="31">
        <v>43738</v>
      </c>
      <c r="H1264" s="31">
        <v>45291</v>
      </c>
      <c r="I1264" s="3" t="s">
        <v>3474</v>
      </c>
    </row>
    <row r="1265" spans="1:9" x14ac:dyDescent="0.25">
      <c r="A1265" s="3" t="s">
        <v>4063</v>
      </c>
      <c r="B1265" s="3" t="s">
        <v>1060</v>
      </c>
      <c r="C1265" s="3" t="s">
        <v>1061</v>
      </c>
      <c r="D1265" s="3" t="s">
        <v>2459</v>
      </c>
      <c r="E1265" s="3" t="s">
        <v>2460</v>
      </c>
      <c r="F1265" s="31">
        <v>42614</v>
      </c>
      <c r="G1265" s="31">
        <v>43738</v>
      </c>
      <c r="H1265" s="31">
        <v>45291</v>
      </c>
      <c r="I1265" s="3" t="s">
        <v>3474</v>
      </c>
    </row>
    <row r="1266" spans="1:9" x14ac:dyDescent="0.25">
      <c r="A1266" s="3" t="s">
        <v>4063</v>
      </c>
      <c r="B1266" s="3" t="s">
        <v>1062</v>
      </c>
      <c r="C1266" s="3" t="s">
        <v>2461</v>
      </c>
      <c r="D1266" s="3" t="s">
        <v>4390</v>
      </c>
      <c r="E1266" s="3" t="s">
        <v>2462</v>
      </c>
      <c r="F1266" s="31">
        <v>42614</v>
      </c>
      <c r="G1266" s="31">
        <v>43738</v>
      </c>
      <c r="H1266" s="31">
        <v>45291</v>
      </c>
      <c r="I1266" s="3" t="s">
        <v>3474</v>
      </c>
    </row>
    <row r="1267" spans="1:9" x14ac:dyDescent="0.25">
      <c r="A1267" s="3" t="s">
        <v>4063</v>
      </c>
      <c r="B1267" s="3" t="s">
        <v>1063</v>
      </c>
      <c r="C1267" s="3" t="s">
        <v>1064</v>
      </c>
      <c r="D1267" s="3" t="s">
        <v>4390</v>
      </c>
      <c r="E1267" s="3" t="s">
        <v>2462</v>
      </c>
      <c r="F1267" s="31">
        <v>42614</v>
      </c>
      <c r="G1267" s="31">
        <v>43738</v>
      </c>
      <c r="H1267" s="31">
        <v>45291</v>
      </c>
      <c r="I1267" s="3" t="s">
        <v>3474</v>
      </c>
    </row>
    <row r="1268" spans="1:9" x14ac:dyDescent="0.25">
      <c r="A1268" s="3" t="s">
        <v>4063</v>
      </c>
      <c r="B1268" s="3" t="s">
        <v>1065</v>
      </c>
      <c r="C1268" s="3" t="s">
        <v>1066</v>
      </c>
      <c r="D1268" s="3" t="s">
        <v>2463</v>
      </c>
      <c r="E1268" s="3" t="s">
        <v>2464</v>
      </c>
      <c r="F1268" s="31">
        <v>42614</v>
      </c>
      <c r="G1268" s="31">
        <v>43738</v>
      </c>
      <c r="H1268" s="31">
        <v>45291</v>
      </c>
      <c r="I1268" s="3" t="s">
        <v>3474</v>
      </c>
    </row>
    <row r="1269" spans="1:9" x14ac:dyDescent="0.25">
      <c r="A1269" s="3" t="s">
        <v>4063</v>
      </c>
      <c r="B1269" s="3" t="s">
        <v>1067</v>
      </c>
      <c r="C1269" s="3" t="s">
        <v>2465</v>
      </c>
      <c r="D1269" s="3" t="s">
        <v>2463</v>
      </c>
      <c r="E1269" s="3" t="s">
        <v>2464</v>
      </c>
      <c r="F1269" s="31">
        <v>42614</v>
      </c>
      <c r="G1269" s="31">
        <v>43738</v>
      </c>
      <c r="H1269" s="31">
        <v>45291</v>
      </c>
      <c r="I1269" s="3" t="s">
        <v>3474</v>
      </c>
    </row>
    <row r="1270" spans="1:9" x14ac:dyDescent="0.25">
      <c r="A1270" s="3" t="s">
        <v>4063</v>
      </c>
      <c r="B1270" s="3" t="s">
        <v>1068</v>
      </c>
      <c r="C1270" s="3" t="s">
        <v>2466</v>
      </c>
      <c r="D1270" s="3" t="s">
        <v>2467</v>
      </c>
      <c r="E1270" s="3" t="s">
        <v>2468</v>
      </c>
      <c r="F1270" s="31">
        <v>42614</v>
      </c>
      <c r="G1270" s="31">
        <v>43738</v>
      </c>
      <c r="H1270" s="31">
        <v>45291</v>
      </c>
      <c r="I1270" s="3" t="s">
        <v>3474</v>
      </c>
    </row>
    <row r="1271" spans="1:9" x14ac:dyDescent="0.25">
      <c r="A1271" s="3" t="s">
        <v>4063</v>
      </c>
      <c r="B1271" s="3" t="s">
        <v>1069</v>
      </c>
      <c r="C1271" s="3" t="s">
        <v>1070</v>
      </c>
      <c r="D1271" s="3" t="s">
        <v>2467</v>
      </c>
      <c r="E1271" s="3" t="s">
        <v>2468</v>
      </c>
      <c r="F1271" s="31">
        <v>42614</v>
      </c>
      <c r="G1271" s="31">
        <v>43738</v>
      </c>
      <c r="H1271" s="31">
        <v>45291</v>
      </c>
      <c r="I1271" s="3" t="s">
        <v>3474</v>
      </c>
    </row>
    <row r="1272" spans="1:9" x14ac:dyDescent="0.25">
      <c r="A1272" s="3" t="s">
        <v>4063</v>
      </c>
      <c r="B1272" s="3" t="s">
        <v>1071</v>
      </c>
      <c r="C1272" s="3" t="s">
        <v>2469</v>
      </c>
      <c r="D1272" s="3" t="s">
        <v>4391</v>
      </c>
      <c r="E1272" s="3" t="s">
        <v>2470</v>
      </c>
      <c r="F1272" s="31">
        <v>42614</v>
      </c>
      <c r="G1272" s="31">
        <v>43738</v>
      </c>
      <c r="H1272" s="31">
        <v>45291</v>
      </c>
      <c r="I1272" s="3" t="s">
        <v>3474</v>
      </c>
    </row>
    <row r="1273" spans="1:9" x14ac:dyDescent="0.25">
      <c r="A1273" s="3" t="s">
        <v>4063</v>
      </c>
      <c r="B1273" s="3" t="s">
        <v>1072</v>
      </c>
      <c r="C1273" s="3" t="s">
        <v>1073</v>
      </c>
      <c r="D1273" s="3" t="s">
        <v>4391</v>
      </c>
      <c r="E1273" s="3" t="s">
        <v>2470</v>
      </c>
      <c r="F1273" s="31">
        <v>42614</v>
      </c>
      <c r="G1273" s="31">
        <v>43738</v>
      </c>
      <c r="H1273" s="31">
        <v>45291</v>
      </c>
      <c r="I1273" s="3" t="s">
        <v>3474</v>
      </c>
    </row>
    <row r="1274" spans="1:9" x14ac:dyDescent="0.25">
      <c r="A1274" s="3" t="s">
        <v>4063</v>
      </c>
      <c r="B1274" s="3" t="s">
        <v>1074</v>
      </c>
      <c r="C1274" s="3" t="s">
        <v>2471</v>
      </c>
      <c r="D1274" s="3" t="s">
        <v>4392</v>
      </c>
      <c r="E1274" s="3" t="s">
        <v>2472</v>
      </c>
      <c r="F1274" s="31">
        <v>42614</v>
      </c>
      <c r="G1274" s="31">
        <v>43738</v>
      </c>
      <c r="H1274" s="31">
        <v>45291</v>
      </c>
      <c r="I1274" s="3" t="s">
        <v>3474</v>
      </c>
    </row>
    <row r="1275" spans="1:9" x14ac:dyDescent="0.25">
      <c r="A1275" s="3" t="s">
        <v>4063</v>
      </c>
      <c r="B1275" s="3" t="s">
        <v>1075</v>
      </c>
      <c r="C1275" s="3" t="s">
        <v>1076</v>
      </c>
      <c r="D1275" s="3" t="s">
        <v>4392</v>
      </c>
      <c r="E1275" s="3" t="s">
        <v>2472</v>
      </c>
      <c r="F1275" s="31">
        <v>42614</v>
      </c>
      <c r="G1275" s="31">
        <v>43738</v>
      </c>
      <c r="H1275" s="31">
        <v>45291</v>
      </c>
      <c r="I1275" s="3" t="s">
        <v>3474</v>
      </c>
    </row>
    <row r="1276" spans="1:9" x14ac:dyDescent="0.25">
      <c r="A1276" s="3" t="s">
        <v>4063</v>
      </c>
      <c r="B1276" s="3" t="s">
        <v>1077</v>
      </c>
      <c r="C1276" s="3" t="s">
        <v>923</v>
      </c>
      <c r="D1276" s="3" t="s">
        <v>923</v>
      </c>
      <c r="E1276" s="3" t="s">
        <v>2473</v>
      </c>
      <c r="F1276" s="31">
        <v>42614</v>
      </c>
      <c r="G1276" s="31">
        <v>43738</v>
      </c>
      <c r="H1276" s="31">
        <v>45291</v>
      </c>
      <c r="I1276" s="3" t="s">
        <v>3474</v>
      </c>
    </row>
    <row r="1277" spans="1:9" x14ac:dyDescent="0.25">
      <c r="A1277" s="3" t="s">
        <v>4063</v>
      </c>
      <c r="B1277" s="3" t="s">
        <v>1078</v>
      </c>
      <c r="C1277" s="3" t="s">
        <v>789</v>
      </c>
      <c r="D1277" s="3" t="s">
        <v>923</v>
      </c>
      <c r="E1277" s="3" t="s">
        <v>2473</v>
      </c>
      <c r="F1277" s="31">
        <v>42614</v>
      </c>
      <c r="G1277" s="31">
        <v>43738</v>
      </c>
      <c r="H1277" s="31">
        <v>45291</v>
      </c>
      <c r="I1277" s="3" t="s">
        <v>3474</v>
      </c>
    </row>
    <row r="1278" spans="1:9" x14ac:dyDescent="0.25">
      <c r="A1278" s="3" t="s">
        <v>4063</v>
      </c>
      <c r="B1278" s="3" t="s">
        <v>1079</v>
      </c>
      <c r="C1278" s="3" t="s">
        <v>1185</v>
      </c>
      <c r="D1278" s="3" t="s">
        <v>1185</v>
      </c>
      <c r="E1278" s="3" t="s">
        <v>2474</v>
      </c>
      <c r="F1278" s="31">
        <v>42614</v>
      </c>
      <c r="G1278" s="31">
        <v>43738</v>
      </c>
      <c r="H1278" s="31">
        <v>45291</v>
      </c>
      <c r="I1278" s="3" t="s">
        <v>3474</v>
      </c>
    </row>
    <row r="1279" spans="1:9" x14ac:dyDescent="0.25">
      <c r="A1279" s="3" t="s">
        <v>4063</v>
      </c>
      <c r="B1279" s="3" t="s">
        <v>1080</v>
      </c>
      <c r="C1279" s="3" t="s">
        <v>874</v>
      </c>
      <c r="D1279" s="3" t="s">
        <v>1185</v>
      </c>
      <c r="E1279" s="3" t="s">
        <v>2474</v>
      </c>
      <c r="F1279" s="31">
        <v>42614</v>
      </c>
      <c r="G1279" s="31">
        <v>43738</v>
      </c>
      <c r="H1279" s="31">
        <v>45291</v>
      </c>
      <c r="I1279" s="3" t="s">
        <v>3474</v>
      </c>
    </row>
    <row r="1280" spans="1:9" x14ac:dyDescent="0.25">
      <c r="A1280" s="3" t="s">
        <v>4063</v>
      </c>
      <c r="B1280" s="3" t="s">
        <v>1081</v>
      </c>
      <c r="C1280" s="3" t="s">
        <v>1259</v>
      </c>
      <c r="D1280" s="3" t="s">
        <v>1259</v>
      </c>
      <c r="E1280" s="3" t="s">
        <v>2475</v>
      </c>
      <c r="F1280" s="31">
        <v>42614</v>
      </c>
      <c r="G1280" s="31">
        <v>43738</v>
      </c>
      <c r="H1280" s="31">
        <v>45291</v>
      </c>
      <c r="I1280" s="3" t="s">
        <v>3474</v>
      </c>
    </row>
    <row r="1281" spans="1:9" x14ac:dyDescent="0.25">
      <c r="A1281" s="3" t="s">
        <v>4063</v>
      </c>
      <c r="B1281" s="3" t="s">
        <v>1082</v>
      </c>
      <c r="C1281" s="3" t="s">
        <v>1083</v>
      </c>
      <c r="D1281" s="3" t="s">
        <v>1259</v>
      </c>
      <c r="E1281" s="3" t="s">
        <v>2475</v>
      </c>
      <c r="F1281" s="31">
        <v>42614</v>
      </c>
      <c r="G1281" s="31">
        <v>43738</v>
      </c>
      <c r="H1281" s="31">
        <v>45291</v>
      </c>
      <c r="I1281" s="3" t="s">
        <v>3474</v>
      </c>
    </row>
    <row r="1282" spans="1:9" x14ac:dyDescent="0.25">
      <c r="A1282" s="3" t="s">
        <v>4063</v>
      </c>
      <c r="B1282" s="3" t="s">
        <v>3666</v>
      </c>
      <c r="C1282" s="3" t="s">
        <v>3667</v>
      </c>
      <c r="D1282" s="3" t="s">
        <v>2467</v>
      </c>
      <c r="E1282" s="3" t="s">
        <v>2468</v>
      </c>
      <c r="F1282" s="31">
        <v>43831</v>
      </c>
      <c r="G1282" s="3" t="s">
        <v>4064</v>
      </c>
      <c r="H1282" s="31">
        <v>401768</v>
      </c>
      <c r="I1282" s="3" t="s">
        <v>3554</v>
      </c>
    </row>
    <row r="1283" spans="1:9" x14ac:dyDescent="0.25">
      <c r="A1283" s="3" t="s">
        <v>4063</v>
      </c>
      <c r="B1283" s="3" t="s">
        <v>3668</v>
      </c>
      <c r="C1283" s="3" t="s">
        <v>3669</v>
      </c>
      <c r="D1283" s="3" t="s">
        <v>2467</v>
      </c>
      <c r="E1283" s="3" t="s">
        <v>2468</v>
      </c>
      <c r="F1283" s="31">
        <v>43831</v>
      </c>
      <c r="G1283" s="3" t="s">
        <v>4064</v>
      </c>
      <c r="H1283" s="31">
        <v>401768</v>
      </c>
      <c r="I1283" s="3" t="s">
        <v>3554</v>
      </c>
    </row>
    <row r="1284" spans="1:9" x14ac:dyDescent="0.25">
      <c r="A1284" s="3" t="s">
        <v>4063</v>
      </c>
      <c r="B1284" s="3" t="s">
        <v>3670</v>
      </c>
      <c r="C1284" s="3" t="s">
        <v>3671</v>
      </c>
      <c r="D1284" s="3" t="s">
        <v>4391</v>
      </c>
      <c r="E1284" s="3" t="s">
        <v>2470</v>
      </c>
      <c r="F1284" s="31">
        <v>43831</v>
      </c>
      <c r="G1284" s="3" t="s">
        <v>4064</v>
      </c>
      <c r="H1284" s="31">
        <v>401768</v>
      </c>
      <c r="I1284" s="3" t="s">
        <v>3554</v>
      </c>
    </row>
    <row r="1285" spans="1:9" x14ac:dyDescent="0.25">
      <c r="A1285" s="3" t="s">
        <v>4063</v>
      </c>
      <c r="B1285" s="3" t="s">
        <v>3672</v>
      </c>
      <c r="C1285" s="3" t="s">
        <v>3673</v>
      </c>
      <c r="D1285" s="3" t="s">
        <v>4391</v>
      </c>
      <c r="E1285" s="3" t="s">
        <v>2470</v>
      </c>
      <c r="F1285" s="31">
        <v>43831</v>
      </c>
      <c r="G1285" s="3" t="s">
        <v>4064</v>
      </c>
      <c r="H1285" s="31">
        <v>401768</v>
      </c>
      <c r="I1285" s="3" t="s">
        <v>3554</v>
      </c>
    </row>
    <row r="1286" spans="1:9" x14ac:dyDescent="0.25">
      <c r="A1286" s="3" t="s">
        <v>4063</v>
      </c>
      <c r="B1286" s="3" t="s">
        <v>3674</v>
      </c>
      <c r="C1286" s="3" t="s">
        <v>923</v>
      </c>
      <c r="D1286" s="3" t="s">
        <v>923</v>
      </c>
      <c r="E1286" s="3" t="s">
        <v>2473</v>
      </c>
      <c r="F1286" s="31">
        <v>43831</v>
      </c>
      <c r="G1286" s="3" t="s">
        <v>4064</v>
      </c>
      <c r="H1286" s="31">
        <v>401768</v>
      </c>
      <c r="I1286" s="3" t="s">
        <v>3554</v>
      </c>
    </row>
    <row r="1287" spans="1:9" x14ac:dyDescent="0.25">
      <c r="A1287" s="3" t="s">
        <v>4063</v>
      </c>
      <c r="B1287" s="3" t="s">
        <v>3675</v>
      </c>
      <c r="C1287" s="3" t="s">
        <v>789</v>
      </c>
      <c r="D1287" s="3" t="s">
        <v>923</v>
      </c>
      <c r="E1287" s="3" t="s">
        <v>2473</v>
      </c>
      <c r="F1287" s="31">
        <v>43831</v>
      </c>
      <c r="G1287" s="3" t="s">
        <v>4064</v>
      </c>
      <c r="H1287" s="31">
        <v>401768</v>
      </c>
      <c r="I1287" s="3" t="s">
        <v>3554</v>
      </c>
    </row>
    <row r="1288" spans="1:9" x14ac:dyDescent="0.25">
      <c r="A1288" s="3" t="s">
        <v>4063</v>
      </c>
      <c r="B1288" s="3" t="s">
        <v>1084</v>
      </c>
      <c r="C1288" s="3" t="s">
        <v>2476</v>
      </c>
      <c r="D1288" s="3" t="s">
        <v>4393</v>
      </c>
      <c r="E1288" s="3" t="s">
        <v>2477</v>
      </c>
      <c r="F1288" s="31">
        <v>42614</v>
      </c>
      <c r="G1288" s="31">
        <v>43738</v>
      </c>
      <c r="H1288" s="31">
        <v>45291</v>
      </c>
      <c r="I1288" s="3" t="s">
        <v>3474</v>
      </c>
    </row>
    <row r="1289" spans="1:9" x14ac:dyDescent="0.25">
      <c r="A1289" s="3" t="s">
        <v>4063</v>
      </c>
      <c r="B1289" s="3" t="s">
        <v>1085</v>
      </c>
      <c r="C1289" s="3" t="s">
        <v>1086</v>
      </c>
      <c r="D1289" s="3" t="s">
        <v>4393</v>
      </c>
      <c r="E1289" s="3" t="s">
        <v>2477</v>
      </c>
      <c r="F1289" s="31">
        <v>42614</v>
      </c>
      <c r="G1289" s="31">
        <v>43738</v>
      </c>
      <c r="H1289" s="31">
        <v>45291</v>
      </c>
      <c r="I1289" s="3" t="s">
        <v>3474</v>
      </c>
    </row>
    <row r="1290" spans="1:9" x14ac:dyDescent="0.25">
      <c r="A1290" s="3" t="s">
        <v>4063</v>
      </c>
      <c r="B1290" s="3" t="s">
        <v>1087</v>
      </c>
      <c r="C1290" s="3" t="s">
        <v>1088</v>
      </c>
      <c r="D1290" s="3" t="s">
        <v>4394</v>
      </c>
      <c r="E1290" s="3" t="s">
        <v>2478</v>
      </c>
      <c r="F1290" s="31">
        <v>42614</v>
      </c>
      <c r="G1290" s="31">
        <v>43738</v>
      </c>
      <c r="H1290" s="31">
        <v>45291</v>
      </c>
      <c r="I1290" s="3" t="s">
        <v>3474</v>
      </c>
    </row>
    <row r="1291" spans="1:9" x14ac:dyDescent="0.25">
      <c r="A1291" s="3" t="s">
        <v>4063</v>
      </c>
      <c r="B1291" s="3" t="s">
        <v>1089</v>
      </c>
      <c r="C1291" s="3" t="s">
        <v>1090</v>
      </c>
      <c r="D1291" s="3" t="s">
        <v>4394</v>
      </c>
      <c r="E1291" s="3" t="s">
        <v>2479</v>
      </c>
      <c r="F1291" s="31">
        <v>42614</v>
      </c>
      <c r="G1291" s="31">
        <v>43738</v>
      </c>
      <c r="H1291" s="31">
        <v>45291</v>
      </c>
      <c r="I1291" s="3" t="s">
        <v>3474</v>
      </c>
    </row>
    <row r="1292" spans="1:9" x14ac:dyDescent="0.25">
      <c r="A1292" s="3" t="s">
        <v>4063</v>
      </c>
      <c r="B1292" s="3" t="s">
        <v>1091</v>
      </c>
      <c r="C1292" s="3" t="s">
        <v>1092</v>
      </c>
      <c r="D1292" s="3" t="s">
        <v>4394</v>
      </c>
      <c r="E1292" s="3" t="s">
        <v>2478</v>
      </c>
      <c r="F1292" s="31">
        <v>42614</v>
      </c>
      <c r="G1292" s="31">
        <v>43738</v>
      </c>
      <c r="H1292" s="31">
        <v>45291</v>
      </c>
      <c r="I1292" s="3" t="s">
        <v>3474</v>
      </c>
    </row>
    <row r="1293" spans="1:9" x14ac:dyDescent="0.25">
      <c r="A1293" s="3" t="s">
        <v>4063</v>
      </c>
      <c r="B1293" s="3" t="s">
        <v>1093</v>
      </c>
      <c r="C1293" s="3" t="s">
        <v>1094</v>
      </c>
      <c r="D1293" s="3" t="s">
        <v>4394</v>
      </c>
      <c r="E1293" s="3" t="s">
        <v>2479</v>
      </c>
      <c r="F1293" s="31">
        <v>42614</v>
      </c>
      <c r="G1293" s="31">
        <v>43738</v>
      </c>
      <c r="H1293" s="31">
        <v>45291</v>
      </c>
      <c r="I1293" s="3" t="s">
        <v>3474</v>
      </c>
    </row>
    <row r="1294" spans="1:9" x14ac:dyDescent="0.25">
      <c r="A1294" s="3" t="s">
        <v>4063</v>
      </c>
      <c r="B1294" s="3" t="s">
        <v>1095</v>
      </c>
      <c r="C1294" s="3" t="s">
        <v>2480</v>
      </c>
      <c r="D1294" s="3" t="s">
        <v>4395</v>
      </c>
      <c r="E1294" s="3" t="s">
        <v>2481</v>
      </c>
      <c r="F1294" s="31">
        <v>42614</v>
      </c>
      <c r="G1294" s="31">
        <v>43738</v>
      </c>
      <c r="H1294" s="31">
        <v>45291</v>
      </c>
      <c r="I1294" s="3" t="s">
        <v>3474</v>
      </c>
    </row>
    <row r="1295" spans="1:9" x14ac:dyDescent="0.25">
      <c r="A1295" s="3" t="s">
        <v>4063</v>
      </c>
      <c r="B1295" s="3" t="s">
        <v>1096</v>
      </c>
      <c r="C1295" s="3" t="s">
        <v>1097</v>
      </c>
      <c r="D1295" s="3" t="s">
        <v>4395</v>
      </c>
      <c r="E1295" s="3" t="s">
        <v>2481</v>
      </c>
      <c r="F1295" s="31">
        <v>42614</v>
      </c>
      <c r="G1295" s="31">
        <v>43738</v>
      </c>
      <c r="H1295" s="31">
        <v>45291</v>
      </c>
      <c r="I1295" s="3" t="s">
        <v>3474</v>
      </c>
    </row>
    <row r="1296" spans="1:9" x14ac:dyDescent="0.25">
      <c r="A1296" s="3" t="s">
        <v>4063</v>
      </c>
      <c r="B1296" s="3" t="s">
        <v>1098</v>
      </c>
      <c r="C1296" s="3" t="s">
        <v>1099</v>
      </c>
      <c r="D1296" s="3" t="s">
        <v>2482</v>
      </c>
      <c r="E1296" s="3" t="s">
        <v>2483</v>
      </c>
      <c r="F1296" s="31">
        <v>42614</v>
      </c>
      <c r="G1296" s="31">
        <v>43738</v>
      </c>
      <c r="H1296" s="31">
        <v>45291</v>
      </c>
      <c r="I1296" s="3" t="s">
        <v>3474</v>
      </c>
    </row>
    <row r="1297" spans="1:9" x14ac:dyDescent="0.25">
      <c r="A1297" s="3" t="s">
        <v>4063</v>
      </c>
      <c r="B1297" s="3" t="s">
        <v>1100</v>
      </c>
      <c r="C1297" s="3" t="s">
        <v>1101</v>
      </c>
      <c r="D1297" s="3" t="s">
        <v>2482</v>
      </c>
      <c r="E1297" s="3" t="s">
        <v>2484</v>
      </c>
      <c r="F1297" s="31">
        <v>42614</v>
      </c>
      <c r="G1297" s="31">
        <v>43738</v>
      </c>
      <c r="H1297" s="31">
        <v>45291</v>
      </c>
      <c r="I1297" s="3" t="s">
        <v>3474</v>
      </c>
    </row>
    <row r="1298" spans="1:9" x14ac:dyDescent="0.25">
      <c r="A1298" s="3" t="s">
        <v>4063</v>
      </c>
      <c r="B1298" s="3" t="s">
        <v>1102</v>
      </c>
      <c r="C1298" s="3" t="s">
        <v>1103</v>
      </c>
      <c r="D1298" s="3" t="s">
        <v>2482</v>
      </c>
      <c r="E1298" s="3" t="s">
        <v>2483</v>
      </c>
      <c r="F1298" s="31">
        <v>42614</v>
      </c>
      <c r="G1298" s="31">
        <v>43738</v>
      </c>
      <c r="H1298" s="31">
        <v>45291</v>
      </c>
      <c r="I1298" s="3" t="s">
        <v>3474</v>
      </c>
    </row>
    <row r="1299" spans="1:9" x14ac:dyDescent="0.25">
      <c r="A1299" s="3" t="s">
        <v>4063</v>
      </c>
      <c r="B1299" s="3" t="s">
        <v>1104</v>
      </c>
      <c r="C1299" s="3" t="s">
        <v>1105</v>
      </c>
      <c r="D1299" s="3" t="s">
        <v>2482</v>
      </c>
      <c r="E1299" s="3" t="s">
        <v>2484</v>
      </c>
      <c r="F1299" s="31">
        <v>42614</v>
      </c>
      <c r="G1299" s="31">
        <v>43738</v>
      </c>
      <c r="H1299" s="31">
        <v>45291</v>
      </c>
      <c r="I1299" s="3" t="s">
        <v>3474</v>
      </c>
    </row>
    <row r="1300" spans="1:9" x14ac:dyDescent="0.25">
      <c r="A1300" s="3" t="s">
        <v>4063</v>
      </c>
      <c r="B1300" s="3" t="s">
        <v>1106</v>
      </c>
      <c r="C1300" s="3" t="s">
        <v>2485</v>
      </c>
      <c r="D1300" s="3" t="s">
        <v>4396</v>
      </c>
      <c r="E1300" s="3" t="s">
        <v>2486</v>
      </c>
      <c r="F1300" s="31">
        <v>42614</v>
      </c>
      <c r="G1300" s="31">
        <v>43738</v>
      </c>
      <c r="H1300" s="31">
        <v>45291</v>
      </c>
      <c r="I1300" s="3" t="s">
        <v>3474</v>
      </c>
    </row>
    <row r="1301" spans="1:9" x14ac:dyDescent="0.25">
      <c r="A1301" s="3" t="s">
        <v>4063</v>
      </c>
      <c r="B1301" s="3" t="s">
        <v>1107</v>
      </c>
      <c r="C1301" s="3" t="s">
        <v>1108</v>
      </c>
      <c r="D1301" s="3" t="s">
        <v>4396</v>
      </c>
      <c r="E1301" s="3" t="s">
        <v>2486</v>
      </c>
      <c r="F1301" s="31">
        <v>42614</v>
      </c>
      <c r="G1301" s="31">
        <v>43738</v>
      </c>
      <c r="H1301" s="31">
        <v>45291</v>
      </c>
      <c r="I1301" s="3" t="s">
        <v>3474</v>
      </c>
    </row>
    <row r="1302" spans="1:9" x14ac:dyDescent="0.25">
      <c r="A1302" s="3" t="s">
        <v>4063</v>
      </c>
      <c r="B1302" s="3" t="s">
        <v>1109</v>
      </c>
      <c r="C1302" s="3" t="s">
        <v>2487</v>
      </c>
      <c r="D1302" s="3" t="s">
        <v>4397</v>
      </c>
      <c r="E1302" s="3" t="s">
        <v>2488</v>
      </c>
      <c r="F1302" s="31">
        <v>42614</v>
      </c>
      <c r="G1302" s="31">
        <v>43738</v>
      </c>
      <c r="H1302" s="31">
        <v>45291</v>
      </c>
      <c r="I1302" s="3" t="s">
        <v>3474</v>
      </c>
    </row>
    <row r="1303" spans="1:9" x14ac:dyDescent="0.25">
      <c r="A1303" s="3" t="s">
        <v>4063</v>
      </c>
      <c r="B1303" s="3" t="s">
        <v>1110</v>
      </c>
      <c r="C1303" s="3" t="s">
        <v>1111</v>
      </c>
      <c r="D1303" s="3" t="s">
        <v>4397</v>
      </c>
      <c r="E1303" s="3" t="s">
        <v>2488</v>
      </c>
      <c r="F1303" s="31">
        <v>42614</v>
      </c>
      <c r="G1303" s="31">
        <v>43738</v>
      </c>
      <c r="H1303" s="31">
        <v>45291</v>
      </c>
      <c r="I1303" s="3" t="s">
        <v>3474</v>
      </c>
    </row>
    <row r="1304" spans="1:9" x14ac:dyDescent="0.25">
      <c r="A1304" s="3" t="s">
        <v>4063</v>
      </c>
      <c r="B1304" s="3" t="s">
        <v>1112</v>
      </c>
      <c r="C1304" s="3" t="s">
        <v>2489</v>
      </c>
      <c r="D1304" s="3" t="s">
        <v>4398</v>
      </c>
      <c r="E1304" s="3" t="s">
        <v>2490</v>
      </c>
      <c r="F1304" s="31">
        <v>42614</v>
      </c>
      <c r="G1304" s="31">
        <v>43738</v>
      </c>
      <c r="H1304" s="31">
        <v>45291</v>
      </c>
      <c r="I1304" s="3" t="s">
        <v>3474</v>
      </c>
    </row>
    <row r="1305" spans="1:9" x14ac:dyDescent="0.25">
      <c r="A1305" s="3" t="s">
        <v>4063</v>
      </c>
      <c r="B1305" s="3" t="s">
        <v>1113</v>
      </c>
      <c r="C1305" s="3" t="s">
        <v>1114</v>
      </c>
      <c r="D1305" s="3" t="s">
        <v>4398</v>
      </c>
      <c r="E1305" s="3" t="s">
        <v>2490</v>
      </c>
      <c r="F1305" s="31">
        <v>42614</v>
      </c>
      <c r="G1305" s="31">
        <v>43738</v>
      </c>
      <c r="H1305" s="31">
        <v>45291</v>
      </c>
      <c r="I1305" s="3" t="s">
        <v>3474</v>
      </c>
    </row>
    <row r="1306" spans="1:9" x14ac:dyDescent="0.25">
      <c r="A1306" s="3" t="s">
        <v>4063</v>
      </c>
      <c r="B1306" s="3" t="s">
        <v>1115</v>
      </c>
      <c r="C1306" s="3" t="s">
        <v>2491</v>
      </c>
      <c r="D1306" s="3" t="s">
        <v>4399</v>
      </c>
      <c r="E1306" s="3" t="s">
        <v>2492</v>
      </c>
      <c r="F1306" s="31">
        <v>42614</v>
      </c>
      <c r="G1306" s="31">
        <v>43738</v>
      </c>
      <c r="H1306" s="31">
        <v>45291</v>
      </c>
      <c r="I1306" s="3" t="s">
        <v>3474</v>
      </c>
    </row>
    <row r="1307" spans="1:9" x14ac:dyDescent="0.25">
      <c r="A1307" s="3" t="s">
        <v>4063</v>
      </c>
      <c r="B1307" s="3" t="s">
        <v>1116</v>
      </c>
      <c r="C1307" s="3" t="s">
        <v>1117</v>
      </c>
      <c r="D1307" s="3" t="s">
        <v>4399</v>
      </c>
      <c r="E1307" s="3" t="s">
        <v>2492</v>
      </c>
      <c r="F1307" s="31">
        <v>42614</v>
      </c>
      <c r="G1307" s="31">
        <v>43738</v>
      </c>
      <c r="H1307" s="31">
        <v>45291</v>
      </c>
      <c r="I1307" s="3" t="s">
        <v>3474</v>
      </c>
    </row>
    <row r="1308" spans="1:9" x14ac:dyDescent="0.25">
      <c r="A1308" s="3" t="s">
        <v>4063</v>
      </c>
      <c r="B1308" s="3" t="s">
        <v>1118</v>
      </c>
      <c r="C1308" s="3" t="s">
        <v>923</v>
      </c>
      <c r="D1308" s="3" t="s">
        <v>923</v>
      </c>
      <c r="E1308" s="3" t="s">
        <v>2493</v>
      </c>
      <c r="F1308" s="31">
        <v>42614</v>
      </c>
      <c r="G1308" s="31">
        <v>43738</v>
      </c>
      <c r="H1308" s="31">
        <v>45291</v>
      </c>
      <c r="I1308" s="3" t="s">
        <v>3474</v>
      </c>
    </row>
    <row r="1309" spans="1:9" x14ac:dyDescent="0.25">
      <c r="A1309" s="3" t="s">
        <v>4063</v>
      </c>
      <c r="B1309" s="3" t="s">
        <v>1119</v>
      </c>
      <c r="C1309" s="3" t="s">
        <v>789</v>
      </c>
      <c r="D1309" s="3" t="s">
        <v>923</v>
      </c>
      <c r="E1309" s="3" t="s">
        <v>2493</v>
      </c>
      <c r="F1309" s="31">
        <v>42614</v>
      </c>
      <c r="G1309" s="31">
        <v>43738</v>
      </c>
      <c r="H1309" s="31">
        <v>45291</v>
      </c>
      <c r="I1309" s="3" t="s">
        <v>3474</v>
      </c>
    </row>
    <row r="1310" spans="1:9" x14ac:dyDescent="0.25">
      <c r="A1310" s="3" t="s">
        <v>4063</v>
      </c>
      <c r="B1310" s="3" t="s">
        <v>1120</v>
      </c>
      <c r="C1310" s="3" t="s">
        <v>2476</v>
      </c>
      <c r="D1310" s="3" t="s">
        <v>4393</v>
      </c>
      <c r="E1310" s="3" t="s">
        <v>2494</v>
      </c>
      <c r="F1310" s="31">
        <v>42614</v>
      </c>
      <c r="G1310" s="31">
        <v>43738</v>
      </c>
      <c r="H1310" s="31">
        <v>45291</v>
      </c>
      <c r="I1310" s="3" t="s">
        <v>3474</v>
      </c>
    </row>
    <row r="1311" spans="1:9" x14ac:dyDescent="0.25">
      <c r="A1311" s="3" t="s">
        <v>4063</v>
      </c>
      <c r="B1311" s="3" t="s">
        <v>1121</v>
      </c>
      <c r="C1311" s="3" t="s">
        <v>1086</v>
      </c>
      <c r="D1311" s="3" t="s">
        <v>4393</v>
      </c>
      <c r="E1311" s="3" t="s">
        <v>2494</v>
      </c>
      <c r="F1311" s="31">
        <v>42614</v>
      </c>
      <c r="G1311" s="31">
        <v>43738</v>
      </c>
      <c r="H1311" s="31">
        <v>45291</v>
      </c>
      <c r="I1311" s="3" t="s">
        <v>3474</v>
      </c>
    </row>
    <row r="1312" spans="1:9" x14ac:dyDescent="0.25">
      <c r="A1312" s="3" t="s">
        <v>4063</v>
      </c>
      <c r="B1312" s="3" t="s">
        <v>1122</v>
      </c>
      <c r="C1312" s="3" t="s">
        <v>1088</v>
      </c>
      <c r="D1312" s="3" t="s">
        <v>4394</v>
      </c>
      <c r="E1312" s="3" t="s">
        <v>2495</v>
      </c>
      <c r="F1312" s="31">
        <v>42614</v>
      </c>
      <c r="G1312" s="31">
        <v>43738</v>
      </c>
      <c r="H1312" s="31">
        <v>45291</v>
      </c>
      <c r="I1312" s="3" t="s">
        <v>3474</v>
      </c>
    </row>
    <row r="1313" spans="1:9" x14ac:dyDescent="0.25">
      <c r="A1313" s="3" t="s">
        <v>4063</v>
      </c>
      <c r="B1313" s="3" t="s">
        <v>1123</v>
      </c>
      <c r="C1313" s="3" t="s">
        <v>1090</v>
      </c>
      <c r="D1313" s="3" t="s">
        <v>4394</v>
      </c>
      <c r="E1313" s="3" t="s">
        <v>2496</v>
      </c>
      <c r="F1313" s="31">
        <v>42614</v>
      </c>
      <c r="G1313" s="31">
        <v>43738</v>
      </c>
      <c r="H1313" s="31">
        <v>45291</v>
      </c>
      <c r="I1313" s="3" t="s">
        <v>3474</v>
      </c>
    </row>
    <row r="1314" spans="1:9" x14ac:dyDescent="0.25">
      <c r="A1314" s="3" t="s">
        <v>4063</v>
      </c>
      <c r="B1314" s="3" t="s">
        <v>1124</v>
      </c>
      <c r="C1314" s="3" t="s">
        <v>1092</v>
      </c>
      <c r="D1314" s="3" t="s">
        <v>4394</v>
      </c>
      <c r="E1314" s="3" t="s">
        <v>2495</v>
      </c>
      <c r="F1314" s="31">
        <v>42614</v>
      </c>
      <c r="G1314" s="31">
        <v>43738</v>
      </c>
      <c r="H1314" s="31">
        <v>45291</v>
      </c>
      <c r="I1314" s="3" t="s">
        <v>3474</v>
      </c>
    </row>
    <row r="1315" spans="1:9" x14ac:dyDescent="0.25">
      <c r="A1315" s="3" t="s">
        <v>4063</v>
      </c>
      <c r="B1315" s="3" t="s">
        <v>1125</v>
      </c>
      <c r="C1315" s="3" t="s">
        <v>1094</v>
      </c>
      <c r="D1315" s="3" t="s">
        <v>4394</v>
      </c>
      <c r="E1315" s="3" t="s">
        <v>2496</v>
      </c>
      <c r="F1315" s="31">
        <v>42614</v>
      </c>
      <c r="G1315" s="31">
        <v>43738</v>
      </c>
      <c r="H1315" s="31">
        <v>45291</v>
      </c>
      <c r="I1315" s="3" t="s">
        <v>3474</v>
      </c>
    </row>
    <row r="1316" spans="1:9" x14ac:dyDescent="0.25">
      <c r="A1316" s="3" t="s">
        <v>4063</v>
      </c>
      <c r="B1316" s="3" t="s">
        <v>1126</v>
      </c>
      <c r="C1316" s="3" t="s">
        <v>2480</v>
      </c>
      <c r="D1316" s="3" t="s">
        <v>4395</v>
      </c>
      <c r="E1316" s="3" t="s">
        <v>2497</v>
      </c>
      <c r="F1316" s="31">
        <v>42614</v>
      </c>
      <c r="G1316" s="31">
        <v>43738</v>
      </c>
      <c r="H1316" s="31">
        <v>45291</v>
      </c>
      <c r="I1316" s="3" t="s">
        <v>3474</v>
      </c>
    </row>
    <row r="1317" spans="1:9" x14ac:dyDescent="0.25">
      <c r="A1317" s="3" t="s">
        <v>4063</v>
      </c>
      <c r="B1317" s="3" t="s">
        <v>1127</v>
      </c>
      <c r="C1317" s="3" t="s">
        <v>1097</v>
      </c>
      <c r="D1317" s="3" t="s">
        <v>4395</v>
      </c>
      <c r="E1317" s="3" t="s">
        <v>2497</v>
      </c>
      <c r="F1317" s="31">
        <v>42614</v>
      </c>
      <c r="G1317" s="31">
        <v>43738</v>
      </c>
      <c r="H1317" s="31">
        <v>45291</v>
      </c>
      <c r="I1317" s="3" t="s">
        <v>3474</v>
      </c>
    </row>
    <row r="1318" spans="1:9" x14ac:dyDescent="0.25">
      <c r="A1318" s="3" t="s">
        <v>4063</v>
      </c>
      <c r="B1318" s="3" t="s">
        <v>1128</v>
      </c>
      <c r="C1318" s="3" t="s">
        <v>1099</v>
      </c>
      <c r="D1318" s="3" t="s">
        <v>2482</v>
      </c>
      <c r="E1318" s="3" t="s">
        <v>2498</v>
      </c>
      <c r="F1318" s="31">
        <v>42614</v>
      </c>
      <c r="G1318" s="31">
        <v>43738</v>
      </c>
      <c r="H1318" s="31">
        <v>45291</v>
      </c>
      <c r="I1318" s="3" t="s">
        <v>3474</v>
      </c>
    </row>
    <row r="1319" spans="1:9" x14ac:dyDescent="0.25">
      <c r="A1319" s="3" t="s">
        <v>4063</v>
      </c>
      <c r="B1319" s="3" t="s">
        <v>1129</v>
      </c>
      <c r="C1319" s="3" t="s">
        <v>1101</v>
      </c>
      <c r="D1319" s="3" t="s">
        <v>2482</v>
      </c>
      <c r="E1319" s="3" t="s">
        <v>2499</v>
      </c>
      <c r="F1319" s="31">
        <v>42614</v>
      </c>
      <c r="G1319" s="31">
        <v>43738</v>
      </c>
      <c r="H1319" s="31">
        <v>45291</v>
      </c>
      <c r="I1319" s="3" t="s">
        <v>3474</v>
      </c>
    </row>
    <row r="1320" spans="1:9" x14ac:dyDescent="0.25">
      <c r="A1320" s="3" t="s">
        <v>4063</v>
      </c>
      <c r="B1320" s="3" t="s">
        <v>1130</v>
      </c>
      <c r="C1320" s="3" t="s">
        <v>1103</v>
      </c>
      <c r="D1320" s="3" t="s">
        <v>2482</v>
      </c>
      <c r="E1320" s="3" t="s">
        <v>2498</v>
      </c>
      <c r="F1320" s="31">
        <v>42614</v>
      </c>
      <c r="G1320" s="31">
        <v>43738</v>
      </c>
      <c r="H1320" s="31">
        <v>45291</v>
      </c>
      <c r="I1320" s="3" t="s">
        <v>3474</v>
      </c>
    </row>
    <row r="1321" spans="1:9" x14ac:dyDescent="0.25">
      <c r="A1321" s="3" t="s">
        <v>4063</v>
      </c>
      <c r="B1321" s="3" t="s">
        <v>1131</v>
      </c>
      <c r="C1321" s="3" t="s">
        <v>1105</v>
      </c>
      <c r="D1321" s="3" t="s">
        <v>2482</v>
      </c>
      <c r="E1321" s="3" t="s">
        <v>2499</v>
      </c>
      <c r="F1321" s="31">
        <v>42614</v>
      </c>
      <c r="G1321" s="31">
        <v>43738</v>
      </c>
      <c r="H1321" s="31">
        <v>45291</v>
      </c>
      <c r="I1321" s="3" t="s">
        <v>3474</v>
      </c>
    </row>
    <row r="1322" spans="1:9" x14ac:dyDescent="0.25">
      <c r="A1322" s="3" t="s">
        <v>4063</v>
      </c>
      <c r="B1322" s="3" t="s">
        <v>1132</v>
      </c>
      <c r="C1322" s="3" t="s">
        <v>2485</v>
      </c>
      <c r="D1322" s="3" t="s">
        <v>4396</v>
      </c>
      <c r="E1322" s="3" t="s">
        <v>2500</v>
      </c>
      <c r="F1322" s="31">
        <v>42614</v>
      </c>
      <c r="G1322" s="31">
        <v>43738</v>
      </c>
      <c r="H1322" s="31">
        <v>45291</v>
      </c>
      <c r="I1322" s="3" t="s">
        <v>3474</v>
      </c>
    </row>
    <row r="1323" spans="1:9" x14ac:dyDescent="0.25">
      <c r="A1323" s="3" t="s">
        <v>4063</v>
      </c>
      <c r="B1323" s="3" t="s">
        <v>1133</v>
      </c>
      <c r="C1323" s="3" t="s">
        <v>1108</v>
      </c>
      <c r="D1323" s="3" t="s">
        <v>4396</v>
      </c>
      <c r="E1323" s="3" t="s">
        <v>2500</v>
      </c>
      <c r="F1323" s="31">
        <v>42614</v>
      </c>
      <c r="G1323" s="31">
        <v>43738</v>
      </c>
      <c r="H1323" s="31">
        <v>45291</v>
      </c>
      <c r="I1323" s="3" t="s">
        <v>3474</v>
      </c>
    </row>
    <row r="1324" spans="1:9" x14ac:dyDescent="0.25">
      <c r="A1324" s="3" t="s">
        <v>4063</v>
      </c>
      <c r="B1324" s="3" t="s">
        <v>1134</v>
      </c>
      <c r="C1324" s="3" t="s">
        <v>2487</v>
      </c>
      <c r="D1324" s="3" t="s">
        <v>4397</v>
      </c>
      <c r="E1324" s="3" t="s">
        <v>2501</v>
      </c>
      <c r="F1324" s="31">
        <v>42614</v>
      </c>
      <c r="G1324" s="31">
        <v>43738</v>
      </c>
      <c r="H1324" s="31">
        <v>45291</v>
      </c>
      <c r="I1324" s="3" t="s">
        <v>3474</v>
      </c>
    </row>
    <row r="1325" spans="1:9" x14ac:dyDescent="0.25">
      <c r="A1325" s="3" t="s">
        <v>4063</v>
      </c>
      <c r="B1325" s="3" t="s">
        <v>1135</v>
      </c>
      <c r="C1325" s="3" t="s">
        <v>1111</v>
      </c>
      <c r="D1325" s="3" t="s">
        <v>4397</v>
      </c>
      <c r="E1325" s="3" t="s">
        <v>2501</v>
      </c>
      <c r="F1325" s="31">
        <v>42614</v>
      </c>
      <c r="G1325" s="31">
        <v>43738</v>
      </c>
      <c r="H1325" s="31">
        <v>45291</v>
      </c>
      <c r="I1325" s="3" t="s">
        <v>3474</v>
      </c>
    </row>
    <row r="1326" spans="1:9" x14ac:dyDescent="0.25">
      <c r="A1326" s="3" t="s">
        <v>4063</v>
      </c>
      <c r="B1326" s="3" t="s">
        <v>1136</v>
      </c>
      <c r="C1326" s="3" t="s">
        <v>2489</v>
      </c>
      <c r="D1326" s="3" t="s">
        <v>4398</v>
      </c>
      <c r="E1326" s="3" t="s">
        <v>2502</v>
      </c>
      <c r="F1326" s="31">
        <v>42614</v>
      </c>
      <c r="G1326" s="31">
        <v>43738</v>
      </c>
      <c r="H1326" s="31">
        <v>45291</v>
      </c>
      <c r="I1326" s="3" t="s">
        <v>3474</v>
      </c>
    </row>
    <row r="1327" spans="1:9" x14ac:dyDescent="0.25">
      <c r="A1327" s="3" t="s">
        <v>4063</v>
      </c>
      <c r="B1327" s="3" t="s">
        <v>1137</v>
      </c>
      <c r="C1327" s="3" t="s">
        <v>1114</v>
      </c>
      <c r="D1327" s="3" t="s">
        <v>4398</v>
      </c>
      <c r="E1327" s="3" t="s">
        <v>2502</v>
      </c>
      <c r="F1327" s="31">
        <v>42614</v>
      </c>
      <c r="G1327" s="31">
        <v>43738</v>
      </c>
      <c r="H1327" s="31">
        <v>45291</v>
      </c>
      <c r="I1327" s="3" t="s">
        <v>3474</v>
      </c>
    </row>
    <row r="1328" spans="1:9" x14ac:dyDescent="0.25">
      <c r="A1328" s="3" t="s">
        <v>4063</v>
      </c>
      <c r="B1328" s="3" t="s">
        <v>1138</v>
      </c>
      <c r="C1328" s="3" t="s">
        <v>923</v>
      </c>
      <c r="D1328" s="3" t="s">
        <v>923</v>
      </c>
      <c r="E1328" s="3" t="s">
        <v>2503</v>
      </c>
      <c r="F1328" s="31">
        <v>42614</v>
      </c>
      <c r="G1328" s="31">
        <v>43738</v>
      </c>
      <c r="H1328" s="31">
        <v>45291</v>
      </c>
      <c r="I1328" s="3" t="s">
        <v>3474</v>
      </c>
    </row>
    <row r="1329" spans="1:9" x14ac:dyDescent="0.25">
      <c r="A1329" s="3" t="s">
        <v>4063</v>
      </c>
      <c r="B1329" s="3" t="s">
        <v>1139</v>
      </c>
      <c r="C1329" s="3" t="s">
        <v>789</v>
      </c>
      <c r="D1329" s="3" t="s">
        <v>923</v>
      </c>
      <c r="E1329" s="3" t="s">
        <v>2503</v>
      </c>
      <c r="F1329" s="31">
        <v>42614</v>
      </c>
      <c r="G1329" s="31">
        <v>43738</v>
      </c>
      <c r="H1329" s="31">
        <v>45291</v>
      </c>
      <c r="I1329" s="3" t="s">
        <v>3474</v>
      </c>
    </row>
    <row r="1330" spans="1:9" x14ac:dyDescent="0.25">
      <c r="A1330" s="3" t="s">
        <v>4063</v>
      </c>
      <c r="B1330" s="3" t="s">
        <v>1140</v>
      </c>
      <c r="C1330" s="3" t="s">
        <v>1259</v>
      </c>
      <c r="D1330" s="3" t="s">
        <v>1259</v>
      </c>
      <c r="E1330" s="3" t="s">
        <v>2504</v>
      </c>
      <c r="F1330" s="31">
        <v>42614</v>
      </c>
      <c r="G1330" s="31">
        <v>43738</v>
      </c>
      <c r="H1330" s="31">
        <v>45291</v>
      </c>
      <c r="I1330" s="3" t="s">
        <v>3474</v>
      </c>
    </row>
    <row r="1331" spans="1:9" x14ac:dyDescent="0.25">
      <c r="A1331" s="3" t="s">
        <v>4063</v>
      </c>
      <c r="B1331" s="3" t="s">
        <v>1141</v>
      </c>
      <c r="C1331" s="3" t="s">
        <v>1083</v>
      </c>
      <c r="D1331" s="3" t="s">
        <v>1259</v>
      </c>
      <c r="E1331" s="3" t="s">
        <v>2504</v>
      </c>
      <c r="F1331" s="31">
        <v>42614</v>
      </c>
      <c r="G1331" s="31">
        <v>43738</v>
      </c>
      <c r="H1331" s="31">
        <v>45291</v>
      </c>
      <c r="I1331" s="3" t="s">
        <v>3474</v>
      </c>
    </row>
    <row r="1332" spans="1:9" x14ac:dyDescent="0.25">
      <c r="A1332" s="3" t="s">
        <v>4063</v>
      </c>
      <c r="B1332" s="3" t="s">
        <v>1142</v>
      </c>
      <c r="C1332" s="3" t="s">
        <v>2505</v>
      </c>
      <c r="D1332" s="3" t="s">
        <v>4400</v>
      </c>
      <c r="E1332" s="3" t="s">
        <v>2506</v>
      </c>
      <c r="F1332" s="31">
        <v>42614</v>
      </c>
      <c r="G1332" s="31">
        <v>43738</v>
      </c>
      <c r="H1332" s="31">
        <v>45291</v>
      </c>
      <c r="I1332" s="3" t="s">
        <v>3474</v>
      </c>
    </row>
    <row r="1333" spans="1:9" x14ac:dyDescent="0.25">
      <c r="A1333" s="3" t="s">
        <v>4063</v>
      </c>
      <c r="B1333" s="3" t="s">
        <v>1143</v>
      </c>
      <c r="C1333" s="3" t="s">
        <v>1144</v>
      </c>
      <c r="D1333" s="3" t="s">
        <v>4400</v>
      </c>
      <c r="E1333" s="3" t="s">
        <v>2506</v>
      </c>
      <c r="F1333" s="31">
        <v>42614</v>
      </c>
      <c r="G1333" s="31">
        <v>43738</v>
      </c>
      <c r="H1333" s="31">
        <v>45291</v>
      </c>
      <c r="I1333" s="3" t="s">
        <v>3474</v>
      </c>
    </row>
    <row r="1334" spans="1:9" x14ac:dyDescent="0.25">
      <c r="A1334" s="3" t="s">
        <v>4063</v>
      </c>
      <c r="B1334" s="3" t="s">
        <v>1145</v>
      </c>
      <c r="C1334" s="3" t="s">
        <v>2507</v>
      </c>
      <c r="D1334" s="3" t="s">
        <v>2507</v>
      </c>
      <c r="E1334" s="3" t="s">
        <v>2508</v>
      </c>
      <c r="F1334" s="31">
        <v>42614</v>
      </c>
      <c r="G1334" s="31">
        <v>43738</v>
      </c>
      <c r="H1334" s="31">
        <v>45291</v>
      </c>
      <c r="I1334" s="3" t="s">
        <v>3474</v>
      </c>
    </row>
    <row r="1335" spans="1:9" x14ac:dyDescent="0.25">
      <c r="A1335" s="3" t="s">
        <v>4063</v>
      </c>
      <c r="B1335" s="3" t="s">
        <v>1146</v>
      </c>
      <c r="C1335" s="3" t="s">
        <v>1147</v>
      </c>
      <c r="D1335" s="3" t="s">
        <v>2507</v>
      </c>
      <c r="E1335" s="3" t="s">
        <v>2508</v>
      </c>
      <c r="F1335" s="31">
        <v>42614</v>
      </c>
      <c r="G1335" s="31">
        <v>43738</v>
      </c>
      <c r="H1335" s="31">
        <v>45291</v>
      </c>
      <c r="I1335" s="3" t="s">
        <v>3474</v>
      </c>
    </row>
    <row r="1336" spans="1:9" x14ac:dyDescent="0.25">
      <c r="A1336" s="3" t="s">
        <v>4063</v>
      </c>
      <c r="B1336" s="3" t="s">
        <v>1148</v>
      </c>
      <c r="C1336" s="3" t="s">
        <v>2509</v>
      </c>
      <c r="D1336" s="3" t="s">
        <v>4401</v>
      </c>
      <c r="E1336" s="3" t="s">
        <v>2510</v>
      </c>
      <c r="F1336" s="31">
        <v>42614</v>
      </c>
      <c r="G1336" s="31">
        <v>43738</v>
      </c>
      <c r="H1336" s="31">
        <v>45291</v>
      </c>
      <c r="I1336" s="3" t="s">
        <v>3474</v>
      </c>
    </row>
    <row r="1337" spans="1:9" x14ac:dyDescent="0.25">
      <c r="A1337" s="3" t="s">
        <v>4063</v>
      </c>
      <c r="B1337" s="3" t="s">
        <v>1149</v>
      </c>
      <c r="C1337" s="3" t="s">
        <v>1150</v>
      </c>
      <c r="D1337" s="3" t="s">
        <v>4401</v>
      </c>
      <c r="E1337" s="3" t="s">
        <v>2510</v>
      </c>
      <c r="F1337" s="31">
        <v>42614</v>
      </c>
      <c r="G1337" s="31">
        <v>43738</v>
      </c>
      <c r="H1337" s="31">
        <v>45291</v>
      </c>
      <c r="I1337" s="3" t="s">
        <v>3474</v>
      </c>
    </row>
    <row r="1338" spans="1:9" x14ac:dyDescent="0.25">
      <c r="A1338" s="3" t="s">
        <v>4063</v>
      </c>
      <c r="B1338" s="3" t="s">
        <v>1151</v>
      </c>
      <c r="C1338" s="3" t="s">
        <v>2511</v>
      </c>
      <c r="D1338" s="3" t="s">
        <v>4402</v>
      </c>
      <c r="E1338" s="3" t="s">
        <v>2512</v>
      </c>
      <c r="F1338" s="31">
        <v>42614</v>
      </c>
      <c r="G1338" s="31">
        <v>43738</v>
      </c>
      <c r="H1338" s="31">
        <v>45291</v>
      </c>
      <c r="I1338" s="3" t="s">
        <v>3474</v>
      </c>
    </row>
    <row r="1339" spans="1:9" x14ac:dyDescent="0.25">
      <c r="A1339" s="3" t="s">
        <v>4063</v>
      </c>
      <c r="B1339" s="3" t="s">
        <v>1152</v>
      </c>
      <c r="C1339" s="3" t="s">
        <v>1153</v>
      </c>
      <c r="D1339" s="3" t="s">
        <v>4402</v>
      </c>
      <c r="E1339" s="3" t="s">
        <v>2512</v>
      </c>
      <c r="F1339" s="31">
        <v>42614</v>
      </c>
      <c r="G1339" s="31">
        <v>43738</v>
      </c>
      <c r="H1339" s="31">
        <v>45291</v>
      </c>
      <c r="I1339" s="3" t="s">
        <v>3474</v>
      </c>
    </row>
    <row r="1340" spans="1:9" x14ac:dyDescent="0.25">
      <c r="A1340" s="3" t="s">
        <v>4063</v>
      </c>
      <c r="B1340" s="3" t="s">
        <v>1154</v>
      </c>
      <c r="C1340" s="3" t="s">
        <v>2513</v>
      </c>
      <c r="D1340" s="3" t="s">
        <v>4403</v>
      </c>
      <c r="E1340" s="3" t="s">
        <v>2514</v>
      </c>
      <c r="F1340" s="31">
        <v>42614</v>
      </c>
      <c r="G1340" s="31">
        <v>43738</v>
      </c>
      <c r="H1340" s="31">
        <v>45291</v>
      </c>
      <c r="I1340" s="3" t="s">
        <v>3474</v>
      </c>
    </row>
    <row r="1341" spans="1:9" x14ac:dyDescent="0.25">
      <c r="A1341" s="3" t="s">
        <v>4063</v>
      </c>
      <c r="B1341" s="3" t="s">
        <v>1155</v>
      </c>
      <c r="C1341" s="3" t="s">
        <v>1156</v>
      </c>
      <c r="D1341" s="3" t="s">
        <v>4403</v>
      </c>
      <c r="E1341" s="3" t="s">
        <v>2514</v>
      </c>
      <c r="F1341" s="31">
        <v>42614</v>
      </c>
      <c r="G1341" s="31">
        <v>43738</v>
      </c>
      <c r="H1341" s="31">
        <v>45291</v>
      </c>
      <c r="I1341" s="3" t="s">
        <v>3474</v>
      </c>
    </row>
    <row r="1342" spans="1:9" x14ac:dyDescent="0.25">
      <c r="A1342" s="3" t="s">
        <v>4063</v>
      </c>
      <c r="B1342" s="3" t="s">
        <v>1157</v>
      </c>
      <c r="C1342" s="3" t="s">
        <v>2515</v>
      </c>
      <c r="D1342" s="3" t="s">
        <v>4404</v>
      </c>
      <c r="E1342" s="3" t="s">
        <v>2516</v>
      </c>
      <c r="F1342" s="31">
        <v>42614</v>
      </c>
      <c r="G1342" s="31">
        <v>43738</v>
      </c>
      <c r="H1342" s="31">
        <v>45291</v>
      </c>
      <c r="I1342" s="3" t="s">
        <v>3474</v>
      </c>
    </row>
    <row r="1343" spans="1:9" x14ac:dyDescent="0.25">
      <c r="A1343" s="3" t="s">
        <v>4063</v>
      </c>
      <c r="B1343" s="3" t="s">
        <v>1158</v>
      </c>
      <c r="C1343" s="3" t="s">
        <v>1159</v>
      </c>
      <c r="D1343" s="3" t="s">
        <v>4404</v>
      </c>
      <c r="E1343" s="3" t="s">
        <v>2516</v>
      </c>
      <c r="F1343" s="31">
        <v>42614</v>
      </c>
      <c r="G1343" s="31">
        <v>43738</v>
      </c>
      <c r="H1343" s="31">
        <v>45291</v>
      </c>
      <c r="I1343" s="3" t="s">
        <v>3474</v>
      </c>
    </row>
    <row r="1344" spans="1:9" x14ac:dyDescent="0.25">
      <c r="A1344" s="3" t="s">
        <v>4063</v>
      </c>
      <c r="B1344" s="3" t="s">
        <v>1160</v>
      </c>
      <c r="C1344" s="3" t="s">
        <v>2517</v>
      </c>
      <c r="D1344" s="3" t="s">
        <v>4405</v>
      </c>
      <c r="E1344" s="3" t="s">
        <v>2518</v>
      </c>
      <c r="F1344" s="31">
        <v>42614</v>
      </c>
      <c r="G1344" s="3" t="s">
        <v>4064</v>
      </c>
      <c r="H1344" s="31">
        <v>401768</v>
      </c>
      <c r="I1344" s="3" t="s">
        <v>4065</v>
      </c>
    </row>
    <row r="1345" spans="1:9" x14ac:dyDescent="0.25">
      <c r="A1345" s="3" t="s">
        <v>4063</v>
      </c>
      <c r="B1345" s="3" t="s">
        <v>1161</v>
      </c>
      <c r="C1345" s="3" t="s">
        <v>1162</v>
      </c>
      <c r="D1345" s="3" t="s">
        <v>4405</v>
      </c>
      <c r="E1345" s="3" t="s">
        <v>2518</v>
      </c>
      <c r="F1345" s="31">
        <v>42614</v>
      </c>
      <c r="G1345" s="3" t="s">
        <v>4064</v>
      </c>
      <c r="H1345" s="31">
        <v>401768</v>
      </c>
      <c r="I1345" s="3" t="s">
        <v>4065</v>
      </c>
    </row>
    <row r="1346" spans="1:9" x14ac:dyDescent="0.25">
      <c r="A1346" s="3" t="s">
        <v>4063</v>
      </c>
      <c r="B1346" s="3" t="s">
        <v>3676</v>
      </c>
      <c r="C1346" s="3" t="s">
        <v>3677</v>
      </c>
      <c r="D1346" s="3" t="s">
        <v>4400</v>
      </c>
      <c r="E1346" s="3" t="s">
        <v>2506</v>
      </c>
      <c r="F1346" s="31">
        <v>43831</v>
      </c>
      <c r="G1346" s="3" t="s">
        <v>4064</v>
      </c>
      <c r="H1346" s="31">
        <v>401768</v>
      </c>
      <c r="I1346" s="3" t="s">
        <v>3554</v>
      </c>
    </row>
    <row r="1347" spans="1:9" x14ac:dyDescent="0.25">
      <c r="A1347" s="3" t="s">
        <v>4063</v>
      </c>
      <c r="B1347" s="3" t="s">
        <v>3678</v>
      </c>
      <c r="C1347" s="3" t="s">
        <v>3679</v>
      </c>
      <c r="D1347" s="3" t="s">
        <v>4400</v>
      </c>
      <c r="E1347" s="3" t="s">
        <v>2506</v>
      </c>
      <c r="F1347" s="31">
        <v>43831</v>
      </c>
      <c r="G1347" s="3" t="s">
        <v>4064</v>
      </c>
      <c r="H1347" s="31">
        <v>401768</v>
      </c>
      <c r="I1347" s="3" t="s">
        <v>3554</v>
      </c>
    </row>
    <row r="1348" spans="1:9" x14ac:dyDescent="0.25">
      <c r="A1348" s="3" t="s">
        <v>4063</v>
      </c>
      <c r="B1348" s="3" t="s">
        <v>1163</v>
      </c>
      <c r="C1348" s="3" t="s">
        <v>2505</v>
      </c>
      <c r="D1348" s="3" t="s">
        <v>4400</v>
      </c>
      <c r="E1348" s="3" t="s">
        <v>2519</v>
      </c>
      <c r="F1348" s="31">
        <v>42614</v>
      </c>
      <c r="G1348" s="3" t="s">
        <v>4064</v>
      </c>
      <c r="H1348" s="31">
        <v>401768</v>
      </c>
      <c r="I1348" s="3" t="s">
        <v>4065</v>
      </c>
    </row>
    <row r="1349" spans="1:9" x14ac:dyDescent="0.25">
      <c r="A1349" s="3" t="s">
        <v>4063</v>
      </c>
      <c r="B1349" s="3" t="s">
        <v>1164</v>
      </c>
      <c r="C1349" s="3" t="s">
        <v>1144</v>
      </c>
      <c r="D1349" s="3" t="s">
        <v>4400</v>
      </c>
      <c r="E1349" s="3" t="s">
        <v>2519</v>
      </c>
      <c r="F1349" s="31">
        <v>42614</v>
      </c>
      <c r="G1349" s="3" t="s">
        <v>4064</v>
      </c>
      <c r="H1349" s="31">
        <v>401768</v>
      </c>
      <c r="I1349" s="3" t="s">
        <v>4065</v>
      </c>
    </row>
    <row r="1350" spans="1:9" x14ac:dyDescent="0.25">
      <c r="A1350" s="3" t="s">
        <v>4063</v>
      </c>
      <c r="B1350" s="3" t="s">
        <v>1165</v>
      </c>
      <c r="C1350" s="3" t="s">
        <v>2507</v>
      </c>
      <c r="D1350" s="3" t="s">
        <v>2507</v>
      </c>
      <c r="E1350" s="3" t="s">
        <v>2520</v>
      </c>
      <c r="F1350" s="31">
        <v>42614</v>
      </c>
      <c r="G1350" s="3" t="s">
        <v>4064</v>
      </c>
      <c r="H1350" s="31">
        <v>401768</v>
      </c>
      <c r="I1350" s="3" t="s">
        <v>4065</v>
      </c>
    </row>
    <row r="1351" spans="1:9" x14ac:dyDescent="0.25">
      <c r="A1351" s="3" t="s">
        <v>4063</v>
      </c>
      <c r="B1351" s="3" t="s">
        <v>1166</v>
      </c>
      <c r="C1351" s="3" t="s">
        <v>1147</v>
      </c>
      <c r="D1351" s="3" t="s">
        <v>2507</v>
      </c>
      <c r="E1351" s="3" t="s">
        <v>2520</v>
      </c>
      <c r="F1351" s="31">
        <v>42614</v>
      </c>
      <c r="G1351" s="3" t="s">
        <v>4064</v>
      </c>
      <c r="H1351" s="31">
        <v>401768</v>
      </c>
      <c r="I1351" s="3" t="s">
        <v>4065</v>
      </c>
    </row>
    <row r="1352" spans="1:9" x14ac:dyDescent="0.25">
      <c r="A1352" s="3" t="s">
        <v>4063</v>
      </c>
      <c r="B1352" s="3" t="s">
        <v>1167</v>
      </c>
      <c r="C1352" s="3" t="s">
        <v>2487</v>
      </c>
      <c r="D1352" s="3" t="s">
        <v>4397</v>
      </c>
      <c r="E1352" s="3" t="s">
        <v>2521</v>
      </c>
      <c r="F1352" s="31">
        <v>42614</v>
      </c>
      <c r="G1352" s="31">
        <v>43738</v>
      </c>
      <c r="H1352" s="31">
        <v>45291</v>
      </c>
      <c r="I1352" s="3" t="s">
        <v>3474</v>
      </c>
    </row>
    <row r="1353" spans="1:9" x14ac:dyDescent="0.25">
      <c r="A1353" s="3" t="s">
        <v>4063</v>
      </c>
      <c r="B1353" s="3" t="s">
        <v>1168</v>
      </c>
      <c r="C1353" s="3" t="s">
        <v>1111</v>
      </c>
      <c r="D1353" s="3" t="s">
        <v>4397</v>
      </c>
      <c r="E1353" s="3" t="s">
        <v>2521</v>
      </c>
      <c r="F1353" s="31">
        <v>42614</v>
      </c>
      <c r="G1353" s="31">
        <v>43738</v>
      </c>
      <c r="H1353" s="31">
        <v>45291</v>
      </c>
      <c r="I1353" s="3" t="s">
        <v>3474</v>
      </c>
    </row>
    <row r="1354" spans="1:9" x14ac:dyDescent="0.25">
      <c r="A1354" s="3" t="s">
        <v>4063</v>
      </c>
      <c r="B1354" s="3" t="s">
        <v>1169</v>
      </c>
      <c r="C1354" s="3" t="s">
        <v>2522</v>
      </c>
      <c r="D1354" s="3" t="s">
        <v>4406</v>
      </c>
      <c r="E1354" s="3" t="s">
        <v>2523</v>
      </c>
      <c r="F1354" s="31">
        <v>42614</v>
      </c>
      <c r="G1354" s="31">
        <v>43738</v>
      </c>
      <c r="H1354" s="31">
        <v>45291</v>
      </c>
      <c r="I1354" s="3" t="s">
        <v>3474</v>
      </c>
    </row>
    <row r="1355" spans="1:9" x14ac:dyDescent="0.25">
      <c r="A1355" s="3" t="s">
        <v>4063</v>
      </c>
      <c r="B1355" s="3" t="s">
        <v>1170</v>
      </c>
      <c r="C1355" s="3" t="s">
        <v>1171</v>
      </c>
      <c r="D1355" s="3" t="s">
        <v>4406</v>
      </c>
      <c r="E1355" s="3" t="s">
        <v>2523</v>
      </c>
      <c r="F1355" s="31">
        <v>42614</v>
      </c>
      <c r="G1355" s="31">
        <v>43738</v>
      </c>
      <c r="H1355" s="31">
        <v>45291</v>
      </c>
      <c r="I1355" s="3" t="s">
        <v>3474</v>
      </c>
    </row>
    <row r="1356" spans="1:9" x14ac:dyDescent="0.25">
      <c r="A1356" s="3" t="s">
        <v>4063</v>
      </c>
      <c r="B1356" s="3" t="s">
        <v>1172</v>
      </c>
      <c r="C1356" s="3" t="s">
        <v>2524</v>
      </c>
      <c r="D1356" s="3" t="s">
        <v>4407</v>
      </c>
      <c r="E1356" s="3" t="s">
        <v>2525</v>
      </c>
      <c r="F1356" s="31">
        <v>42614</v>
      </c>
      <c r="G1356" s="31">
        <v>43738</v>
      </c>
      <c r="H1356" s="31">
        <v>45291</v>
      </c>
      <c r="I1356" s="3" t="s">
        <v>3474</v>
      </c>
    </row>
    <row r="1357" spans="1:9" x14ac:dyDescent="0.25">
      <c r="A1357" s="3" t="s">
        <v>4063</v>
      </c>
      <c r="B1357" s="3" t="s">
        <v>1173</v>
      </c>
      <c r="C1357" s="3" t="s">
        <v>1174</v>
      </c>
      <c r="D1357" s="3" t="s">
        <v>4407</v>
      </c>
      <c r="E1357" s="3" t="s">
        <v>2525</v>
      </c>
      <c r="F1357" s="31">
        <v>42614</v>
      </c>
      <c r="G1357" s="31">
        <v>43738</v>
      </c>
      <c r="H1357" s="31">
        <v>45291</v>
      </c>
      <c r="I1357" s="3" t="s">
        <v>3474</v>
      </c>
    </row>
    <row r="1358" spans="1:9" x14ac:dyDescent="0.25">
      <c r="A1358" s="3" t="s">
        <v>4063</v>
      </c>
      <c r="B1358" s="3" t="s">
        <v>1175</v>
      </c>
      <c r="C1358" s="3" t="s">
        <v>2513</v>
      </c>
      <c r="D1358" s="3" t="s">
        <v>4403</v>
      </c>
      <c r="E1358" s="3" t="s">
        <v>2526</v>
      </c>
      <c r="F1358" s="31">
        <v>42614</v>
      </c>
      <c r="G1358" s="31">
        <v>43738</v>
      </c>
      <c r="H1358" s="31">
        <v>45291</v>
      </c>
      <c r="I1358" s="3" t="s">
        <v>3474</v>
      </c>
    </row>
    <row r="1359" spans="1:9" x14ac:dyDescent="0.25">
      <c r="A1359" s="3" t="s">
        <v>4063</v>
      </c>
      <c r="B1359" s="3" t="s">
        <v>1176</v>
      </c>
      <c r="C1359" s="3" t="s">
        <v>1156</v>
      </c>
      <c r="D1359" s="3" t="s">
        <v>4403</v>
      </c>
      <c r="E1359" s="3" t="s">
        <v>2526</v>
      </c>
      <c r="F1359" s="31">
        <v>42614</v>
      </c>
      <c r="G1359" s="31">
        <v>43738</v>
      </c>
      <c r="H1359" s="31">
        <v>45291</v>
      </c>
      <c r="I1359" s="3" t="s">
        <v>3474</v>
      </c>
    </row>
    <row r="1360" spans="1:9" x14ac:dyDescent="0.25">
      <c r="A1360" s="3" t="s">
        <v>4063</v>
      </c>
      <c r="B1360" s="3" t="s">
        <v>1177</v>
      </c>
      <c r="C1360" s="3" t="s">
        <v>2515</v>
      </c>
      <c r="D1360" s="3" t="s">
        <v>4404</v>
      </c>
      <c r="E1360" s="3" t="s">
        <v>2527</v>
      </c>
      <c r="F1360" s="31">
        <v>42614</v>
      </c>
      <c r="G1360" s="31">
        <v>43738</v>
      </c>
      <c r="H1360" s="31">
        <v>45291</v>
      </c>
      <c r="I1360" s="3" t="s">
        <v>3474</v>
      </c>
    </row>
    <row r="1361" spans="1:9" x14ac:dyDescent="0.25">
      <c r="A1361" s="3" t="s">
        <v>4063</v>
      </c>
      <c r="B1361" s="3" t="s">
        <v>1178</v>
      </c>
      <c r="C1361" s="3" t="s">
        <v>1159</v>
      </c>
      <c r="D1361" s="3" t="s">
        <v>4404</v>
      </c>
      <c r="E1361" s="3" t="s">
        <v>2527</v>
      </c>
      <c r="F1361" s="31">
        <v>42614</v>
      </c>
      <c r="G1361" s="31">
        <v>43738</v>
      </c>
      <c r="H1361" s="31">
        <v>45291</v>
      </c>
      <c r="I1361" s="3" t="s">
        <v>3474</v>
      </c>
    </row>
    <row r="1362" spans="1:9" x14ac:dyDescent="0.25">
      <c r="A1362" s="3" t="s">
        <v>4063</v>
      </c>
      <c r="B1362" s="3" t="s">
        <v>1179</v>
      </c>
      <c r="C1362" s="3" t="s">
        <v>1180</v>
      </c>
      <c r="D1362" s="3" t="s">
        <v>4408</v>
      </c>
      <c r="E1362" s="3" t="s">
        <v>2528</v>
      </c>
      <c r="F1362" s="31">
        <v>42614</v>
      </c>
      <c r="G1362" s="31">
        <v>43738</v>
      </c>
      <c r="H1362" s="31">
        <v>45291</v>
      </c>
      <c r="I1362" s="3" t="s">
        <v>3474</v>
      </c>
    </row>
    <row r="1363" spans="1:9" x14ac:dyDescent="0.25">
      <c r="A1363" s="3" t="s">
        <v>4063</v>
      </c>
      <c r="B1363" s="3" t="s">
        <v>1181</v>
      </c>
      <c r="C1363" s="3" t="s">
        <v>2529</v>
      </c>
      <c r="D1363" s="3" t="s">
        <v>4408</v>
      </c>
      <c r="E1363" s="3" t="s">
        <v>2528</v>
      </c>
      <c r="F1363" s="31">
        <v>42614</v>
      </c>
      <c r="G1363" s="31">
        <v>43738</v>
      </c>
      <c r="H1363" s="31">
        <v>45291</v>
      </c>
      <c r="I1363" s="3" t="s">
        <v>3474</v>
      </c>
    </row>
    <row r="1364" spans="1:9" x14ac:dyDescent="0.25">
      <c r="A1364" s="3" t="s">
        <v>4063</v>
      </c>
      <c r="B1364" s="3" t="s">
        <v>1182</v>
      </c>
      <c r="C1364" s="3" t="s">
        <v>923</v>
      </c>
      <c r="D1364" s="3" t="s">
        <v>923</v>
      </c>
      <c r="E1364" s="3" t="s">
        <v>2530</v>
      </c>
      <c r="F1364" s="31">
        <v>42614</v>
      </c>
      <c r="G1364" s="31">
        <v>43738</v>
      </c>
      <c r="H1364" s="31">
        <v>45291</v>
      </c>
      <c r="I1364" s="3" t="s">
        <v>3474</v>
      </c>
    </row>
    <row r="1365" spans="1:9" x14ac:dyDescent="0.25">
      <c r="A1365" s="3" t="s">
        <v>4063</v>
      </c>
      <c r="B1365" s="3" t="s">
        <v>1183</v>
      </c>
      <c r="C1365" s="3" t="s">
        <v>789</v>
      </c>
      <c r="D1365" s="3" t="s">
        <v>923</v>
      </c>
      <c r="E1365" s="3" t="s">
        <v>2530</v>
      </c>
      <c r="F1365" s="31">
        <v>42614</v>
      </c>
      <c r="G1365" s="31">
        <v>43738</v>
      </c>
      <c r="H1365" s="31">
        <v>45291</v>
      </c>
      <c r="I1365" s="3" t="s">
        <v>3474</v>
      </c>
    </row>
    <row r="1366" spans="1:9" x14ac:dyDescent="0.25">
      <c r="A1366" s="3" t="s">
        <v>4063</v>
      </c>
      <c r="B1366" s="3" t="s">
        <v>1184</v>
      </c>
      <c r="C1366" s="3" t="s">
        <v>2196</v>
      </c>
      <c r="D1366" s="3" t="s">
        <v>2197</v>
      </c>
      <c r="E1366" s="3" t="s">
        <v>2531</v>
      </c>
      <c r="F1366" s="31">
        <v>42614</v>
      </c>
      <c r="G1366" s="31">
        <v>43738</v>
      </c>
      <c r="H1366" s="31">
        <v>45291</v>
      </c>
      <c r="I1366" s="3" t="s">
        <v>3474</v>
      </c>
    </row>
    <row r="1367" spans="1:9" x14ac:dyDescent="0.25">
      <c r="A1367" s="3" t="s">
        <v>4063</v>
      </c>
      <c r="B1367" s="3" t="s">
        <v>1186</v>
      </c>
      <c r="C1367" s="3" t="s">
        <v>2199</v>
      </c>
      <c r="D1367" s="3" t="s">
        <v>2197</v>
      </c>
      <c r="E1367" s="3" t="s">
        <v>2531</v>
      </c>
      <c r="F1367" s="31">
        <v>42614</v>
      </c>
      <c r="G1367" s="31">
        <v>43738</v>
      </c>
      <c r="H1367" s="31">
        <v>45291</v>
      </c>
      <c r="I1367" s="3" t="s">
        <v>3474</v>
      </c>
    </row>
    <row r="1368" spans="1:9" x14ac:dyDescent="0.25">
      <c r="A1368" s="3" t="s">
        <v>4063</v>
      </c>
      <c r="B1368" s="3" t="s">
        <v>3680</v>
      </c>
      <c r="C1368" s="3" t="s">
        <v>2522</v>
      </c>
      <c r="D1368" s="3" t="s">
        <v>4406</v>
      </c>
      <c r="E1368" s="3" t="s">
        <v>2523</v>
      </c>
      <c r="F1368" s="31">
        <v>43831</v>
      </c>
      <c r="G1368" s="3" t="s">
        <v>4064</v>
      </c>
      <c r="H1368" s="31">
        <v>401768</v>
      </c>
      <c r="I1368" s="3" t="s">
        <v>3554</v>
      </c>
    </row>
    <row r="1369" spans="1:9" x14ac:dyDescent="0.25">
      <c r="A1369" s="3" t="s">
        <v>4063</v>
      </c>
      <c r="B1369" s="3" t="s">
        <v>3681</v>
      </c>
      <c r="C1369" s="3" t="s">
        <v>1171</v>
      </c>
      <c r="D1369" s="3" t="s">
        <v>4406</v>
      </c>
      <c r="E1369" s="3" t="s">
        <v>2523</v>
      </c>
      <c r="F1369" s="31">
        <v>43831</v>
      </c>
      <c r="G1369" s="3" t="s">
        <v>4064</v>
      </c>
      <c r="H1369" s="31">
        <v>401768</v>
      </c>
      <c r="I1369" s="3" t="s">
        <v>3554</v>
      </c>
    </row>
    <row r="1370" spans="1:9" x14ac:dyDescent="0.25">
      <c r="A1370" s="3" t="s">
        <v>4063</v>
      </c>
      <c r="B1370" s="3" t="s">
        <v>1187</v>
      </c>
      <c r="C1370" s="3" t="s">
        <v>2532</v>
      </c>
      <c r="D1370" s="3" t="s">
        <v>2533</v>
      </c>
      <c r="E1370" s="3" t="s">
        <v>2534</v>
      </c>
      <c r="F1370" s="31">
        <v>42614</v>
      </c>
      <c r="G1370" s="3" t="s">
        <v>4064</v>
      </c>
      <c r="H1370" s="31">
        <v>401768</v>
      </c>
      <c r="I1370" s="3" t="s">
        <v>4065</v>
      </c>
    </row>
    <row r="1371" spans="1:9" x14ac:dyDescent="0.25">
      <c r="A1371" s="3" t="s">
        <v>4063</v>
      </c>
      <c r="B1371" s="3" t="s">
        <v>1188</v>
      </c>
      <c r="C1371" s="3" t="s">
        <v>1189</v>
      </c>
      <c r="D1371" s="3" t="s">
        <v>2533</v>
      </c>
      <c r="E1371" s="3" t="s">
        <v>2534</v>
      </c>
      <c r="F1371" s="31">
        <v>42614</v>
      </c>
      <c r="G1371" s="3" t="s">
        <v>4064</v>
      </c>
      <c r="H1371" s="31">
        <v>401768</v>
      </c>
      <c r="I1371" s="3" t="s">
        <v>4065</v>
      </c>
    </row>
    <row r="1372" spans="1:9" x14ac:dyDescent="0.25">
      <c r="A1372" s="3" t="s">
        <v>4063</v>
      </c>
      <c r="B1372" s="3" t="s">
        <v>1190</v>
      </c>
      <c r="C1372" s="3" t="s">
        <v>2535</v>
      </c>
      <c r="D1372" s="3" t="s">
        <v>4409</v>
      </c>
      <c r="E1372" s="3" t="s">
        <v>2536</v>
      </c>
      <c r="F1372" s="31">
        <v>42614</v>
      </c>
      <c r="G1372" s="31">
        <v>43738</v>
      </c>
      <c r="H1372" s="31">
        <v>45291</v>
      </c>
      <c r="I1372" s="3" t="s">
        <v>3474</v>
      </c>
    </row>
    <row r="1373" spans="1:9" x14ac:dyDescent="0.25">
      <c r="A1373" s="3" t="s">
        <v>4063</v>
      </c>
      <c r="B1373" s="3" t="s">
        <v>1191</v>
      </c>
      <c r="C1373" s="3" t="s">
        <v>1192</v>
      </c>
      <c r="D1373" s="3" t="s">
        <v>4409</v>
      </c>
      <c r="E1373" s="3" t="s">
        <v>2536</v>
      </c>
      <c r="F1373" s="31">
        <v>42614</v>
      </c>
      <c r="G1373" s="31">
        <v>43738</v>
      </c>
      <c r="H1373" s="31">
        <v>45291</v>
      </c>
      <c r="I1373" s="3" t="s">
        <v>3474</v>
      </c>
    </row>
    <row r="1374" spans="1:9" x14ac:dyDescent="0.25">
      <c r="A1374" s="3" t="s">
        <v>4063</v>
      </c>
      <c r="B1374" s="3" t="s">
        <v>1193</v>
      </c>
      <c r="C1374" s="3" t="s">
        <v>2537</v>
      </c>
      <c r="D1374" s="3" t="s">
        <v>2538</v>
      </c>
      <c r="E1374" s="3" t="s">
        <v>2539</v>
      </c>
      <c r="F1374" s="31">
        <v>42614</v>
      </c>
      <c r="G1374" s="31">
        <v>43738</v>
      </c>
      <c r="H1374" s="31">
        <v>45291</v>
      </c>
      <c r="I1374" s="3" t="s">
        <v>3474</v>
      </c>
    </row>
    <row r="1375" spans="1:9" x14ac:dyDescent="0.25">
      <c r="A1375" s="3" t="s">
        <v>4063</v>
      </c>
      <c r="B1375" s="3" t="s">
        <v>1194</v>
      </c>
      <c r="C1375" s="3" t="s">
        <v>1195</v>
      </c>
      <c r="D1375" s="3" t="s">
        <v>2538</v>
      </c>
      <c r="E1375" s="3" t="s">
        <v>2539</v>
      </c>
      <c r="F1375" s="31">
        <v>42614</v>
      </c>
      <c r="G1375" s="31">
        <v>43738</v>
      </c>
      <c r="H1375" s="31">
        <v>45291</v>
      </c>
      <c r="I1375" s="3" t="s">
        <v>3474</v>
      </c>
    </row>
    <row r="1376" spans="1:9" x14ac:dyDescent="0.25">
      <c r="A1376" s="3" t="s">
        <v>4063</v>
      </c>
      <c r="B1376" s="3" t="s">
        <v>1196</v>
      </c>
      <c r="C1376" s="3" t="s">
        <v>4410</v>
      </c>
      <c r="D1376" s="3" t="s">
        <v>4411</v>
      </c>
      <c r="E1376" s="3" t="s">
        <v>2541</v>
      </c>
      <c r="F1376" s="31">
        <v>42614</v>
      </c>
      <c r="G1376" s="31">
        <v>43738</v>
      </c>
      <c r="H1376" s="31">
        <v>45291</v>
      </c>
      <c r="I1376" s="3" t="s">
        <v>3474</v>
      </c>
    </row>
    <row r="1377" spans="1:9" x14ac:dyDescent="0.25">
      <c r="A1377" s="3" t="s">
        <v>4063</v>
      </c>
      <c r="B1377" s="3" t="s">
        <v>1197</v>
      </c>
      <c r="C1377" s="3" t="s">
        <v>4412</v>
      </c>
      <c r="D1377" s="3" t="s">
        <v>4411</v>
      </c>
      <c r="E1377" s="3" t="s">
        <v>2541</v>
      </c>
      <c r="F1377" s="31">
        <v>42614</v>
      </c>
      <c r="G1377" s="31">
        <v>43738</v>
      </c>
      <c r="H1377" s="31">
        <v>45291</v>
      </c>
      <c r="I1377" s="3" t="s">
        <v>3474</v>
      </c>
    </row>
    <row r="1378" spans="1:9" x14ac:dyDescent="0.25">
      <c r="A1378" s="3" t="s">
        <v>4063</v>
      </c>
      <c r="B1378" s="3" t="s">
        <v>1198</v>
      </c>
      <c r="C1378" s="3" t="s">
        <v>1199</v>
      </c>
      <c r="D1378" s="3" t="s">
        <v>2543</v>
      </c>
      <c r="E1378" s="3" t="s">
        <v>2544</v>
      </c>
      <c r="F1378" s="31">
        <v>42614</v>
      </c>
      <c r="G1378" s="31">
        <v>43738</v>
      </c>
      <c r="H1378" s="31">
        <v>45291</v>
      </c>
      <c r="I1378" s="3" t="s">
        <v>3474</v>
      </c>
    </row>
    <row r="1379" spans="1:9" x14ac:dyDescent="0.25">
      <c r="A1379" s="3" t="s">
        <v>4063</v>
      </c>
      <c r="B1379" s="3" t="s">
        <v>1200</v>
      </c>
      <c r="C1379" s="3" t="s">
        <v>1201</v>
      </c>
      <c r="D1379" s="3" t="s">
        <v>2543</v>
      </c>
      <c r="E1379" s="3" t="s">
        <v>2544</v>
      </c>
      <c r="F1379" s="31">
        <v>42614</v>
      </c>
      <c r="G1379" s="31">
        <v>43738</v>
      </c>
      <c r="H1379" s="31">
        <v>45291</v>
      </c>
      <c r="I1379" s="3" t="s">
        <v>3474</v>
      </c>
    </row>
    <row r="1380" spans="1:9" x14ac:dyDescent="0.25">
      <c r="A1380" s="3" t="s">
        <v>4063</v>
      </c>
      <c r="B1380" s="3" t="s">
        <v>1202</v>
      </c>
      <c r="C1380" s="3" t="s">
        <v>1203</v>
      </c>
      <c r="D1380" s="3" t="s">
        <v>1203</v>
      </c>
      <c r="E1380" s="3" t="s">
        <v>2545</v>
      </c>
      <c r="F1380" s="31">
        <v>42614</v>
      </c>
      <c r="G1380" s="31">
        <v>43738</v>
      </c>
      <c r="H1380" s="31">
        <v>45291</v>
      </c>
      <c r="I1380" s="3" t="s">
        <v>3474</v>
      </c>
    </row>
    <row r="1381" spans="1:9" x14ac:dyDescent="0.25">
      <c r="A1381" s="3" t="s">
        <v>4063</v>
      </c>
      <c r="B1381" s="3" t="s">
        <v>1204</v>
      </c>
      <c r="C1381" s="3" t="s">
        <v>1205</v>
      </c>
      <c r="D1381" s="3" t="s">
        <v>1203</v>
      </c>
      <c r="E1381" s="3" t="s">
        <v>2545</v>
      </c>
      <c r="F1381" s="31">
        <v>42614</v>
      </c>
      <c r="G1381" s="31">
        <v>43738</v>
      </c>
      <c r="H1381" s="31">
        <v>45291</v>
      </c>
      <c r="I1381" s="3" t="s">
        <v>3474</v>
      </c>
    </row>
    <row r="1382" spans="1:9" x14ac:dyDescent="0.25">
      <c r="A1382" s="3" t="s">
        <v>4063</v>
      </c>
      <c r="B1382" s="3" t="s">
        <v>1206</v>
      </c>
      <c r="C1382" s="3" t="s">
        <v>1207</v>
      </c>
      <c r="D1382" s="3" t="s">
        <v>2546</v>
      </c>
      <c r="E1382" s="3" t="s">
        <v>2547</v>
      </c>
      <c r="F1382" s="31">
        <v>42614</v>
      </c>
      <c r="G1382" s="31">
        <v>43738</v>
      </c>
      <c r="H1382" s="31">
        <v>45291</v>
      </c>
      <c r="I1382" s="3" t="s">
        <v>3474</v>
      </c>
    </row>
    <row r="1383" spans="1:9" x14ac:dyDescent="0.25">
      <c r="A1383" s="3" t="s">
        <v>4063</v>
      </c>
      <c r="B1383" s="3" t="s">
        <v>1208</v>
      </c>
      <c r="C1383" s="3" t="s">
        <v>1209</v>
      </c>
      <c r="D1383" s="3" t="s">
        <v>2546</v>
      </c>
      <c r="E1383" s="3" t="s">
        <v>2547</v>
      </c>
      <c r="F1383" s="31">
        <v>42614</v>
      </c>
      <c r="G1383" s="31">
        <v>43738</v>
      </c>
      <c r="H1383" s="31">
        <v>45291</v>
      </c>
      <c r="I1383" s="3" t="s">
        <v>3474</v>
      </c>
    </row>
    <row r="1384" spans="1:9" x14ac:dyDescent="0.25">
      <c r="A1384" s="3" t="s">
        <v>4063</v>
      </c>
      <c r="B1384" s="3" t="s">
        <v>1210</v>
      </c>
      <c r="C1384" s="3" t="s">
        <v>2548</v>
      </c>
      <c r="D1384" s="3" t="s">
        <v>2549</v>
      </c>
      <c r="E1384" s="3" t="s">
        <v>2550</v>
      </c>
      <c r="F1384" s="31">
        <v>42614</v>
      </c>
      <c r="G1384" s="3" t="s">
        <v>4064</v>
      </c>
      <c r="H1384" s="31">
        <v>401768</v>
      </c>
      <c r="I1384" s="3" t="s">
        <v>4065</v>
      </c>
    </row>
    <row r="1385" spans="1:9" x14ac:dyDescent="0.25">
      <c r="A1385" s="3" t="s">
        <v>4063</v>
      </c>
      <c r="B1385" s="3" t="s">
        <v>1211</v>
      </c>
      <c r="C1385" s="3" t="s">
        <v>1212</v>
      </c>
      <c r="D1385" s="3" t="s">
        <v>2549</v>
      </c>
      <c r="E1385" s="3" t="s">
        <v>2550</v>
      </c>
      <c r="F1385" s="31">
        <v>42614</v>
      </c>
      <c r="G1385" s="3" t="s">
        <v>4064</v>
      </c>
      <c r="H1385" s="31">
        <v>401768</v>
      </c>
      <c r="I1385" s="3" t="s">
        <v>4065</v>
      </c>
    </row>
    <row r="1386" spans="1:9" x14ac:dyDescent="0.25">
      <c r="A1386" s="3" t="s">
        <v>4063</v>
      </c>
      <c r="B1386" s="3" t="s">
        <v>1213</v>
      </c>
      <c r="C1386" s="3" t="s">
        <v>2551</v>
      </c>
      <c r="D1386" s="3" t="s">
        <v>4413</v>
      </c>
      <c r="E1386" s="3" t="s">
        <v>2552</v>
      </c>
      <c r="F1386" s="31">
        <v>42614</v>
      </c>
      <c r="G1386" s="3" t="s">
        <v>4064</v>
      </c>
      <c r="H1386" s="31">
        <v>401768</v>
      </c>
      <c r="I1386" s="3" t="s">
        <v>4065</v>
      </c>
    </row>
    <row r="1387" spans="1:9" x14ac:dyDescent="0.25">
      <c r="A1387" s="3" t="s">
        <v>4063</v>
      </c>
      <c r="B1387" s="3" t="s">
        <v>1214</v>
      </c>
      <c r="C1387" s="3" t="s">
        <v>1215</v>
      </c>
      <c r="D1387" s="3" t="s">
        <v>4413</v>
      </c>
      <c r="E1387" s="3" t="s">
        <v>2552</v>
      </c>
      <c r="F1387" s="31">
        <v>42614</v>
      </c>
      <c r="G1387" s="3" t="s">
        <v>4064</v>
      </c>
      <c r="H1387" s="31">
        <v>401768</v>
      </c>
      <c r="I1387" s="3" t="s">
        <v>4065</v>
      </c>
    </row>
    <row r="1388" spans="1:9" x14ac:dyDescent="0.25">
      <c r="A1388" s="3" t="s">
        <v>4063</v>
      </c>
      <c r="B1388" s="3" t="s">
        <v>1216</v>
      </c>
      <c r="C1388" s="3" t="s">
        <v>3682</v>
      </c>
      <c r="D1388" s="3" t="s">
        <v>4414</v>
      </c>
      <c r="E1388" s="3" t="s">
        <v>2553</v>
      </c>
      <c r="F1388" s="31">
        <v>42614</v>
      </c>
      <c r="G1388" s="31">
        <v>43738</v>
      </c>
      <c r="H1388" s="31">
        <v>401768</v>
      </c>
      <c r="I1388" s="3" t="s">
        <v>4065</v>
      </c>
    </row>
    <row r="1389" spans="1:9" x14ac:dyDescent="0.25">
      <c r="A1389" s="3" t="s">
        <v>4063</v>
      </c>
      <c r="B1389" s="3" t="s">
        <v>1217</v>
      </c>
      <c r="C1389" s="3" t="s">
        <v>3683</v>
      </c>
      <c r="D1389" s="3" t="s">
        <v>4414</v>
      </c>
      <c r="E1389" s="3" t="s">
        <v>2553</v>
      </c>
      <c r="F1389" s="31">
        <v>42614</v>
      </c>
      <c r="G1389" s="31">
        <v>43738</v>
      </c>
      <c r="H1389" s="31">
        <v>401768</v>
      </c>
      <c r="I1389" s="3" t="s">
        <v>4065</v>
      </c>
    </row>
    <row r="1390" spans="1:9" x14ac:dyDescent="0.25">
      <c r="A1390" s="3" t="s">
        <v>4063</v>
      </c>
      <c r="B1390" s="3" t="s">
        <v>3684</v>
      </c>
      <c r="C1390" s="3" t="s">
        <v>4410</v>
      </c>
      <c r="D1390" s="3" t="s">
        <v>4411</v>
      </c>
      <c r="E1390" s="3" t="s">
        <v>2541</v>
      </c>
      <c r="F1390" s="31">
        <v>43831</v>
      </c>
      <c r="G1390" s="3" t="s">
        <v>4064</v>
      </c>
      <c r="H1390" s="31">
        <v>401768</v>
      </c>
      <c r="I1390" s="3" t="s">
        <v>3554</v>
      </c>
    </row>
    <row r="1391" spans="1:9" x14ac:dyDescent="0.25">
      <c r="A1391" s="3" t="s">
        <v>4063</v>
      </c>
      <c r="B1391" s="3" t="s">
        <v>3685</v>
      </c>
      <c r="C1391" s="3" t="s">
        <v>4412</v>
      </c>
      <c r="D1391" s="3" t="s">
        <v>4411</v>
      </c>
      <c r="E1391" s="3" t="s">
        <v>2541</v>
      </c>
      <c r="F1391" s="31">
        <v>43831</v>
      </c>
      <c r="G1391" s="3" t="s">
        <v>4064</v>
      </c>
      <c r="H1391" s="31">
        <v>401768</v>
      </c>
      <c r="I1391" s="3" t="s">
        <v>3554</v>
      </c>
    </row>
    <row r="1392" spans="1:9" x14ac:dyDescent="0.25">
      <c r="A1392" s="3" t="s">
        <v>4063</v>
      </c>
      <c r="B1392" s="3" t="s">
        <v>1218</v>
      </c>
      <c r="C1392" s="3" t="s">
        <v>1219</v>
      </c>
      <c r="D1392" s="3" t="s">
        <v>4415</v>
      </c>
      <c r="E1392" s="3" t="s">
        <v>2554</v>
      </c>
      <c r="F1392" s="31">
        <v>42614</v>
      </c>
      <c r="G1392" s="3" t="s">
        <v>4064</v>
      </c>
      <c r="H1392" s="31">
        <v>401768</v>
      </c>
      <c r="I1392" s="3" t="s">
        <v>4065</v>
      </c>
    </row>
    <row r="1393" spans="1:9" x14ac:dyDescent="0.25">
      <c r="A1393" s="3" t="s">
        <v>4063</v>
      </c>
      <c r="B1393" s="3" t="s">
        <v>1220</v>
      </c>
      <c r="C1393" s="3" t="s">
        <v>2555</v>
      </c>
      <c r="D1393" s="3" t="s">
        <v>4415</v>
      </c>
      <c r="E1393" s="3" t="s">
        <v>2554</v>
      </c>
      <c r="F1393" s="31">
        <v>42614</v>
      </c>
      <c r="G1393" s="3" t="s">
        <v>4064</v>
      </c>
      <c r="H1393" s="31">
        <v>401768</v>
      </c>
      <c r="I1393" s="3" t="s">
        <v>4065</v>
      </c>
    </row>
    <row r="1394" spans="1:9" x14ac:dyDescent="0.25">
      <c r="A1394" s="3" t="s">
        <v>4063</v>
      </c>
      <c r="B1394" s="3" t="s">
        <v>1221</v>
      </c>
      <c r="C1394" s="3" t="s">
        <v>4410</v>
      </c>
      <c r="D1394" s="3" t="s">
        <v>4411</v>
      </c>
      <c r="E1394" s="3" t="s">
        <v>2556</v>
      </c>
      <c r="F1394" s="31">
        <v>42614</v>
      </c>
      <c r="G1394" s="3" t="s">
        <v>4064</v>
      </c>
      <c r="H1394" s="31">
        <v>401768</v>
      </c>
      <c r="I1394" s="3" t="s">
        <v>4065</v>
      </c>
    </row>
    <row r="1395" spans="1:9" x14ac:dyDescent="0.25">
      <c r="A1395" s="3" t="s">
        <v>4063</v>
      </c>
      <c r="B1395" s="3" t="s">
        <v>1222</v>
      </c>
      <c r="C1395" s="3" t="s">
        <v>4412</v>
      </c>
      <c r="D1395" s="3" t="s">
        <v>4411</v>
      </c>
      <c r="E1395" s="3" t="s">
        <v>2556</v>
      </c>
      <c r="F1395" s="31">
        <v>42614</v>
      </c>
      <c r="G1395" s="3" t="s">
        <v>4064</v>
      </c>
      <c r="H1395" s="31">
        <v>401768</v>
      </c>
      <c r="I1395" s="3" t="s">
        <v>4065</v>
      </c>
    </row>
    <row r="1396" spans="1:9" x14ac:dyDescent="0.25">
      <c r="A1396" s="3" t="s">
        <v>4063</v>
      </c>
      <c r="B1396" s="3" t="s">
        <v>1223</v>
      </c>
      <c r="C1396" s="3" t="s">
        <v>2557</v>
      </c>
      <c r="D1396" s="3" t="s">
        <v>2557</v>
      </c>
      <c r="E1396" s="3" t="s">
        <v>2558</v>
      </c>
      <c r="F1396" s="31">
        <v>42614</v>
      </c>
      <c r="G1396" s="31">
        <v>43738</v>
      </c>
      <c r="H1396" s="31">
        <v>45291</v>
      </c>
      <c r="I1396" s="3" t="s">
        <v>3474</v>
      </c>
    </row>
    <row r="1397" spans="1:9" x14ac:dyDescent="0.25">
      <c r="A1397" s="3" t="s">
        <v>4063</v>
      </c>
      <c r="B1397" s="3" t="s">
        <v>1224</v>
      </c>
      <c r="C1397" s="3" t="s">
        <v>1225</v>
      </c>
      <c r="D1397" s="3" t="s">
        <v>2557</v>
      </c>
      <c r="E1397" s="3" t="s">
        <v>2558</v>
      </c>
      <c r="F1397" s="31">
        <v>42614</v>
      </c>
      <c r="G1397" s="31">
        <v>43738</v>
      </c>
      <c r="H1397" s="31">
        <v>45291</v>
      </c>
      <c r="I1397" s="3" t="s">
        <v>3474</v>
      </c>
    </row>
    <row r="1398" spans="1:9" x14ac:dyDescent="0.25">
      <c r="A1398" s="3" t="s">
        <v>4063</v>
      </c>
      <c r="B1398" s="3" t="s">
        <v>1226</v>
      </c>
      <c r="C1398" s="3" t="s">
        <v>1227</v>
      </c>
      <c r="D1398" s="3" t="s">
        <v>1227</v>
      </c>
      <c r="E1398" s="3" t="s">
        <v>2559</v>
      </c>
      <c r="F1398" s="31">
        <v>42614</v>
      </c>
      <c r="G1398" s="3" t="s">
        <v>4064</v>
      </c>
      <c r="H1398" s="31">
        <v>401768</v>
      </c>
      <c r="I1398" s="3" t="s">
        <v>4065</v>
      </c>
    </row>
    <row r="1399" spans="1:9" x14ac:dyDescent="0.25">
      <c r="A1399" s="3" t="s">
        <v>4063</v>
      </c>
      <c r="B1399" s="3" t="s">
        <v>1228</v>
      </c>
      <c r="C1399" s="3" t="s">
        <v>1229</v>
      </c>
      <c r="D1399" s="3" t="s">
        <v>1227</v>
      </c>
      <c r="E1399" s="3" t="s">
        <v>2559</v>
      </c>
      <c r="F1399" s="31">
        <v>42614</v>
      </c>
      <c r="G1399" s="3" t="s">
        <v>4064</v>
      </c>
      <c r="H1399" s="31">
        <v>401768</v>
      </c>
      <c r="I1399" s="3" t="s">
        <v>4065</v>
      </c>
    </row>
    <row r="1400" spans="1:9" x14ac:dyDescent="0.25">
      <c r="A1400" s="3" t="s">
        <v>4063</v>
      </c>
      <c r="B1400" s="3" t="s">
        <v>1230</v>
      </c>
      <c r="C1400" s="3" t="s">
        <v>2560</v>
      </c>
      <c r="D1400" s="3" t="s">
        <v>2560</v>
      </c>
      <c r="E1400" s="3" t="s">
        <v>2561</v>
      </c>
      <c r="F1400" s="31">
        <v>42614</v>
      </c>
      <c r="G1400" s="31">
        <v>43738</v>
      </c>
      <c r="H1400" s="31">
        <v>45291</v>
      </c>
      <c r="I1400" s="3" t="s">
        <v>3474</v>
      </c>
    </row>
    <row r="1401" spans="1:9" x14ac:dyDescent="0.25">
      <c r="A1401" s="3" t="s">
        <v>4063</v>
      </c>
      <c r="B1401" s="3" t="s">
        <v>1231</v>
      </c>
      <c r="C1401" s="3" t="s">
        <v>1232</v>
      </c>
      <c r="D1401" s="3" t="s">
        <v>2560</v>
      </c>
      <c r="E1401" s="3" t="s">
        <v>2561</v>
      </c>
      <c r="F1401" s="31">
        <v>42614</v>
      </c>
      <c r="G1401" s="31">
        <v>43738</v>
      </c>
      <c r="H1401" s="31">
        <v>45291</v>
      </c>
      <c r="I1401" s="3" t="s">
        <v>3474</v>
      </c>
    </row>
    <row r="1402" spans="1:9" x14ac:dyDescent="0.25">
      <c r="A1402" s="3" t="s">
        <v>4063</v>
      </c>
      <c r="B1402" s="3" t="s">
        <v>1233</v>
      </c>
      <c r="C1402" s="3" t="s">
        <v>2562</v>
      </c>
      <c r="D1402" s="3" t="s">
        <v>2563</v>
      </c>
      <c r="E1402" s="3" t="s">
        <v>2564</v>
      </c>
      <c r="F1402" s="31">
        <v>42614</v>
      </c>
      <c r="G1402" s="3" t="s">
        <v>4064</v>
      </c>
      <c r="H1402" s="31">
        <v>401768</v>
      </c>
      <c r="I1402" s="3" t="s">
        <v>4065</v>
      </c>
    </row>
    <row r="1403" spans="1:9" x14ac:dyDescent="0.25">
      <c r="A1403" s="3" t="s">
        <v>4063</v>
      </c>
      <c r="B1403" s="3" t="s">
        <v>1234</v>
      </c>
      <c r="C1403" s="3" t="s">
        <v>1235</v>
      </c>
      <c r="D1403" s="3" t="s">
        <v>2563</v>
      </c>
      <c r="E1403" s="3" t="s">
        <v>2564</v>
      </c>
      <c r="F1403" s="31">
        <v>42614</v>
      </c>
      <c r="G1403" s="3" t="s">
        <v>4064</v>
      </c>
      <c r="H1403" s="31">
        <v>401768</v>
      </c>
      <c r="I1403" s="3" t="s">
        <v>4065</v>
      </c>
    </row>
    <row r="1404" spans="1:9" x14ac:dyDescent="0.25">
      <c r="A1404" s="3" t="s">
        <v>4063</v>
      </c>
      <c r="B1404" s="3" t="s">
        <v>1236</v>
      </c>
      <c r="C1404" s="3" t="s">
        <v>2565</v>
      </c>
      <c r="D1404" s="3" t="s">
        <v>4416</v>
      </c>
      <c r="E1404" s="3" t="s">
        <v>2566</v>
      </c>
      <c r="F1404" s="31">
        <v>42614</v>
      </c>
      <c r="G1404" s="3" t="s">
        <v>4064</v>
      </c>
      <c r="H1404" s="31">
        <v>401768</v>
      </c>
      <c r="I1404" s="3" t="s">
        <v>4065</v>
      </c>
    </row>
    <row r="1405" spans="1:9" x14ac:dyDescent="0.25">
      <c r="A1405" s="3" t="s">
        <v>4063</v>
      </c>
      <c r="B1405" s="3" t="s">
        <v>1237</v>
      </c>
      <c r="C1405" s="3" t="s">
        <v>2567</v>
      </c>
      <c r="D1405" s="3" t="s">
        <v>4416</v>
      </c>
      <c r="E1405" s="3" t="s">
        <v>2566</v>
      </c>
      <c r="F1405" s="31">
        <v>42614</v>
      </c>
      <c r="G1405" s="3" t="s">
        <v>4064</v>
      </c>
      <c r="H1405" s="31">
        <v>401768</v>
      </c>
      <c r="I1405" s="3" t="s">
        <v>4065</v>
      </c>
    </row>
    <row r="1406" spans="1:9" x14ac:dyDescent="0.25">
      <c r="A1406" s="3" t="s">
        <v>4063</v>
      </c>
      <c r="B1406" s="3" t="s">
        <v>1238</v>
      </c>
      <c r="C1406" s="3" t="s">
        <v>2272</v>
      </c>
      <c r="D1406" s="3" t="s">
        <v>2272</v>
      </c>
      <c r="E1406" s="3" t="s">
        <v>2568</v>
      </c>
      <c r="F1406" s="31">
        <v>42614</v>
      </c>
      <c r="G1406" s="31">
        <v>43738</v>
      </c>
      <c r="H1406" s="31">
        <v>45291</v>
      </c>
      <c r="I1406" s="3" t="s">
        <v>3474</v>
      </c>
    </row>
    <row r="1407" spans="1:9" x14ac:dyDescent="0.25">
      <c r="A1407" s="3" t="s">
        <v>4063</v>
      </c>
      <c r="B1407" s="3" t="s">
        <v>1239</v>
      </c>
      <c r="C1407" s="3" t="s">
        <v>814</v>
      </c>
      <c r="D1407" s="3" t="s">
        <v>2272</v>
      </c>
      <c r="E1407" s="3" t="s">
        <v>2568</v>
      </c>
      <c r="F1407" s="31">
        <v>42614</v>
      </c>
      <c r="G1407" s="31">
        <v>43738</v>
      </c>
      <c r="H1407" s="31">
        <v>45291</v>
      </c>
      <c r="I1407" s="3" t="s">
        <v>3474</v>
      </c>
    </row>
    <row r="1408" spans="1:9" x14ac:dyDescent="0.25">
      <c r="A1408" s="3" t="s">
        <v>4063</v>
      </c>
      <c r="B1408" s="3" t="s">
        <v>1240</v>
      </c>
      <c r="C1408" s="3" t="s">
        <v>2569</v>
      </c>
      <c r="D1408" s="3" t="s">
        <v>2570</v>
      </c>
      <c r="E1408" s="3" t="s">
        <v>2571</v>
      </c>
      <c r="F1408" s="31">
        <v>42614</v>
      </c>
      <c r="G1408" s="31">
        <v>43738</v>
      </c>
      <c r="H1408" s="31">
        <v>45291</v>
      </c>
      <c r="I1408" s="3" t="s">
        <v>3474</v>
      </c>
    </row>
    <row r="1409" spans="1:9" x14ac:dyDescent="0.25">
      <c r="A1409" s="3" t="s">
        <v>4063</v>
      </c>
      <c r="B1409" s="3" t="s">
        <v>1241</v>
      </c>
      <c r="C1409" s="3" t="s">
        <v>2572</v>
      </c>
      <c r="D1409" s="3" t="s">
        <v>2570</v>
      </c>
      <c r="E1409" s="3" t="s">
        <v>2571</v>
      </c>
      <c r="F1409" s="31">
        <v>42614</v>
      </c>
      <c r="G1409" s="31">
        <v>43738</v>
      </c>
      <c r="H1409" s="31">
        <v>45291</v>
      </c>
      <c r="I1409" s="3" t="s">
        <v>3474</v>
      </c>
    </row>
    <row r="1410" spans="1:9" x14ac:dyDescent="0.25">
      <c r="A1410" s="3" t="s">
        <v>4063</v>
      </c>
      <c r="B1410" s="3" t="s">
        <v>1242</v>
      </c>
      <c r="C1410" s="3" t="s">
        <v>1243</v>
      </c>
      <c r="D1410" s="3" t="s">
        <v>4417</v>
      </c>
      <c r="E1410" s="3" t="s">
        <v>2573</v>
      </c>
      <c r="F1410" s="31">
        <v>42614</v>
      </c>
      <c r="G1410" s="3" t="s">
        <v>4064</v>
      </c>
      <c r="H1410" s="31">
        <v>401768</v>
      </c>
      <c r="I1410" s="3" t="s">
        <v>4065</v>
      </c>
    </row>
    <row r="1411" spans="1:9" x14ac:dyDescent="0.25">
      <c r="A1411" s="3" t="s">
        <v>4063</v>
      </c>
      <c r="B1411" s="3" t="s">
        <v>1244</v>
      </c>
      <c r="C1411" s="3" t="s">
        <v>1245</v>
      </c>
      <c r="D1411" s="3" t="s">
        <v>4417</v>
      </c>
      <c r="E1411" s="3" t="s">
        <v>2573</v>
      </c>
      <c r="F1411" s="31">
        <v>42614</v>
      </c>
      <c r="G1411" s="3" t="s">
        <v>4064</v>
      </c>
      <c r="H1411" s="31">
        <v>401768</v>
      </c>
      <c r="I1411" s="3" t="s">
        <v>4065</v>
      </c>
    </row>
    <row r="1412" spans="1:9" x14ac:dyDescent="0.25">
      <c r="A1412" s="3" t="s">
        <v>4063</v>
      </c>
      <c r="B1412" s="3" t="s">
        <v>1246</v>
      </c>
      <c r="C1412" s="3" t="s">
        <v>1247</v>
      </c>
      <c r="D1412" s="3" t="s">
        <v>2574</v>
      </c>
      <c r="E1412" s="3" t="s">
        <v>2575</v>
      </c>
      <c r="F1412" s="31">
        <v>42614</v>
      </c>
      <c r="G1412" s="3" t="s">
        <v>4064</v>
      </c>
      <c r="H1412" s="31">
        <v>401768</v>
      </c>
      <c r="I1412" s="3" t="s">
        <v>4065</v>
      </c>
    </row>
    <row r="1413" spans="1:9" x14ac:dyDescent="0.25">
      <c r="A1413" s="3" t="s">
        <v>4063</v>
      </c>
      <c r="B1413" s="3" t="s">
        <v>1248</v>
      </c>
      <c r="C1413" s="3" t="s">
        <v>1249</v>
      </c>
      <c r="D1413" s="3" t="s">
        <v>2574</v>
      </c>
      <c r="E1413" s="3" t="s">
        <v>2575</v>
      </c>
      <c r="F1413" s="31">
        <v>42614</v>
      </c>
      <c r="G1413" s="3" t="s">
        <v>4064</v>
      </c>
      <c r="H1413" s="31">
        <v>401768</v>
      </c>
      <c r="I1413" s="3" t="s">
        <v>4065</v>
      </c>
    </row>
    <row r="1414" spans="1:9" x14ac:dyDescent="0.25">
      <c r="A1414" s="3" t="s">
        <v>4063</v>
      </c>
      <c r="B1414" s="3" t="s">
        <v>1250</v>
      </c>
      <c r="C1414" s="3" t="s">
        <v>1251</v>
      </c>
      <c r="D1414" s="3" t="s">
        <v>2576</v>
      </c>
      <c r="E1414" s="3" t="s">
        <v>2577</v>
      </c>
      <c r="F1414" s="31">
        <v>42614</v>
      </c>
      <c r="G1414" s="3" t="s">
        <v>4064</v>
      </c>
      <c r="H1414" s="31">
        <v>401768</v>
      </c>
      <c r="I1414" s="3" t="s">
        <v>4065</v>
      </c>
    </row>
    <row r="1415" spans="1:9" x14ac:dyDescent="0.25">
      <c r="A1415" s="3" t="s">
        <v>4063</v>
      </c>
      <c r="B1415" s="3" t="s">
        <v>1252</v>
      </c>
      <c r="C1415" s="3" t="s">
        <v>1253</v>
      </c>
      <c r="D1415" s="3" t="s">
        <v>2576</v>
      </c>
      <c r="E1415" s="3" t="s">
        <v>2577</v>
      </c>
      <c r="F1415" s="31">
        <v>42614</v>
      </c>
      <c r="G1415" s="3" t="s">
        <v>4064</v>
      </c>
      <c r="H1415" s="31">
        <v>401768</v>
      </c>
      <c r="I1415" s="3" t="s">
        <v>4065</v>
      </c>
    </row>
    <row r="1416" spans="1:9" x14ac:dyDescent="0.25">
      <c r="A1416" s="3" t="s">
        <v>4063</v>
      </c>
      <c r="B1416" s="3" t="s">
        <v>1254</v>
      </c>
      <c r="C1416" s="3" t="s">
        <v>1255</v>
      </c>
      <c r="D1416" s="3" t="s">
        <v>1255</v>
      </c>
      <c r="E1416" s="3" t="s">
        <v>2578</v>
      </c>
      <c r="F1416" s="31">
        <v>42614</v>
      </c>
      <c r="G1416" s="3" t="s">
        <v>4064</v>
      </c>
      <c r="H1416" s="31">
        <v>401768</v>
      </c>
      <c r="I1416" s="3" t="s">
        <v>4065</v>
      </c>
    </row>
    <row r="1417" spans="1:9" x14ac:dyDescent="0.25">
      <c r="A1417" s="3" t="s">
        <v>4063</v>
      </c>
      <c r="B1417" s="3" t="s">
        <v>1256</v>
      </c>
      <c r="C1417" s="3" t="s">
        <v>1257</v>
      </c>
      <c r="D1417" s="3" t="s">
        <v>1255</v>
      </c>
      <c r="E1417" s="3" t="s">
        <v>2578</v>
      </c>
      <c r="F1417" s="31">
        <v>42614</v>
      </c>
      <c r="G1417" s="3" t="s">
        <v>4064</v>
      </c>
      <c r="H1417" s="31">
        <v>401768</v>
      </c>
      <c r="I1417" s="3" t="s">
        <v>4065</v>
      </c>
    </row>
    <row r="1418" spans="1:9" x14ac:dyDescent="0.25">
      <c r="A1418" s="3" t="s">
        <v>4063</v>
      </c>
      <c r="B1418" s="3" t="s">
        <v>1258</v>
      </c>
      <c r="C1418" s="3" t="s">
        <v>1259</v>
      </c>
      <c r="D1418" s="3" t="s">
        <v>1259</v>
      </c>
      <c r="E1418" s="3" t="s">
        <v>2579</v>
      </c>
      <c r="F1418" s="31">
        <v>42614</v>
      </c>
      <c r="G1418" s="31">
        <v>43738</v>
      </c>
      <c r="H1418" s="31">
        <v>45291</v>
      </c>
      <c r="I1418" s="3" t="s">
        <v>3474</v>
      </c>
    </row>
    <row r="1419" spans="1:9" x14ac:dyDescent="0.25">
      <c r="A1419" s="3" t="s">
        <v>4063</v>
      </c>
      <c r="B1419" s="3" t="s">
        <v>1260</v>
      </c>
      <c r="C1419" s="3" t="s">
        <v>1083</v>
      </c>
      <c r="D1419" s="3" t="s">
        <v>1259</v>
      </c>
      <c r="E1419" s="3" t="s">
        <v>2579</v>
      </c>
      <c r="F1419" s="31">
        <v>42614</v>
      </c>
      <c r="G1419" s="31">
        <v>43738</v>
      </c>
      <c r="H1419" s="31">
        <v>45291</v>
      </c>
      <c r="I1419" s="3" t="s">
        <v>3474</v>
      </c>
    </row>
    <row r="1420" spans="1:9" x14ac:dyDescent="0.25">
      <c r="A1420" s="3" t="s">
        <v>4063</v>
      </c>
      <c r="B1420" s="3" t="s">
        <v>3686</v>
      </c>
      <c r="C1420" s="3" t="s">
        <v>3687</v>
      </c>
      <c r="D1420" s="3" t="s">
        <v>2570</v>
      </c>
      <c r="E1420" s="3" t="s">
        <v>2571</v>
      </c>
      <c r="F1420" s="31">
        <v>43831</v>
      </c>
      <c r="G1420" s="3" t="s">
        <v>4064</v>
      </c>
      <c r="H1420" s="31">
        <v>401768</v>
      </c>
      <c r="I1420" s="3" t="s">
        <v>3554</v>
      </c>
    </row>
    <row r="1421" spans="1:9" x14ac:dyDescent="0.25">
      <c r="A1421" s="3" t="s">
        <v>4063</v>
      </c>
      <c r="B1421" s="3" t="s">
        <v>3688</v>
      </c>
      <c r="C1421" s="3" t="s">
        <v>3689</v>
      </c>
      <c r="D1421" s="3" t="s">
        <v>2570</v>
      </c>
      <c r="E1421" s="3" t="s">
        <v>2571</v>
      </c>
      <c r="F1421" s="31">
        <v>43831</v>
      </c>
      <c r="G1421" s="3" t="s">
        <v>4064</v>
      </c>
      <c r="H1421" s="31">
        <v>401768</v>
      </c>
      <c r="I1421" s="3" t="s">
        <v>3554</v>
      </c>
    </row>
    <row r="1422" spans="1:9" x14ac:dyDescent="0.25">
      <c r="A1422" s="3" t="s">
        <v>4063</v>
      </c>
      <c r="B1422" s="3" t="s">
        <v>2580</v>
      </c>
      <c r="C1422" s="3" t="s">
        <v>4418</v>
      </c>
      <c r="D1422" s="3" t="s">
        <v>2581</v>
      </c>
      <c r="E1422" s="3" t="s">
        <v>2582</v>
      </c>
      <c r="F1422" s="31">
        <v>42614</v>
      </c>
      <c r="G1422" s="31">
        <v>43738</v>
      </c>
      <c r="H1422" s="31">
        <v>43738</v>
      </c>
      <c r="I1422" s="3" t="s">
        <v>4065</v>
      </c>
    </row>
    <row r="1423" spans="1:9" x14ac:dyDescent="0.25">
      <c r="A1423" s="3" t="s">
        <v>4063</v>
      </c>
      <c r="B1423" s="3" t="s">
        <v>2580</v>
      </c>
      <c r="C1423" s="3" t="s">
        <v>3690</v>
      </c>
      <c r="D1423" s="3" t="s">
        <v>2581</v>
      </c>
      <c r="E1423" s="3" t="s">
        <v>2582</v>
      </c>
      <c r="F1423" s="31">
        <v>43739</v>
      </c>
      <c r="G1423" s="31">
        <v>43738</v>
      </c>
      <c r="H1423" s="31">
        <v>401768</v>
      </c>
      <c r="I1423" s="3" t="s">
        <v>4065</v>
      </c>
    </row>
    <row r="1424" spans="1:9" x14ac:dyDescent="0.25">
      <c r="A1424" s="3" t="s">
        <v>4063</v>
      </c>
      <c r="B1424" s="3" t="s">
        <v>2583</v>
      </c>
      <c r="C1424" s="3" t="s">
        <v>4419</v>
      </c>
      <c r="D1424" s="3" t="s">
        <v>2581</v>
      </c>
      <c r="E1424" s="3" t="s">
        <v>2582</v>
      </c>
      <c r="F1424" s="31">
        <v>42614</v>
      </c>
      <c r="G1424" s="31">
        <v>43738</v>
      </c>
      <c r="H1424" s="31">
        <v>43738</v>
      </c>
      <c r="I1424" s="3" t="s">
        <v>4065</v>
      </c>
    </row>
    <row r="1425" spans="1:9" x14ac:dyDescent="0.25">
      <c r="A1425" s="3" t="s">
        <v>4063</v>
      </c>
      <c r="B1425" s="3" t="s">
        <v>2583</v>
      </c>
      <c r="C1425" s="3" t="s">
        <v>3691</v>
      </c>
      <c r="D1425" s="3" t="s">
        <v>2581</v>
      </c>
      <c r="E1425" s="3" t="s">
        <v>2582</v>
      </c>
      <c r="F1425" s="31">
        <v>43739</v>
      </c>
      <c r="G1425" s="31">
        <v>43738</v>
      </c>
      <c r="H1425" s="31">
        <v>401768</v>
      </c>
      <c r="I1425" s="3" t="s">
        <v>4065</v>
      </c>
    </row>
    <row r="1426" spans="1:9" x14ac:dyDescent="0.25">
      <c r="A1426" s="3" t="s">
        <v>4063</v>
      </c>
      <c r="B1426" s="3" t="s">
        <v>1261</v>
      </c>
      <c r="C1426" s="3" t="s">
        <v>1262</v>
      </c>
      <c r="D1426" s="3" t="s">
        <v>1262</v>
      </c>
      <c r="E1426" s="3" t="s">
        <v>2584</v>
      </c>
      <c r="F1426" s="31">
        <v>42614</v>
      </c>
      <c r="G1426" s="3" t="s">
        <v>4064</v>
      </c>
      <c r="H1426" s="31">
        <v>401768</v>
      </c>
      <c r="I1426" s="3" t="s">
        <v>4065</v>
      </c>
    </row>
    <row r="1427" spans="1:9" x14ac:dyDescent="0.25">
      <c r="A1427" s="3" t="s">
        <v>4063</v>
      </c>
      <c r="B1427" s="3" t="s">
        <v>1263</v>
      </c>
      <c r="C1427" s="3" t="s">
        <v>1264</v>
      </c>
      <c r="D1427" s="3" t="s">
        <v>1262</v>
      </c>
      <c r="E1427" s="3" t="s">
        <v>2584</v>
      </c>
      <c r="F1427" s="31">
        <v>42614</v>
      </c>
      <c r="G1427" s="3" t="s">
        <v>4064</v>
      </c>
      <c r="H1427" s="31">
        <v>401768</v>
      </c>
      <c r="I1427" s="3" t="s">
        <v>4065</v>
      </c>
    </row>
    <row r="1428" spans="1:9" x14ac:dyDescent="0.25">
      <c r="A1428" s="3" t="s">
        <v>4063</v>
      </c>
      <c r="B1428" s="3" t="s">
        <v>1265</v>
      </c>
      <c r="C1428" s="3" t="s">
        <v>1266</v>
      </c>
      <c r="D1428" s="3" t="s">
        <v>4323</v>
      </c>
      <c r="E1428" s="3" t="s">
        <v>2585</v>
      </c>
      <c r="F1428" s="31">
        <v>42614</v>
      </c>
      <c r="G1428" s="3" t="s">
        <v>4064</v>
      </c>
      <c r="H1428" s="31">
        <v>401768</v>
      </c>
      <c r="I1428" s="3" t="s">
        <v>4065</v>
      </c>
    </row>
    <row r="1429" spans="1:9" x14ac:dyDescent="0.25">
      <c r="A1429" s="3" t="s">
        <v>4063</v>
      </c>
      <c r="B1429" s="3" t="s">
        <v>1267</v>
      </c>
      <c r="C1429" s="3" t="s">
        <v>722</v>
      </c>
      <c r="D1429" s="3" t="s">
        <v>4323</v>
      </c>
      <c r="E1429" s="3" t="s">
        <v>2585</v>
      </c>
      <c r="F1429" s="31">
        <v>42614</v>
      </c>
      <c r="G1429" s="3" t="s">
        <v>4064</v>
      </c>
      <c r="H1429" s="31">
        <v>401768</v>
      </c>
      <c r="I1429" s="3" t="s">
        <v>4065</v>
      </c>
    </row>
    <row r="1430" spans="1:9" x14ac:dyDescent="0.25">
      <c r="A1430" s="3" t="s">
        <v>4063</v>
      </c>
      <c r="B1430" s="3" t="s">
        <v>1268</v>
      </c>
      <c r="C1430" s="3" t="s">
        <v>1269</v>
      </c>
      <c r="D1430" s="3" t="s">
        <v>1269</v>
      </c>
      <c r="E1430" s="3" t="s">
        <v>2586</v>
      </c>
      <c r="F1430" s="31">
        <v>42614</v>
      </c>
      <c r="G1430" s="31">
        <v>43738</v>
      </c>
      <c r="H1430" s="31">
        <v>45291</v>
      </c>
      <c r="I1430" s="3" t="s">
        <v>3474</v>
      </c>
    </row>
    <row r="1431" spans="1:9" x14ac:dyDescent="0.25">
      <c r="A1431" s="3" t="s">
        <v>4063</v>
      </c>
      <c r="B1431" s="3" t="s">
        <v>1270</v>
      </c>
      <c r="C1431" s="3" t="s">
        <v>1271</v>
      </c>
      <c r="D1431" s="3" t="s">
        <v>1269</v>
      </c>
      <c r="E1431" s="3" t="s">
        <v>2586</v>
      </c>
      <c r="F1431" s="31">
        <v>42614</v>
      </c>
      <c r="G1431" s="31">
        <v>43738</v>
      </c>
      <c r="H1431" s="31">
        <v>45291</v>
      </c>
      <c r="I1431" s="3" t="s">
        <v>3474</v>
      </c>
    </row>
    <row r="1432" spans="1:9" x14ac:dyDescent="0.25">
      <c r="A1432" s="3" t="s">
        <v>4063</v>
      </c>
      <c r="B1432" s="3" t="s">
        <v>1272</v>
      </c>
      <c r="C1432" s="3" t="s">
        <v>2557</v>
      </c>
      <c r="D1432" s="3" t="s">
        <v>2557</v>
      </c>
      <c r="E1432" s="3" t="s">
        <v>2587</v>
      </c>
      <c r="F1432" s="31">
        <v>42614</v>
      </c>
      <c r="G1432" s="3" t="s">
        <v>4064</v>
      </c>
      <c r="H1432" s="31">
        <v>401768</v>
      </c>
      <c r="I1432" s="3" t="s">
        <v>4065</v>
      </c>
    </row>
    <row r="1433" spans="1:9" x14ac:dyDescent="0.25">
      <c r="A1433" s="3" t="s">
        <v>4063</v>
      </c>
      <c r="B1433" s="3" t="s">
        <v>1273</v>
      </c>
      <c r="C1433" s="3" t="s">
        <v>1225</v>
      </c>
      <c r="D1433" s="3" t="s">
        <v>2557</v>
      </c>
      <c r="E1433" s="3" t="s">
        <v>2587</v>
      </c>
      <c r="F1433" s="31">
        <v>42614</v>
      </c>
      <c r="G1433" s="3" t="s">
        <v>4064</v>
      </c>
      <c r="H1433" s="31">
        <v>401768</v>
      </c>
      <c r="I1433" s="3" t="s">
        <v>4065</v>
      </c>
    </row>
    <row r="1434" spans="1:9" x14ac:dyDescent="0.25">
      <c r="A1434" s="3" t="s">
        <v>4063</v>
      </c>
      <c r="B1434" s="3" t="s">
        <v>2588</v>
      </c>
      <c r="C1434" s="3" t="s">
        <v>2589</v>
      </c>
      <c r="D1434" s="3" t="s">
        <v>2590</v>
      </c>
      <c r="E1434" s="3" t="s">
        <v>2591</v>
      </c>
      <c r="F1434" s="31">
        <v>42614</v>
      </c>
      <c r="G1434" s="3" t="s">
        <v>4064</v>
      </c>
      <c r="H1434" s="31">
        <v>401768</v>
      </c>
      <c r="I1434" s="3" t="s">
        <v>4065</v>
      </c>
    </row>
    <row r="1435" spans="1:9" x14ac:dyDescent="0.25">
      <c r="A1435" s="3" t="s">
        <v>4063</v>
      </c>
      <c r="B1435" s="3" t="s">
        <v>2592</v>
      </c>
      <c r="C1435" s="3" t="s">
        <v>2593</v>
      </c>
      <c r="D1435" s="3" t="s">
        <v>2590</v>
      </c>
      <c r="E1435" s="3" t="s">
        <v>2591</v>
      </c>
      <c r="F1435" s="31">
        <v>42614</v>
      </c>
      <c r="G1435" s="3" t="s">
        <v>4064</v>
      </c>
      <c r="H1435" s="31">
        <v>401768</v>
      </c>
      <c r="I1435" s="3" t="s">
        <v>4065</v>
      </c>
    </row>
    <row r="1436" spans="1:9" x14ac:dyDescent="0.25">
      <c r="A1436" s="3" t="s">
        <v>4063</v>
      </c>
      <c r="B1436" s="3" t="s">
        <v>1274</v>
      </c>
      <c r="C1436" s="3" t="s">
        <v>1275</v>
      </c>
      <c r="D1436" s="3" t="s">
        <v>2594</v>
      </c>
      <c r="E1436" s="3" t="s">
        <v>2595</v>
      </c>
      <c r="F1436" s="31">
        <v>42614</v>
      </c>
      <c r="G1436" s="3" t="s">
        <v>4064</v>
      </c>
      <c r="H1436" s="31">
        <v>401768</v>
      </c>
      <c r="I1436" s="3" t="s">
        <v>4065</v>
      </c>
    </row>
    <row r="1437" spans="1:9" x14ac:dyDescent="0.25">
      <c r="A1437" s="3" t="s">
        <v>4063</v>
      </c>
      <c r="B1437" s="3" t="s">
        <v>1276</v>
      </c>
      <c r="C1437" s="3" t="s">
        <v>1277</v>
      </c>
      <c r="D1437" s="3" t="s">
        <v>2594</v>
      </c>
      <c r="E1437" s="3" t="s">
        <v>2595</v>
      </c>
      <c r="F1437" s="31">
        <v>42614</v>
      </c>
      <c r="G1437" s="3" t="s">
        <v>4064</v>
      </c>
      <c r="H1437" s="31">
        <v>401768</v>
      </c>
      <c r="I1437" s="3" t="s">
        <v>4065</v>
      </c>
    </row>
    <row r="1438" spans="1:9" x14ac:dyDescent="0.25">
      <c r="A1438" s="3" t="s">
        <v>4063</v>
      </c>
      <c r="B1438" s="3" t="s">
        <v>2596</v>
      </c>
      <c r="C1438" s="3" t="s">
        <v>2597</v>
      </c>
      <c r="D1438" s="3" t="s">
        <v>2598</v>
      </c>
      <c r="E1438" s="3" t="s">
        <v>2599</v>
      </c>
      <c r="F1438" s="31">
        <v>42614</v>
      </c>
      <c r="G1438" s="31">
        <v>43738</v>
      </c>
      <c r="H1438" s="31">
        <v>45291</v>
      </c>
      <c r="I1438" s="3" t="s">
        <v>3474</v>
      </c>
    </row>
    <row r="1439" spans="1:9" x14ac:dyDescent="0.25">
      <c r="A1439" s="3" t="s">
        <v>4063</v>
      </c>
      <c r="B1439" s="3" t="s">
        <v>2600</v>
      </c>
      <c r="C1439" s="3" t="s">
        <v>2601</v>
      </c>
      <c r="D1439" s="3" t="s">
        <v>2598</v>
      </c>
      <c r="E1439" s="3" t="s">
        <v>2599</v>
      </c>
      <c r="F1439" s="31">
        <v>42614</v>
      </c>
      <c r="G1439" s="31">
        <v>43738</v>
      </c>
      <c r="H1439" s="31">
        <v>45291</v>
      </c>
      <c r="I1439" s="3" t="s">
        <v>3474</v>
      </c>
    </row>
    <row r="1440" spans="1:9" x14ac:dyDescent="0.25">
      <c r="A1440" s="3" t="s">
        <v>4063</v>
      </c>
      <c r="B1440" s="3" t="s">
        <v>1457</v>
      </c>
      <c r="C1440" s="3" t="s">
        <v>2602</v>
      </c>
      <c r="D1440" s="3" t="s">
        <v>2603</v>
      </c>
      <c r="E1440" s="3" t="s">
        <v>2604</v>
      </c>
      <c r="F1440" s="31">
        <v>42614</v>
      </c>
      <c r="G1440" s="31">
        <v>43069</v>
      </c>
      <c r="H1440" s="31">
        <v>401768</v>
      </c>
      <c r="I1440" s="3" t="s">
        <v>4065</v>
      </c>
    </row>
    <row r="1441" spans="1:9" x14ac:dyDescent="0.25">
      <c r="A1441" s="3" t="s">
        <v>4063</v>
      </c>
      <c r="B1441" s="3" t="s">
        <v>1458</v>
      </c>
      <c r="C1441" s="3" t="s">
        <v>2605</v>
      </c>
      <c r="D1441" s="3" t="s">
        <v>2606</v>
      </c>
      <c r="E1441" s="3" t="s">
        <v>2607</v>
      </c>
      <c r="F1441" s="31">
        <v>42614</v>
      </c>
      <c r="G1441" s="31">
        <v>43069</v>
      </c>
      <c r="H1441" s="31">
        <v>401768</v>
      </c>
      <c r="I1441" s="3" t="s">
        <v>4065</v>
      </c>
    </row>
    <row r="1442" spans="1:9" x14ac:dyDescent="0.25">
      <c r="A1442" s="3" t="s">
        <v>4063</v>
      </c>
      <c r="B1442" s="3" t="s">
        <v>1459</v>
      </c>
      <c r="C1442" s="3" t="s">
        <v>2608</v>
      </c>
      <c r="D1442" s="3" t="s">
        <v>2609</v>
      </c>
      <c r="E1442" s="3" t="s">
        <v>2610</v>
      </c>
      <c r="F1442" s="31">
        <v>42614</v>
      </c>
      <c r="G1442" s="31">
        <v>43069</v>
      </c>
      <c r="H1442" s="31">
        <v>401768</v>
      </c>
      <c r="I1442" s="3" t="s">
        <v>4065</v>
      </c>
    </row>
    <row r="1443" spans="1:9" x14ac:dyDescent="0.25">
      <c r="A1443" s="3" t="s">
        <v>4063</v>
      </c>
      <c r="B1443" s="3" t="s">
        <v>1460</v>
      </c>
      <c r="C1443" s="3" t="s">
        <v>3692</v>
      </c>
      <c r="D1443" s="3" t="s">
        <v>2611</v>
      </c>
      <c r="E1443" s="3" t="s">
        <v>2604</v>
      </c>
      <c r="F1443" s="31">
        <v>42614</v>
      </c>
      <c r="G1443" s="31">
        <v>43738</v>
      </c>
      <c r="H1443" s="31">
        <v>401768</v>
      </c>
      <c r="I1443" s="3" t="s">
        <v>4065</v>
      </c>
    </row>
    <row r="1444" spans="1:9" x14ac:dyDescent="0.25">
      <c r="A1444" s="3" t="s">
        <v>4063</v>
      </c>
      <c r="B1444" s="3" t="s">
        <v>1461</v>
      </c>
      <c r="C1444" s="3" t="s">
        <v>3693</v>
      </c>
      <c r="D1444" s="3" t="s">
        <v>2612</v>
      </c>
      <c r="E1444" s="3" t="s">
        <v>2607</v>
      </c>
      <c r="F1444" s="31">
        <v>42614</v>
      </c>
      <c r="G1444" s="31">
        <v>43738</v>
      </c>
      <c r="H1444" s="31">
        <v>401768</v>
      </c>
      <c r="I1444" s="3" t="s">
        <v>4065</v>
      </c>
    </row>
    <row r="1445" spans="1:9" x14ac:dyDescent="0.25">
      <c r="A1445" s="3" t="s">
        <v>4063</v>
      </c>
      <c r="B1445" s="3" t="s">
        <v>1462</v>
      </c>
      <c r="C1445" s="3" t="s">
        <v>1463</v>
      </c>
      <c r="D1445" s="3" t="s">
        <v>2613</v>
      </c>
      <c r="E1445" s="3" t="s">
        <v>2610</v>
      </c>
      <c r="F1445" s="31">
        <v>42614</v>
      </c>
      <c r="G1445" s="31">
        <v>43069</v>
      </c>
      <c r="H1445" s="31">
        <v>401768</v>
      </c>
      <c r="I1445" s="3" t="s">
        <v>4065</v>
      </c>
    </row>
    <row r="1446" spans="1:9" x14ac:dyDescent="0.25">
      <c r="A1446" s="3" t="s">
        <v>4063</v>
      </c>
      <c r="B1446" s="3" t="s">
        <v>1278</v>
      </c>
      <c r="C1446" s="3" t="s">
        <v>1279</v>
      </c>
      <c r="D1446" s="3" t="s">
        <v>1279</v>
      </c>
      <c r="E1446" s="3" t="s">
        <v>2614</v>
      </c>
      <c r="F1446" s="31">
        <v>42614</v>
      </c>
      <c r="G1446" s="3" t="s">
        <v>4064</v>
      </c>
      <c r="H1446" s="31">
        <v>401768</v>
      </c>
      <c r="I1446" s="3" t="s">
        <v>4065</v>
      </c>
    </row>
    <row r="1447" spans="1:9" x14ac:dyDescent="0.25">
      <c r="A1447" s="3" t="s">
        <v>4063</v>
      </c>
      <c r="B1447" s="3" t="s">
        <v>1280</v>
      </c>
      <c r="C1447" s="3" t="s">
        <v>1281</v>
      </c>
      <c r="D1447" s="3" t="s">
        <v>1279</v>
      </c>
      <c r="E1447" s="3" t="s">
        <v>2614</v>
      </c>
      <c r="F1447" s="31">
        <v>42614</v>
      </c>
      <c r="G1447" s="3" t="s">
        <v>4064</v>
      </c>
      <c r="H1447" s="31">
        <v>401768</v>
      </c>
      <c r="I1447" s="3" t="s">
        <v>4065</v>
      </c>
    </row>
    <row r="1448" spans="1:9" x14ac:dyDescent="0.25">
      <c r="A1448" s="3" t="s">
        <v>4063</v>
      </c>
      <c r="B1448" s="3" t="s">
        <v>1282</v>
      </c>
      <c r="C1448" s="3" t="s">
        <v>4420</v>
      </c>
      <c r="D1448" s="3" t="s">
        <v>4421</v>
      </c>
      <c r="E1448" s="3" t="s">
        <v>2615</v>
      </c>
      <c r="F1448" s="31">
        <v>42614</v>
      </c>
      <c r="G1448" s="31">
        <v>43738</v>
      </c>
      <c r="H1448" s="31">
        <v>401768</v>
      </c>
      <c r="I1448" s="3" t="s">
        <v>4065</v>
      </c>
    </row>
    <row r="1449" spans="1:9" x14ac:dyDescent="0.25">
      <c r="A1449" s="3" t="s">
        <v>4063</v>
      </c>
      <c r="B1449" s="3" t="s">
        <v>1283</v>
      </c>
      <c r="C1449" s="3" t="s">
        <v>4422</v>
      </c>
      <c r="D1449" s="3" t="s">
        <v>4421</v>
      </c>
      <c r="E1449" s="3" t="s">
        <v>2615</v>
      </c>
      <c r="F1449" s="31">
        <v>42614</v>
      </c>
      <c r="G1449" s="31">
        <v>43738</v>
      </c>
      <c r="H1449" s="31">
        <v>401768</v>
      </c>
      <c r="I1449" s="3" t="s">
        <v>4065</v>
      </c>
    </row>
    <row r="1450" spans="1:9" x14ac:dyDescent="0.25">
      <c r="A1450" s="3" t="s">
        <v>4063</v>
      </c>
      <c r="B1450" s="3" t="s">
        <v>1284</v>
      </c>
      <c r="C1450" s="3" t="s">
        <v>2616</v>
      </c>
      <c r="D1450" s="3" t="s">
        <v>2617</v>
      </c>
      <c r="E1450" s="3" t="s">
        <v>2618</v>
      </c>
      <c r="F1450" s="31">
        <v>42614</v>
      </c>
      <c r="G1450" s="31">
        <v>43738</v>
      </c>
      <c r="H1450" s="31">
        <v>45291</v>
      </c>
      <c r="I1450" s="3" t="s">
        <v>3474</v>
      </c>
    </row>
    <row r="1451" spans="1:9" x14ac:dyDescent="0.25">
      <c r="A1451" s="3" t="s">
        <v>4063</v>
      </c>
      <c r="B1451" s="3" t="s">
        <v>1285</v>
      </c>
      <c r="C1451" s="3" t="s">
        <v>1286</v>
      </c>
      <c r="D1451" s="3" t="s">
        <v>2617</v>
      </c>
      <c r="E1451" s="3" t="s">
        <v>2618</v>
      </c>
      <c r="F1451" s="31">
        <v>42614</v>
      </c>
      <c r="G1451" s="31">
        <v>43738</v>
      </c>
      <c r="H1451" s="31">
        <v>45291</v>
      </c>
      <c r="I1451" s="3" t="s">
        <v>3474</v>
      </c>
    </row>
    <row r="1452" spans="1:9" x14ac:dyDescent="0.25">
      <c r="A1452" s="3" t="s">
        <v>4063</v>
      </c>
      <c r="B1452" s="3" t="s">
        <v>1287</v>
      </c>
      <c r="C1452" s="3" t="s">
        <v>1288</v>
      </c>
      <c r="D1452" s="3" t="s">
        <v>2619</v>
      </c>
      <c r="E1452" s="3" t="s">
        <v>2620</v>
      </c>
      <c r="F1452" s="31">
        <v>42614</v>
      </c>
      <c r="G1452" s="3" t="s">
        <v>4064</v>
      </c>
      <c r="H1452" s="31">
        <v>401768</v>
      </c>
      <c r="I1452" s="3" t="s">
        <v>4065</v>
      </c>
    </row>
    <row r="1453" spans="1:9" x14ac:dyDescent="0.25">
      <c r="A1453" s="3" t="s">
        <v>4063</v>
      </c>
      <c r="B1453" s="3" t="s">
        <v>1289</v>
      </c>
      <c r="C1453" s="3" t="s">
        <v>1290</v>
      </c>
      <c r="D1453" s="3" t="s">
        <v>2619</v>
      </c>
      <c r="E1453" s="3" t="s">
        <v>2620</v>
      </c>
      <c r="F1453" s="31">
        <v>42614</v>
      </c>
      <c r="G1453" s="3" t="s">
        <v>4064</v>
      </c>
      <c r="H1453" s="31">
        <v>401768</v>
      </c>
      <c r="I1453" s="3" t="s">
        <v>4065</v>
      </c>
    </row>
    <row r="1454" spans="1:9" x14ac:dyDescent="0.25">
      <c r="A1454" s="3" t="s">
        <v>4063</v>
      </c>
      <c r="B1454" s="3" t="s">
        <v>1291</v>
      </c>
      <c r="C1454" s="3" t="s">
        <v>1292</v>
      </c>
      <c r="D1454" s="3" t="s">
        <v>2621</v>
      </c>
      <c r="E1454" s="3" t="s">
        <v>2622</v>
      </c>
      <c r="F1454" s="31">
        <v>42614</v>
      </c>
      <c r="G1454" s="3" t="s">
        <v>4064</v>
      </c>
      <c r="H1454" s="31">
        <v>401768</v>
      </c>
      <c r="I1454" s="3" t="s">
        <v>4065</v>
      </c>
    </row>
    <row r="1455" spans="1:9" x14ac:dyDescent="0.25">
      <c r="A1455" s="3" t="s">
        <v>4063</v>
      </c>
      <c r="B1455" s="3" t="s">
        <v>1293</v>
      </c>
      <c r="C1455" s="3" t="s">
        <v>1294</v>
      </c>
      <c r="D1455" s="3" t="s">
        <v>2621</v>
      </c>
      <c r="E1455" s="3" t="s">
        <v>2622</v>
      </c>
      <c r="F1455" s="31">
        <v>42614</v>
      </c>
      <c r="G1455" s="3" t="s">
        <v>4064</v>
      </c>
      <c r="H1455" s="31">
        <v>401768</v>
      </c>
      <c r="I1455" s="3" t="s">
        <v>4065</v>
      </c>
    </row>
    <row r="1456" spans="1:9" x14ac:dyDescent="0.25">
      <c r="A1456" s="3" t="s">
        <v>4063</v>
      </c>
      <c r="B1456" s="3" t="s">
        <v>1295</v>
      </c>
      <c r="C1456" s="3" t="s">
        <v>1296</v>
      </c>
      <c r="D1456" s="3" t="s">
        <v>4423</v>
      </c>
      <c r="E1456" s="3" t="s">
        <v>2623</v>
      </c>
      <c r="F1456" s="31">
        <v>42614</v>
      </c>
      <c r="G1456" s="31">
        <v>43738</v>
      </c>
      <c r="H1456" s="31">
        <v>45291</v>
      </c>
      <c r="I1456" s="3" t="s">
        <v>3474</v>
      </c>
    </row>
    <row r="1457" spans="1:9" x14ac:dyDescent="0.25">
      <c r="A1457" s="3" t="s">
        <v>4063</v>
      </c>
      <c r="B1457" s="3" t="s">
        <v>1297</v>
      </c>
      <c r="C1457" s="3" t="s">
        <v>1298</v>
      </c>
      <c r="D1457" s="3" t="s">
        <v>4423</v>
      </c>
      <c r="E1457" s="3" t="s">
        <v>2623</v>
      </c>
      <c r="F1457" s="31">
        <v>42614</v>
      </c>
      <c r="G1457" s="31">
        <v>43738</v>
      </c>
      <c r="H1457" s="31">
        <v>45291</v>
      </c>
      <c r="I1457" s="3" t="s">
        <v>3474</v>
      </c>
    </row>
    <row r="1458" spans="1:9" x14ac:dyDescent="0.25">
      <c r="A1458" s="3" t="s">
        <v>4063</v>
      </c>
      <c r="B1458" s="3" t="s">
        <v>1299</v>
      </c>
      <c r="C1458" s="3" t="s">
        <v>2624</v>
      </c>
      <c r="D1458" s="3" t="s">
        <v>2625</v>
      </c>
      <c r="E1458" s="3" t="s">
        <v>2626</v>
      </c>
      <c r="F1458" s="31">
        <v>42614</v>
      </c>
      <c r="G1458" s="3" t="s">
        <v>4064</v>
      </c>
      <c r="H1458" s="31">
        <v>401768</v>
      </c>
      <c r="I1458" s="3" t="s">
        <v>4065</v>
      </c>
    </row>
    <row r="1459" spans="1:9" x14ac:dyDescent="0.25">
      <c r="A1459" s="3" t="s">
        <v>4063</v>
      </c>
      <c r="B1459" s="3" t="s">
        <v>1300</v>
      </c>
      <c r="C1459" s="3" t="s">
        <v>1301</v>
      </c>
      <c r="D1459" s="3" t="s">
        <v>2625</v>
      </c>
      <c r="E1459" s="3" t="s">
        <v>2626</v>
      </c>
      <c r="F1459" s="31">
        <v>42614</v>
      </c>
      <c r="G1459" s="3" t="s">
        <v>4064</v>
      </c>
      <c r="H1459" s="31">
        <v>401768</v>
      </c>
      <c r="I1459" s="3" t="s">
        <v>4065</v>
      </c>
    </row>
    <row r="1460" spans="1:9" x14ac:dyDescent="0.25">
      <c r="A1460" s="3" t="s">
        <v>4063</v>
      </c>
      <c r="B1460" s="3" t="s">
        <v>3696</v>
      </c>
      <c r="C1460" s="3" t="s">
        <v>1269</v>
      </c>
      <c r="D1460" s="3" t="s">
        <v>1269</v>
      </c>
      <c r="E1460" s="3" t="s">
        <v>2586</v>
      </c>
      <c r="F1460" s="31">
        <v>43831</v>
      </c>
      <c r="G1460" s="3" t="s">
        <v>4064</v>
      </c>
      <c r="H1460" s="31">
        <v>401768</v>
      </c>
      <c r="I1460" s="3" t="s">
        <v>3554</v>
      </c>
    </row>
    <row r="1461" spans="1:9" x14ac:dyDescent="0.25">
      <c r="A1461" s="3" t="s">
        <v>4063</v>
      </c>
      <c r="B1461" s="3" t="s">
        <v>3697</v>
      </c>
      <c r="C1461" s="3" t="s">
        <v>1271</v>
      </c>
      <c r="D1461" s="3" t="s">
        <v>1269</v>
      </c>
      <c r="E1461" s="3" t="s">
        <v>2586</v>
      </c>
      <c r="F1461" s="31">
        <v>43831</v>
      </c>
      <c r="G1461" s="3" t="s">
        <v>4064</v>
      </c>
      <c r="H1461" s="31">
        <v>401768</v>
      </c>
      <c r="I1461" s="3" t="s">
        <v>3554</v>
      </c>
    </row>
    <row r="1462" spans="1:9" x14ac:dyDescent="0.25">
      <c r="A1462" s="3" t="s">
        <v>4063</v>
      </c>
      <c r="B1462" s="3" t="s">
        <v>3698</v>
      </c>
      <c r="C1462" s="3" t="s">
        <v>2597</v>
      </c>
      <c r="D1462" s="3" t="s">
        <v>2598</v>
      </c>
      <c r="E1462" s="3" t="s">
        <v>2599</v>
      </c>
      <c r="F1462" s="31">
        <v>43831</v>
      </c>
      <c r="G1462" s="3" t="s">
        <v>4064</v>
      </c>
      <c r="H1462" s="31">
        <v>401768</v>
      </c>
      <c r="I1462" s="3" t="s">
        <v>3554</v>
      </c>
    </row>
    <row r="1463" spans="1:9" x14ac:dyDescent="0.25">
      <c r="A1463" s="3" t="s">
        <v>4063</v>
      </c>
      <c r="B1463" s="3" t="s">
        <v>3699</v>
      </c>
      <c r="C1463" s="3" t="s">
        <v>2601</v>
      </c>
      <c r="D1463" s="3" t="s">
        <v>2598</v>
      </c>
      <c r="E1463" s="3" t="s">
        <v>2599</v>
      </c>
      <c r="F1463" s="31">
        <v>43831</v>
      </c>
      <c r="G1463" s="3" t="s">
        <v>4064</v>
      </c>
      <c r="H1463" s="31">
        <v>401768</v>
      </c>
      <c r="I1463" s="3" t="s">
        <v>3554</v>
      </c>
    </row>
    <row r="1464" spans="1:9" x14ac:dyDescent="0.25">
      <c r="A1464" s="3" t="s">
        <v>4063</v>
      </c>
      <c r="B1464" s="3" t="s">
        <v>3700</v>
      </c>
      <c r="C1464" s="3" t="s">
        <v>3701</v>
      </c>
      <c r="D1464" s="3" t="s">
        <v>3702</v>
      </c>
      <c r="E1464" s="3" t="s">
        <v>3703</v>
      </c>
      <c r="F1464" s="31">
        <v>43831</v>
      </c>
      <c r="G1464" s="3" t="s">
        <v>4064</v>
      </c>
      <c r="H1464" s="31">
        <v>401768</v>
      </c>
      <c r="I1464" s="3" t="s">
        <v>3549</v>
      </c>
    </row>
    <row r="1465" spans="1:9" x14ac:dyDescent="0.25">
      <c r="A1465" s="3" t="s">
        <v>4063</v>
      </c>
      <c r="B1465" s="3" t="s">
        <v>3704</v>
      </c>
      <c r="C1465" s="3" t="s">
        <v>3705</v>
      </c>
      <c r="D1465" s="3" t="s">
        <v>3702</v>
      </c>
      <c r="E1465" s="3" t="s">
        <v>3703</v>
      </c>
      <c r="F1465" s="31">
        <v>43831</v>
      </c>
      <c r="G1465" s="3" t="s">
        <v>4064</v>
      </c>
      <c r="H1465" s="31">
        <v>401768</v>
      </c>
      <c r="I1465" s="3" t="s">
        <v>3549</v>
      </c>
    </row>
    <row r="1466" spans="1:9" x14ac:dyDescent="0.25">
      <c r="A1466" s="3" t="s">
        <v>4063</v>
      </c>
      <c r="B1466" s="3" t="s">
        <v>3706</v>
      </c>
      <c r="C1466" s="3" t="s">
        <v>3707</v>
      </c>
      <c r="D1466" s="3" t="s">
        <v>3708</v>
      </c>
      <c r="E1466" s="3" t="s">
        <v>3709</v>
      </c>
      <c r="F1466" s="31">
        <v>43831</v>
      </c>
      <c r="G1466" s="3" t="s">
        <v>4064</v>
      </c>
      <c r="H1466" s="31">
        <v>401768</v>
      </c>
      <c r="I1466" s="3" t="s">
        <v>3549</v>
      </c>
    </row>
    <row r="1467" spans="1:9" x14ac:dyDescent="0.25">
      <c r="A1467" s="3" t="s">
        <v>4063</v>
      </c>
      <c r="B1467" s="3" t="s">
        <v>3710</v>
      </c>
      <c r="C1467" s="3" t="s">
        <v>3711</v>
      </c>
      <c r="D1467" s="3" t="s">
        <v>3708</v>
      </c>
      <c r="E1467" s="3" t="s">
        <v>3709</v>
      </c>
      <c r="F1467" s="31">
        <v>43831</v>
      </c>
      <c r="G1467" s="3" t="s">
        <v>4064</v>
      </c>
      <c r="H1467" s="31">
        <v>401768</v>
      </c>
      <c r="I1467" s="3" t="s">
        <v>3549</v>
      </c>
    </row>
    <row r="1468" spans="1:9" x14ac:dyDescent="0.25">
      <c r="A1468" s="3" t="s">
        <v>4063</v>
      </c>
      <c r="B1468" s="3" t="s">
        <v>3712</v>
      </c>
      <c r="C1468" s="3" t="s">
        <v>2616</v>
      </c>
      <c r="D1468" s="3" t="s">
        <v>2617</v>
      </c>
      <c r="E1468" s="3" t="s">
        <v>2618</v>
      </c>
      <c r="F1468" s="31">
        <v>43831</v>
      </c>
      <c r="G1468" s="3" t="s">
        <v>4064</v>
      </c>
      <c r="H1468" s="31">
        <v>401768</v>
      </c>
      <c r="I1468" s="3" t="s">
        <v>3554</v>
      </c>
    </row>
    <row r="1469" spans="1:9" x14ac:dyDescent="0.25">
      <c r="A1469" s="3" t="s">
        <v>4063</v>
      </c>
      <c r="B1469" s="3" t="s">
        <v>3713</v>
      </c>
      <c r="C1469" s="3" t="s">
        <v>1286</v>
      </c>
      <c r="D1469" s="3" t="s">
        <v>2617</v>
      </c>
      <c r="E1469" s="3" t="s">
        <v>2618</v>
      </c>
      <c r="F1469" s="31">
        <v>43831</v>
      </c>
      <c r="G1469" s="3" t="s">
        <v>4064</v>
      </c>
      <c r="H1469" s="31">
        <v>401768</v>
      </c>
      <c r="I1469" s="3" t="s">
        <v>3554</v>
      </c>
    </row>
    <row r="1470" spans="1:9" x14ac:dyDescent="0.25">
      <c r="A1470" s="3" t="s">
        <v>4063</v>
      </c>
      <c r="B1470" s="3" t="s">
        <v>1302</v>
      </c>
      <c r="C1470" s="3" t="s">
        <v>1303</v>
      </c>
      <c r="D1470" s="3" t="s">
        <v>1303</v>
      </c>
      <c r="E1470" s="3" t="s">
        <v>2627</v>
      </c>
      <c r="F1470" s="31">
        <v>42614</v>
      </c>
      <c r="G1470" s="31">
        <v>43738</v>
      </c>
      <c r="H1470" s="31">
        <v>45291</v>
      </c>
      <c r="I1470" s="3" t="s">
        <v>3474</v>
      </c>
    </row>
    <row r="1471" spans="1:9" x14ac:dyDescent="0.25">
      <c r="A1471" s="3" t="s">
        <v>4063</v>
      </c>
      <c r="B1471" s="3" t="s">
        <v>1304</v>
      </c>
      <c r="C1471" s="3" t="s">
        <v>1305</v>
      </c>
      <c r="D1471" s="3" t="s">
        <v>1303</v>
      </c>
      <c r="E1471" s="3" t="s">
        <v>2627</v>
      </c>
      <c r="F1471" s="31">
        <v>42614</v>
      </c>
      <c r="G1471" s="31">
        <v>43738</v>
      </c>
      <c r="H1471" s="31">
        <v>45291</v>
      </c>
      <c r="I1471" s="3" t="s">
        <v>3474</v>
      </c>
    </row>
    <row r="1472" spans="1:9" x14ac:dyDescent="0.25">
      <c r="A1472" s="3" t="s">
        <v>4063</v>
      </c>
      <c r="B1472" s="3" t="s">
        <v>1306</v>
      </c>
      <c r="C1472" s="3" t="s">
        <v>1307</v>
      </c>
      <c r="D1472" s="3" t="s">
        <v>1307</v>
      </c>
      <c r="E1472" s="3" t="s">
        <v>2628</v>
      </c>
      <c r="F1472" s="31">
        <v>42614</v>
      </c>
      <c r="G1472" s="31">
        <v>43738</v>
      </c>
      <c r="H1472" s="31">
        <v>45291</v>
      </c>
      <c r="I1472" s="3" t="s">
        <v>3474</v>
      </c>
    </row>
    <row r="1473" spans="1:9" x14ac:dyDescent="0.25">
      <c r="A1473" s="3" t="s">
        <v>4063</v>
      </c>
      <c r="B1473" s="3" t="s">
        <v>1308</v>
      </c>
      <c r="C1473" s="3" t="s">
        <v>1309</v>
      </c>
      <c r="D1473" s="3" t="s">
        <v>1307</v>
      </c>
      <c r="E1473" s="3" t="s">
        <v>2628</v>
      </c>
      <c r="F1473" s="31">
        <v>42614</v>
      </c>
      <c r="G1473" s="31">
        <v>43738</v>
      </c>
      <c r="H1473" s="31">
        <v>45291</v>
      </c>
      <c r="I1473" s="3" t="s">
        <v>3474</v>
      </c>
    </row>
    <row r="1474" spans="1:9" x14ac:dyDescent="0.25">
      <c r="A1474" s="3" t="s">
        <v>4063</v>
      </c>
      <c r="B1474" s="3" t="s">
        <v>3716</v>
      </c>
      <c r="C1474" s="3" t="s">
        <v>3717</v>
      </c>
      <c r="D1474" s="3" t="s">
        <v>3718</v>
      </c>
      <c r="E1474" s="3" t="s">
        <v>2627</v>
      </c>
      <c r="F1474" s="31">
        <v>43831</v>
      </c>
      <c r="G1474" s="3" t="s">
        <v>4064</v>
      </c>
      <c r="H1474" s="31">
        <v>401768</v>
      </c>
      <c r="I1474" s="3" t="s">
        <v>3549</v>
      </c>
    </row>
    <row r="1475" spans="1:9" x14ac:dyDescent="0.25">
      <c r="A1475" s="3" t="s">
        <v>4063</v>
      </c>
      <c r="B1475" s="3" t="s">
        <v>3719</v>
      </c>
      <c r="C1475" s="3" t="s">
        <v>3720</v>
      </c>
      <c r="D1475" s="3" t="s">
        <v>3721</v>
      </c>
      <c r="E1475" s="3" t="s">
        <v>2627</v>
      </c>
      <c r="F1475" s="31">
        <v>43831</v>
      </c>
      <c r="G1475" s="3" t="s">
        <v>4064</v>
      </c>
      <c r="H1475" s="31">
        <v>401768</v>
      </c>
      <c r="I1475" s="3" t="s">
        <v>3549</v>
      </c>
    </row>
    <row r="1476" spans="1:9" x14ac:dyDescent="0.25">
      <c r="A1476" s="3" t="s">
        <v>4063</v>
      </c>
      <c r="B1476" s="3" t="s">
        <v>1310</v>
      </c>
      <c r="C1476" s="3" t="s">
        <v>1311</v>
      </c>
      <c r="D1476" s="3" t="s">
        <v>1311</v>
      </c>
      <c r="E1476" s="3" t="s">
        <v>2629</v>
      </c>
      <c r="F1476" s="31">
        <v>42614</v>
      </c>
      <c r="G1476" s="3" t="s">
        <v>4064</v>
      </c>
      <c r="H1476" s="31">
        <v>401768</v>
      </c>
      <c r="I1476" s="3" t="s">
        <v>4065</v>
      </c>
    </row>
    <row r="1477" spans="1:9" x14ac:dyDescent="0.25">
      <c r="A1477" s="3" t="s">
        <v>4063</v>
      </c>
      <c r="B1477" s="3" t="s">
        <v>1312</v>
      </c>
      <c r="C1477" s="3" t="s">
        <v>1313</v>
      </c>
      <c r="D1477" s="3" t="s">
        <v>1311</v>
      </c>
      <c r="E1477" s="3" t="s">
        <v>2629</v>
      </c>
      <c r="F1477" s="31">
        <v>42614</v>
      </c>
      <c r="G1477" s="3" t="s">
        <v>4064</v>
      </c>
      <c r="H1477" s="31">
        <v>401768</v>
      </c>
      <c r="I1477" s="3" t="s">
        <v>4065</v>
      </c>
    </row>
    <row r="1478" spans="1:9" x14ac:dyDescent="0.25">
      <c r="A1478" s="3" t="s">
        <v>4063</v>
      </c>
      <c r="B1478" s="3" t="s">
        <v>1314</v>
      </c>
      <c r="C1478" s="3" t="s">
        <v>1315</v>
      </c>
      <c r="D1478" s="3" t="s">
        <v>1315</v>
      </c>
      <c r="E1478" s="3" t="s">
        <v>2630</v>
      </c>
      <c r="F1478" s="31">
        <v>42614</v>
      </c>
      <c r="G1478" s="31">
        <v>43738</v>
      </c>
      <c r="H1478" s="31">
        <v>45291</v>
      </c>
      <c r="I1478" s="3" t="s">
        <v>3474</v>
      </c>
    </row>
    <row r="1479" spans="1:9" x14ac:dyDescent="0.25">
      <c r="A1479" s="3" t="s">
        <v>4063</v>
      </c>
      <c r="B1479" s="3" t="s">
        <v>1316</v>
      </c>
      <c r="C1479" s="3" t="s">
        <v>1317</v>
      </c>
      <c r="D1479" s="3" t="s">
        <v>1315</v>
      </c>
      <c r="E1479" s="3" t="s">
        <v>2630</v>
      </c>
      <c r="F1479" s="31">
        <v>42614</v>
      </c>
      <c r="G1479" s="31">
        <v>43738</v>
      </c>
      <c r="H1479" s="31">
        <v>45291</v>
      </c>
      <c r="I1479" s="3" t="s">
        <v>3474</v>
      </c>
    </row>
    <row r="1480" spans="1:9" x14ac:dyDescent="0.25">
      <c r="A1480" s="3" t="s">
        <v>4063</v>
      </c>
      <c r="B1480" s="3" t="s">
        <v>1318</v>
      </c>
      <c r="C1480" s="3" t="s">
        <v>1319</v>
      </c>
      <c r="D1480" s="3" t="s">
        <v>1319</v>
      </c>
      <c r="E1480" s="3" t="s">
        <v>2631</v>
      </c>
      <c r="F1480" s="31">
        <v>42614</v>
      </c>
      <c r="G1480" s="3" t="s">
        <v>4064</v>
      </c>
      <c r="H1480" s="31">
        <v>401768</v>
      </c>
      <c r="I1480" s="3" t="s">
        <v>4065</v>
      </c>
    </row>
    <row r="1481" spans="1:9" x14ac:dyDescent="0.25">
      <c r="A1481" s="3" t="s">
        <v>4063</v>
      </c>
      <c r="B1481" s="3" t="s">
        <v>1320</v>
      </c>
      <c r="C1481" s="3" t="s">
        <v>1321</v>
      </c>
      <c r="D1481" s="3" t="s">
        <v>1319</v>
      </c>
      <c r="E1481" s="3" t="s">
        <v>2631</v>
      </c>
      <c r="F1481" s="31">
        <v>42614</v>
      </c>
      <c r="G1481" s="3" t="s">
        <v>4064</v>
      </c>
      <c r="H1481" s="31">
        <v>401768</v>
      </c>
      <c r="I1481" s="3" t="s">
        <v>4065</v>
      </c>
    </row>
    <row r="1482" spans="1:9" x14ac:dyDescent="0.25">
      <c r="A1482" s="3" t="s">
        <v>4063</v>
      </c>
      <c r="B1482" s="3" t="s">
        <v>1322</v>
      </c>
      <c r="C1482" s="3" t="s">
        <v>1323</v>
      </c>
      <c r="D1482" s="3" t="s">
        <v>1323</v>
      </c>
      <c r="E1482" s="3" t="s">
        <v>2632</v>
      </c>
      <c r="F1482" s="31">
        <v>42614</v>
      </c>
      <c r="G1482" s="3" t="s">
        <v>4064</v>
      </c>
      <c r="H1482" s="31">
        <v>401768</v>
      </c>
      <c r="I1482" s="3" t="s">
        <v>4065</v>
      </c>
    </row>
    <row r="1483" spans="1:9" x14ac:dyDescent="0.25">
      <c r="A1483" s="3" t="s">
        <v>4063</v>
      </c>
      <c r="B1483" s="3" t="s">
        <v>1324</v>
      </c>
      <c r="C1483" s="3" t="s">
        <v>1325</v>
      </c>
      <c r="D1483" s="3" t="s">
        <v>1323</v>
      </c>
      <c r="E1483" s="3" t="s">
        <v>2632</v>
      </c>
      <c r="F1483" s="31">
        <v>42614</v>
      </c>
      <c r="G1483" s="3" t="s">
        <v>4064</v>
      </c>
      <c r="H1483" s="31">
        <v>401768</v>
      </c>
      <c r="I1483" s="3" t="s">
        <v>4065</v>
      </c>
    </row>
    <row r="1484" spans="1:9" x14ac:dyDescent="0.25">
      <c r="A1484" s="3" t="s">
        <v>4063</v>
      </c>
      <c r="B1484" s="3" t="s">
        <v>1326</v>
      </c>
      <c r="C1484" s="3" t="s">
        <v>1327</v>
      </c>
      <c r="D1484" s="3" t="s">
        <v>1327</v>
      </c>
      <c r="E1484" s="3" t="s">
        <v>2633</v>
      </c>
      <c r="F1484" s="31">
        <v>42614</v>
      </c>
      <c r="G1484" s="31">
        <v>43738</v>
      </c>
      <c r="H1484" s="31">
        <v>45291</v>
      </c>
      <c r="I1484" s="3" t="s">
        <v>3474</v>
      </c>
    </row>
    <row r="1485" spans="1:9" x14ac:dyDescent="0.25">
      <c r="A1485" s="3" t="s">
        <v>4063</v>
      </c>
      <c r="B1485" s="3" t="s">
        <v>1328</v>
      </c>
      <c r="C1485" s="3" t="s">
        <v>1329</v>
      </c>
      <c r="D1485" s="3" t="s">
        <v>1327</v>
      </c>
      <c r="E1485" s="3" t="s">
        <v>2633</v>
      </c>
      <c r="F1485" s="31">
        <v>42614</v>
      </c>
      <c r="G1485" s="31">
        <v>43738</v>
      </c>
      <c r="H1485" s="31">
        <v>45291</v>
      </c>
      <c r="I1485" s="3" t="s">
        <v>3474</v>
      </c>
    </row>
    <row r="1486" spans="1:9" x14ac:dyDescent="0.25">
      <c r="A1486" s="3" t="s">
        <v>4063</v>
      </c>
      <c r="B1486" s="3" t="s">
        <v>1330</v>
      </c>
      <c r="C1486" s="3" t="s">
        <v>1331</v>
      </c>
      <c r="D1486" s="3" t="s">
        <v>1331</v>
      </c>
      <c r="E1486" s="3" t="s">
        <v>2634</v>
      </c>
      <c r="F1486" s="31">
        <v>42614</v>
      </c>
      <c r="G1486" s="31">
        <v>43738</v>
      </c>
      <c r="H1486" s="31">
        <v>45291</v>
      </c>
      <c r="I1486" s="3" t="s">
        <v>3474</v>
      </c>
    </row>
    <row r="1487" spans="1:9" x14ac:dyDescent="0.25">
      <c r="A1487" s="3" t="s">
        <v>4063</v>
      </c>
      <c r="B1487" s="3" t="s">
        <v>1332</v>
      </c>
      <c r="C1487" s="3" t="s">
        <v>1333</v>
      </c>
      <c r="D1487" s="3" t="s">
        <v>1331</v>
      </c>
      <c r="E1487" s="3" t="s">
        <v>2634</v>
      </c>
      <c r="F1487" s="31">
        <v>42614</v>
      </c>
      <c r="G1487" s="31">
        <v>43738</v>
      </c>
      <c r="H1487" s="31">
        <v>45291</v>
      </c>
      <c r="I1487" s="3" t="s">
        <v>3474</v>
      </c>
    </row>
    <row r="1488" spans="1:9" x14ac:dyDescent="0.25">
      <c r="A1488" s="3" t="s">
        <v>4063</v>
      </c>
      <c r="B1488" s="3" t="s">
        <v>1334</v>
      </c>
      <c r="C1488" s="3" t="s">
        <v>1335</v>
      </c>
      <c r="D1488" s="3" t="s">
        <v>2635</v>
      </c>
      <c r="E1488" s="3" t="s">
        <v>2636</v>
      </c>
      <c r="F1488" s="31">
        <v>42614</v>
      </c>
      <c r="G1488" s="3" t="s">
        <v>4064</v>
      </c>
      <c r="H1488" s="31">
        <v>401768</v>
      </c>
      <c r="I1488" s="3" t="s">
        <v>4065</v>
      </c>
    </row>
    <row r="1489" spans="1:9" x14ac:dyDescent="0.25">
      <c r="A1489" s="3" t="s">
        <v>4063</v>
      </c>
      <c r="B1489" s="3" t="s">
        <v>1336</v>
      </c>
      <c r="C1489" s="3" t="s">
        <v>1337</v>
      </c>
      <c r="D1489" s="3" t="s">
        <v>2635</v>
      </c>
      <c r="E1489" s="3" t="s">
        <v>2636</v>
      </c>
      <c r="F1489" s="31">
        <v>42614</v>
      </c>
      <c r="G1489" s="3" t="s">
        <v>4064</v>
      </c>
      <c r="H1489" s="31">
        <v>401768</v>
      </c>
      <c r="I1489" s="3" t="s">
        <v>4065</v>
      </c>
    </row>
    <row r="1490" spans="1:9" x14ac:dyDescent="0.25">
      <c r="A1490" s="3" t="s">
        <v>4063</v>
      </c>
      <c r="B1490" s="3" t="s">
        <v>1338</v>
      </c>
      <c r="C1490" s="3" t="s">
        <v>1001</v>
      </c>
      <c r="D1490" s="3" t="s">
        <v>2411</v>
      </c>
      <c r="E1490" s="3" t="s">
        <v>2637</v>
      </c>
      <c r="F1490" s="31">
        <v>42614</v>
      </c>
      <c r="G1490" s="31">
        <v>43738</v>
      </c>
      <c r="H1490" s="31">
        <v>45291</v>
      </c>
      <c r="I1490" s="3" t="s">
        <v>3474</v>
      </c>
    </row>
    <row r="1491" spans="1:9" x14ac:dyDescent="0.25">
      <c r="A1491" s="3" t="s">
        <v>4063</v>
      </c>
      <c r="B1491" s="3" t="s">
        <v>1339</v>
      </c>
      <c r="C1491" s="3" t="s">
        <v>1003</v>
      </c>
      <c r="D1491" s="3" t="s">
        <v>2411</v>
      </c>
      <c r="E1491" s="3" t="s">
        <v>2637</v>
      </c>
      <c r="F1491" s="31">
        <v>42614</v>
      </c>
      <c r="G1491" s="31">
        <v>43738</v>
      </c>
      <c r="H1491" s="31">
        <v>45291</v>
      </c>
      <c r="I1491" s="3" t="s">
        <v>3474</v>
      </c>
    </row>
    <row r="1492" spans="1:9" x14ac:dyDescent="0.25">
      <c r="A1492" s="3" t="s">
        <v>4063</v>
      </c>
      <c r="B1492" s="3" t="s">
        <v>1340</v>
      </c>
      <c r="C1492" s="3" t="s">
        <v>3714</v>
      </c>
      <c r="D1492" s="3" t="s">
        <v>2638</v>
      </c>
      <c r="E1492" s="3" t="s">
        <v>2639</v>
      </c>
      <c r="F1492" s="31">
        <v>42614</v>
      </c>
      <c r="G1492" s="31">
        <v>43738</v>
      </c>
      <c r="H1492" s="31">
        <v>401768</v>
      </c>
      <c r="I1492" s="3" t="s">
        <v>4065</v>
      </c>
    </row>
    <row r="1493" spans="1:9" x14ac:dyDescent="0.25">
      <c r="A1493" s="3" t="s">
        <v>4063</v>
      </c>
      <c r="B1493" s="3" t="s">
        <v>1341</v>
      </c>
      <c r="C1493" s="3" t="s">
        <v>3715</v>
      </c>
      <c r="D1493" s="3" t="s">
        <v>2638</v>
      </c>
      <c r="E1493" s="3" t="s">
        <v>2639</v>
      </c>
      <c r="F1493" s="31">
        <v>42614</v>
      </c>
      <c r="G1493" s="31">
        <v>43738</v>
      </c>
      <c r="H1493" s="31">
        <v>401768</v>
      </c>
      <c r="I1493" s="3" t="s">
        <v>4065</v>
      </c>
    </row>
    <row r="1494" spans="1:9" x14ac:dyDescent="0.25">
      <c r="A1494" s="3" t="s">
        <v>4063</v>
      </c>
      <c r="B1494" s="3" t="s">
        <v>1342</v>
      </c>
      <c r="C1494" s="3" t="s">
        <v>1343</v>
      </c>
      <c r="D1494" s="3" t="s">
        <v>1343</v>
      </c>
      <c r="E1494" s="3" t="s">
        <v>2640</v>
      </c>
      <c r="F1494" s="31">
        <v>42614</v>
      </c>
      <c r="G1494" s="3" t="s">
        <v>4064</v>
      </c>
      <c r="H1494" s="31">
        <v>401768</v>
      </c>
      <c r="I1494" s="3" t="s">
        <v>4065</v>
      </c>
    </row>
    <row r="1495" spans="1:9" x14ac:dyDescent="0.25">
      <c r="A1495" s="3" t="s">
        <v>4063</v>
      </c>
      <c r="B1495" s="3" t="s">
        <v>1344</v>
      </c>
      <c r="C1495" s="3" t="s">
        <v>1345</v>
      </c>
      <c r="D1495" s="3" t="s">
        <v>1343</v>
      </c>
      <c r="E1495" s="3" t="s">
        <v>2640</v>
      </c>
      <c r="F1495" s="31">
        <v>42614</v>
      </c>
      <c r="G1495" s="3" t="s">
        <v>4064</v>
      </c>
      <c r="H1495" s="31">
        <v>401768</v>
      </c>
      <c r="I1495" s="3" t="s">
        <v>4065</v>
      </c>
    </row>
    <row r="1496" spans="1:9" x14ac:dyDescent="0.25">
      <c r="A1496" s="3" t="s">
        <v>4063</v>
      </c>
      <c r="B1496" s="3" t="s">
        <v>1346</v>
      </c>
      <c r="C1496" s="3" t="s">
        <v>1347</v>
      </c>
      <c r="D1496" s="3" t="s">
        <v>4424</v>
      </c>
      <c r="E1496" s="3" t="s">
        <v>2641</v>
      </c>
      <c r="F1496" s="31">
        <v>42614</v>
      </c>
      <c r="G1496" s="3" t="s">
        <v>4064</v>
      </c>
      <c r="H1496" s="31">
        <v>401768</v>
      </c>
      <c r="I1496" s="3" t="s">
        <v>4065</v>
      </c>
    </row>
    <row r="1497" spans="1:9" x14ac:dyDescent="0.25">
      <c r="A1497" s="3" t="s">
        <v>4063</v>
      </c>
      <c r="B1497" s="3" t="s">
        <v>1348</v>
      </c>
      <c r="C1497" s="3" t="s">
        <v>1349</v>
      </c>
      <c r="D1497" s="3" t="s">
        <v>4424</v>
      </c>
      <c r="E1497" s="3" t="s">
        <v>2641</v>
      </c>
      <c r="F1497" s="31">
        <v>42614</v>
      </c>
      <c r="G1497" s="3" t="s">
        <v>4064</v>
      </c>
      <c r="H1497" s="31">
        <v>401768</v>
      </c>
      <c r="I1497" s="3" t="s">
        <v>4065</v>
      </c>
    </row>
    <row r="1498" spans="1:9" x14ac:dyDescent="0.25">
      <c r="A1498" s="3" t="s">
        <v>4063</v>
      </c>
      <c r="B1498" s="3" t="s">
        <v>1350</v>
      </c>
      <c r="C1498" s="3" t="s">
        <v>2642</v>
      </c>
      <c r="D1498" s="3" t="s">
        <v>1351</v>
      </c>
      <c r="E1498" s="3" t="s">
        <v>2643</v>
      </c>
      <c r="F1498" s="31">
        <v>42614</v>
      </c>
      <c r="G1498" s="31">
        <v>43069</v>
      </c>
      <c r="H1498" s="31">
        <v>401768</v>
      </c>
      <c r="I1498" s="3" t="s">
        <v>4065</v>
      </c>
    </row>
    <row r="1499" spans="1:9" x14ac:dyDescent="0.25">
      <c r="A1499" s="3" t="s">
        <v>4063</v>
      </c>
      <c r="B1499" s="3" t="s">
        <v>1352</v>
      </c>
      <c r="C1499" s="3" t="s">
        <v>2644</v>
      </c>
      <c r="D1499" s="3" t="s">
        <v>1351</v>
      </c>
      <c r="E1499" s="3" t="s">
        <v>2643</v>
      </c>
      <c r="F1499" s="31">
        <v>42614</v>
      </c>
      <c r="G1499" s="31">
        <v>43069</v>
      </c>
      <c r="H1499" s="31">
        <v>401768</v>
      </c>
      <c r="I1499" s="3" t="s">
        <v>4065</v>
      </c>
    </row>
    <row r="1500" spans="1:9" x14ac:dyDescent="0.25">
      <c r="A1500" s="3" t="s">
        <v>4063</v>
      </c>
      <c r="B1500" s="3" t="s">
        <v>1353</v>
      </c>
      <c r="C1500" s="3" t="s">
        <v>1354</v>
      </c>
      <c r="D1500" s="3" t="s">
        <v>2645</v>
      </c>
      <c r="E1500" s="3" t="s">
        <v>2646</v>
      </c>
      <c r="F1500" s="31">
        <v>42614</v>
      </c>
      <c r="G1500" s="3" t="s">
        <v>4064</v>
      </c>
      <c r="H1500" s="31">
        <v>401768</v>
      </c>
      <c r="I1500" s="3" t="s">
        <v>4065</v>
      </c>
    </row>
    <row r="1501" spans="1:9" x14ac:dyDescent="0.25">
      <c r="A1501" s="3" t="s">
        <v>4063</v>
      </c>
      <c r="B1501" s="3" t="s">
        <v>1355</v>
      </c>
      <c r="C1501" s="3" t="s">
        <v>1356</v>
      </c>
      <c r="D1501" s="3" t="s">
        <v>2645</v>
      </c>
      <c r="E1501" s="3" t="s">
        <v>2646</v>
      </c>
      <c r="F1501" s="31">
        <v>42614</v>
      </c>
      <c r="G1501" s="3" t="s">
        <v>4064</v>
      </c>
      <c r="H1501" s="31">
        <v>401768</v>
      </c>
      <c r="I1501" s="3" t="s">
        <v>4065</v>
      </c>
    </row>
    <row r="1502" spans="1:9" x14ac:dyDescent="0.25">
      <c r="A1502" s="3" t="s">
        <v>4063</v>
      </c>
      <c r="B1502" s="3" t="s">
        <v>1357</v>
      </c>
      <c r="C1502" s="3" t="s">
        <v>1358</v>
      </c>
      <c r="D1502" s="3" t="s">
        <v>4425</v>
      </c>
      <c r="E1502" s="3" t="s">
        <v>2647</v>
      </c>
      <c r="F1502" s="31">
        <v>42614</v>
      </c>
      <c r="G1502" s="31">
        <v>43738</v>
      </c>
      <c r="H1502" s="31">
        <v>45291</v>
      </c>
      <c r="I1502" s="3" t="s">
        <v>3474</v>
      </c>
    </row>
    <row r="1503" spans="1:9" x14ac:dyDescent="0.25">
      <c r="A1503" s="3" t="s">
        <v>4063</v>
      </c>
      <c r="B1503" s="3" t="s">
        <v>1359</v>
      </c>
      <c r="C1503" s="3" t="s">
        <v>1360</v>
      </c>
      <c r="D1503" s="3" t="s">
        <v>4425</v>
      </c>
      <c r="E1503" s="3" t="s">
        <v>2647</v>
      </c>
      <c r="F1503" s="31">
        <v>42614</v>
      </c>
      <c r="G1503" s="31">
        <v>43738</v>
      </c>
      <c r="H1503" s="31">
        <v>45291</v>
      </c>
      <c r="I1503" s="3" t="s">
        <v>3474</v>
      </c>
    </row>
    <row r="1504" spans="1:9" x14ac:dyDescent="0.25">
      <c r="A1504" s="3" t="s">
        <v>4063</v>
      </c>
      <c r="B1504" s="3" t="s">
        <v>1361</v>
      </c>
      <c r="C1504" s="3" t="s">
        <v>923</v>
      </c>
      <c r="D1504" s="3" t="s">
        <v>923</v>
      </c>
      <c r="E1504" s="3" t="s">
        <v>2648</v>
      </c>
      <c r="F1504" s="31">
        <v>42614</v>
      </c>
      <c r="G1504" s="3" t="s">
        <v>4064</v>
      </c>
      <c r="H1504" s="31">
        <v>401768</v>
      </c>
      <c r="I1504" s="3" t="s">
        <v>4065</v>
      </c>
    </row>
    <row r="1505" spans="1:9" x14ac:dyDescent="0.25">
      <c r="A1505" s="3" t="s">
        <v>4063</v>
      </c>
      <c r="B1505" s="3" t="s">
        <v>1362</v>
      </c>
      <c r="C1505" s="3" t="s">
        <v>789</v>
      </c>
      <c r="D1505" s="3" t="s">
        <v>923</v>
      </c>
      <c r="E1505" s="3" t="s">
        <v>2648</v>
      </c>
      <c r="F1505" s="31">
        <v>42614</v>
      </c>
      <c r="G1505" s="3" t="s">
        <v>4064</v>
      </c>
      <c r="H1505" s="31">
        <v>401768</v>
      </c>
      <c r="I1505" s="3" t="s">
        <v>4065</v>
      </c>
    </row>
    <row r="1506" spans="1:9" x14ac:dyDescent="0.25">
      <c r="A1506" s="3" t="s">
        <v>4063</v>
      </c>
      <c r="B1506" s="3" t="s">
        <v>1363</v>
      </c>
      <c r="C1506" s="3" t="s">
        <v>1185</v>
      </c>
      <c r="D1506" s="3" t="s">
        <v>1185</v>
      </c>
      <c r="E1506" s="3" t="s">
        <v>2649</v>
      </c>
      <c r="F1506" s="31">
        <v>42614</v>
      </c>
      <c r="G1506" s="31">
        <v>43738</v>
      </c>
      <c r="H1506" s="31">
        <v>45291</v>
      </c>
      <c r="I1506" s="3" t="s">
        <v>3474</v>
      </c>
    </row>
    <row r="1507" spans="1:9" x14ac:dyDescent="0.25">
      <c r="A1507" s="3" t="s">
        <v>4063</v>
      </c>
      <c r="B1507" s="3" t="s">
        <v>1364</v>
      </c>
      <c r="C1507" s="3" t="s">
        <v>874</v>
      </c>
      <c r="D1507" s="3" t="s">
        <v>1185</v>
      </c>
      <c r="E1507" s="3" t="s">
        <v>2649</v>
      </c>
      <c r="F1507" s="31">
        <v>42614</v>
      </c>
      <c r="G1507" s="31">
        <v>43738</v>
      </c>
      <c r="H1507" s="31">
        <v>45291</v>
      </c>
      <c r="I1507" s="3" t="s">
        <v>3474</v>
      </c>
    </row>
    <row r="1508" spans="1:9" x14ac:dyDescent="0.25">
      <c r="A1508" s="3" t="s">
        <v>4063</v>
      </c>
      <c r="B1508" s="3" t="s">
        <v>1365</v>
      </c>
      <c r="C1508" s="3" t="s">
        <v>1366</v>
      </c>
      <c r="D1508" s="3" t="s">
        <v>1366</v>
      </c>
      <c r="E1508" s="3" t="s">
        <v>2650</v>
      </c>
      <c r="F1508" s="31">
        <v>42614</v>
      </c>
      <c r="G1508" s="31">
        <v>43738</v>
      </c>
      <c r="H1508" s="31">
        <v>45291</v>
      </c>
      <c r="I1508" s="3" t="s">
        <v>3474</v>
      </c>
    </row>
    <row r="1509" spans="1:9" x14ac:dyDescent="0.25">
      <c r="A1509" s="3" t="s">
        <v>4063</v>
      </c>
      <c r="B1509" s="3" t="s">
        <v>1367</v>
      </c>
      <c r="C1509" s="3" t="s">
        <v>1368</v>
      </c>
      <c r="D1509" s="3" t="s">
        <v>1366</v>
      </c>
      <c r="E1509" s="3" t="s">
        <v>2650</v>
      </c>
      <c r="F1509" s="31">
        <v>42614</v>
      </c>
      <c r="G1509" s="31">
        <v>43738</v>
      </c>
      <c r="H1509" s="31">
        <v>45291</v>
      </c>
      <c r="I1509" s="3" t="s">
        <v>3474</v>
      </c>
    </row>
    <row r="1510" spans="1:9" x14ac:dyDescent="0.25">
      <c r="A1510" s="3" t="s">
        <v>4063</v>
      </c>
      <c r="B1510" s="3" t="s">
        <v>1369</v>
      </c>
      <c r="C1510" s="3" t="s">
        <v>1370</v>
      </c>
      <c r="D1510" s="3" t="s">
        <v>1370</v>
      </c>
      <c r="E1510" s="3" t="s">
        <v>2651</v>
      </c>
      <c r="F1510" s="31">
        <v>42614</v>
      </c>
      <c r="G1510" s="31">
        <v>43738</v>
      </c>
      <c r="H1510" s="31">
        <v>45291</v>
      </c>
      <c r="I1510" s="3" t="s">
        <v>3474</v>
      </c>
    </row>
    <row r="1511" spans="1:9" x14ac:dyDescent="0.25">
      <c r="A1511" s="3" t="s">
        <v>4063</v>
      </c>
      <c r="B1511" s="3" t="s">
        <v>1371</v>
      </c>
      <c r="C1511" s="3" t="s">
        <v>1372</v>
      </c>
      <c r="D1511" s="3" t="s">
        <v>1370</v>
      </c>
      <c r="E1511" s="3" t="s">
        <v>2651</v>
      </c>
      <c r="F1511" s="31">
        <v>42614</v>
      </c>
      <c r="G1511" s="31">
        <v>43738</v>
      </c>
      <c r="H1511" s="31">
        <v>45291</v>
      </c>
      <c r="I1511" s="3" t="s">
        <v>3474</v>
      </c>
    </row>
    <row r="1512" spans="1:9" x14ac:dyDescent="0.25">
      <c r="A1512" s="3" t="s">
        <v>4063</v>
      </c>
      <c r="B1512" s="3" t="s">
        <v>3722</v>
      </c>
      <c r="C1512" s="3" t="s">
        <v>1307</v>
      </c>
      <c r="D1512" s="3" t="s">
        <v>1307</v>
      </c>
      <c r="E1512" s="3" t="s">
        <v>2628</v>
      </c>
      <c r="F1512" s="31">
        <v>43831</v>
      </c>
      <c r="G1512" s="3" t="s">
        <v>4064</v>
      </c>
      <c r="H1512" s="31">
        <v>401768</v>
      </c>
      <c r="I1512" s="3" t="s">
        <v>3554</v>
      </c>
    </row>
    <row r="1513" spans="1:9" x14ac:dyDescent="0.25">
      <c r="A1513" s="3" t="s">
        <v>4063</v>
      </c>
      <c r="B1513" s="3" t="s">
        <v>3723</v>
      </c>
      <c r="C1513" s="3" t="s">
        <v>1309</v>
      </c>
      <c r="D1513" s="3" t="s">
        <v>1307</v>
      </c>
      <c r="E1513" s="3" t="s">
        <v>2628</v>
      </c>
      <c r="F1513" s="31">
        <v>43831</v>
      </c>
      <c r="G1513" s="3" t="s">
        <v>4064</v>
      </c>
      <c r="H1513" s="31">
        <v>401768</v>
      </c>
      <c r="I1513" s="3" t="s">
        <v>3554</v>
      </c>
    </row>
    <row r="1514" spans="1:9" x14ac:dyDescent="0.25">
      <c r="A1514" s="3" t="s">
        <v>4063</v>
      </c>
      <c r="B1514" s="3" t="s">
        <v>3724</v>
      </c>
      <c r="C1514" s="3" t="s">
        <v>3725</v>
      </c>
      <c r="D1514" s="3" t="s">
        <v>3726</v>
      </c>
      <c r="E1514" s="3" t="s">
        <v>3727</v>
      </c>
      <c r="F1514" s="31">
        <v>43831</v>
      </c>
      <c r="G1514" s="3" t="s">
        <v>4064</v>
      </c>
      <c r="H1514" s="31">
        <v>401768</v>
      </c>
      <c r="I1514" s="3" t="s">
        <v>3549</v>
      </c>
    </row>
    <row r="1515" spans="1:9" x14ac:dyDescent="0.25">
      <c r="A1515" s="3" t="s">
        <v>4063</v>
      </c>
      <c r="B1515" s="3" t="s">
        <v>3728</v>
      </c>
      <c r="C1515" s="3" t="s">
        <v>3729</v>
      </c>
      <c r="D1515" s="3" t="s">
        <v>3726</v>
      </c>
      <c r="E1515" s="3" t="s">
        <v>3727</v>
      </c>
      <c r="F1515" s="31">
        <v>43831</v>
      </c>
      <c r="G1515" s="3" t="s">
        <v>4064</v>
      </c>
      <c r="H1515" s="31">
        <v>401768</v>
      </c>
      <c r="I1515" s="3" t="s">
        <v>3549</v>
      </c>
    </row>
    <row r="1516" spans="1:9" x14ac:dyDescent="0.25">
      <c r="A1516" s="3" t="s">
        <v>4063</v>
      </c>
      <c r="B1516" s="3" t="s">
        <v>3730</v>
      </c>
      <c r="C1516" s="3" t="s">
        <v>3731</v>
      </c>
      <c r="D1516" s="3" t="s">
        <v>3732</v>
      </c>
      <c r="E1516" s="3" t="s">
        <v>4012</v>
      </c>
      <c r="F1516" s="31">
        <v>43831</v>
      </c>
      <c r="G1516" s="3" t="s">
        <v>4064</v>
      </c>
      <c r="H1516" s="31">
        <v>401768</v>
      </c>
      <c r="I1516" s="3" t="s">
        <v>3549</v>
      </c>
    </row>
    <row r="1517" spans="1:9" x14ac:dyDescent="0.25">
      <c r="A1517" s="3" t="s">
        <v>4063</v>
      </c>
      <c r="B1517" s="3" t="s">
        <v>3733</v>
      </c>
      <c r="C1517" s="3" t="s">
        <v>3734</v>
      </c>
      <c r="D1517" s="3" t="s">
        <v>3732</v>
      </c>
      <c r="E1517" s="3" t="s">
        <v>4012</v>
      </c>
      <c r="F1517" s="31">
        <v>43831</v>
      </c>
      <c r="G1517" s="3" t="s">
        <v>4064</v>
      </c>
      <c r="H1517" s="31">
        <v>401768</v>
      </c>
      <c r="I1517" s="3" t="s">
        <v>3549</v>
      </c>
    </row>
    <row r="1518" spans="1:9" x14ac:dyDescent="0.25">
      <c r="A1518" s="3" t="s">
        <v>4063</v>
      </c>
      <c r="B1518" s="3" t="s">
        <v>3735</v>
      </c>
      <c r="C1518" s="3" t="s">
        <v>1185</v>
      </c>
      <c r="D1518" s="3" t="s">
        <v>1185</v>
      </c>
      <c r="E1518" s="3" t="s">
        <v>2649</v>
      </c>
      <c r="F1518" s="31">
        <v>43831</v>
      </c>
      <c r="G1518" s="3" t="s">
        <v>4064</v>
      </c>
      <c r="H1518" s="31">
        <v>401768</v>
      </c>
      <c r="I1518" s="3" t="s">
        <v>3554</v>
      </c>
    </row>
    <row r="1519" spans="1:9" x14ac:dyDescent="0.25">
      <c r="A1519" s="3" t="s">
        <v>4063</v>
      </c>
      <c r="B1519" s="3" t="s">
        <v>3736</v>
      </c>
      <c r="C1519" s="3" t="s">
        <v>874</v>
      </c>
      <c r="D1519" s="3" t="s">
        <v>1185</v>
      </c>
      <c r="E1519" s="3" t="s">
        <v>2649</v>
      </c>
      <c r="F1519" s="31">
        <v>43831</v>
      </c>
      <c r="G1519" s="3" t="s">
        <v>4064</v>
      </c>
      <c r="H1519" s="31">
        <v>401768</v>
      </c>
      <c r="I1519" s="3" t="s">
        <v>3554</v>
      </c>
    </row>
    <row r="1520" spans="1:9" x14ac:dyDescent="0.25">
      <c r="A1520" s="3" t="s">
        <v>4063</v>
      </c>
      <c r="B1520" s="3" t="s">
        <v>1373</v>
      </c>
      <c r="C1520" s="3" t="s">
        <v>1307</v>
      </c>
      <c r="D1520" s="3" t="s">
        <v>1307</v>
      </c>
      <c r="E1520" s="3" t="s">
        <v>2652</v>
      </c>
      <c r="F1520" s="31">
        <v>42614</v>
      </c>
      <c r="G1520" s="31">
        <v>43738</v>
      </c>
      <c r="H1520" s="31">
        <v>45291</v>
      </c>
      <c r="I1520" s="3" t="s">
        <v>3474</v>
      </c>
    </row>
    <row r="1521" spans="1:9" x14ac:dyDescent="0.25">
      <c r="A1521" s="3" t="s">
        <v>4063</v>
      </c>
      <c r="B1521" s="3" t="s">
        <v>1374</v>
      </c>
      <c r="C1521" s="3" t="s">
        <v>1309</v>
      </c>
      <c r="D1521" s="3" t="s">
        <v>1307</v>
      </c>
      <c r="E1521" s="3" t="s">
        <v>2652</v>
      </c>
      <c r="F1521" s="31">
        <v>42614</v>
      </c>
      <c r="G1521" s="31">
        <v>43738</v>
      </c>
      <c r="H1521" s="31">
        <v>45291</v>
      </c>
      <c r="I1521" s="3" t="s">
        <v>3474</v>
      </c>
    </row>
    <row r="1522" spans="1:9" x14ac:dyDescent="0.25">
      <c r="A1522" s="3" t="s">
        <v>4063</v>
      </c>
      <c r="B1522" s="3" t="s">
        <v>1375</v>
      </c>
      <c r="C1522" s="3" t="s">
        <v>1376</v>
      </c>
      <c r="D1522" s="3" t="s">
        <v>1376</v>
      </c>
      <c r="E1522" s="3" t="s">
        <v>2653</v>
      </c>
      <c r="F1522" s="31">
        <v>42614</v>
      </c>
      <c r="G1522" s="3" t="s">
        <v>4064</v>
      </c>
      <c r="H1522" s="31">
        <v>401768</v>
      </c>
      <c r="I1522" s="3" t="s">
        <v>4065</v>
      </c>
    </row>
    <row r="1523" spans="1:9" x14ac:dyDescent="0.25">
      <c r="A1523" s="3" t="s">
        <v>4063</v>
      </c>
      <c r="B1523" s="3" t="s">
        <v>1377</v>
      </c>
      <c r="C1523" s="3" t="s">
        <v>1378</v>
      </c>
      <c r="D1523" s="3" t="s">
        <v>1376</v>
      </c>
      <c r="E1523" s="3" t="s">
        <v>2653</v>
      </c>
      <c r="F1523" s="31">
        <v>42614</v>
      </c>
      <c r="G1523" s="3" t="s">
        <v>4064</v>
      </c>
      <c r="H1523" s="31">
        <v>401768</v>
      </c>
      <c r="I1523" s="3" t="s">
        <v>4065</v>
      </c>
    </row>
    <row r="1524" spans="1:9" x14ac:dyDescent="0.25">
      <c r="A1524" s="3" t="s">
        <v>4063</v>
      </c>
      <c r="B1524" s="3" t="s">
        <v>1379</v>
      </c>
      <c r="C1524" s="3" t="s">
        <v>1311</v>
      </c>
      <c r="D1524" s="3" t="s">
        <v>1311</v>
      </c>
      <c r="E1524" s="3" t="s">
        <v>2654</v>
      </c>
      <c r="F1524" s="31">
        <v>42614</v>
      </c>
      <c r="G1524" s="31">
        <v>43738</v>
      </c>
      <c r="H1524" s="31">
        <v>45291</v>
      </c>
      <c r="I1524" s="3" t="s">
        <v>3474</v>
      </c>
    </row>
    <row r="1525" spans="1:9" x14ac:dyDescent="0.25">
      <c r="A1525" s="3" t="s">
        <v>4063</v>
      </c>
      <c r="B1525" s="3" t="s">
        <v>1380</v>
      </c>
      <c r="C1525" s="3" t="s">
        <v>1313</v>
      </c>
      <c r="D1525" s="3" t="s">
        <v>1311</v>
      </c>
      <c r="E1525" s="3" t="s">
        <v>2654</v>
      </c>
      <c r="F1525" s="31">
        <v>42614</v>
      </c>
      <c r="G1525" s="31">
        <v>43738</v>
      </c>
      <c r="H1525" s="31">
        <v>45291</v>
      </c>
      <c r="I1525" s="3" t="s">
        <v>3474</v>
      </c>
    </row>
    <row r="1526" spans="1:9" x14ac:dyDescent="0.25">
      <c r="A1526" s="3" t="s">
        <v>4063</v>
      </c>
      <c r="B1526" s="3" t="s">
        <v>1381</v>
      </c>
      <c r="C1526" s="3" t="s">
        <v>1327</v>
      </c>
      <c r="D1526" s="3" t="s">
        <v>1327</v>
      </c>
      <c r="E1526" s="3" t="s">
        <v>2655</v>
      </c>
      <c r="F1526" s="31">
        <v>42614</v>
      </c>
      <c r="G1526" s="3" t="s">
        <v>4064</v>
      </c>
      <c r="H1526" s="31">
        <v>401768</v>
      </c>
      <c r="I1526" s="3" t="s">
        <v>4065</v>
      </c>
    </row>
    <row r="1527" spans="1:9" x14ac:dyDescent="0.25">
      <c r="A1527" s="3" t="s">
        <v>4063</v>
      </c>
      <c r="B1527" s="3" t="s">
        <v>1382</v>
      </c>
      <c r="C1527" s="3" t="s">
        <v>1329</v>
      </c>
      <c r="D1527" s="3" t="s">
        <v>1327</v>
      </c>
      <c r="E1527" s="3" t="s">
        <v>2655</v>
      </c>
      <c r="F1527" s="31">
        <v>42614</v>
      </c>
      <c r="G1527" s="3" t="s">
        <v>4064</v>
      </c>
      <c r="H1527" s="31">
        <v>401768</v>
      </c>
      <c r="I1527" s="3" t="s">
        <v>4065</v>
      </c>
    </row>
    <row r="1528" spans="1:9" x14ac:dyDescent="0.25">
      <c r="A1528" s="3" t="s">
        <v>4063</v>
      </c>
      <c r="B1528" s="3" t="s">
        <v>1383</v>
      </c>
      <c r="C1528" s="3" t="s">
        <v>1384</v>
      </c>
      <c r="D1528" s="3" t="s">
        <v>1384</v>
      </c>
      <c r="E1528" s="3" t="s">
        <v>2656</v>
      </c>
      <c r="F1528" s="31">
        <v>42614</v>
      </c>
      <c r="G1528" s="31">
        <v>43738</v>
      </c>
      <c r="H1528" s="31">
        <v>45291</v>
      </c>
      <c r="I1528" s="3" t="s">
        <v>3474</v>
      </c>
    </row>
    <row r="1529" spans="1:9" x14ac:dyDescent="0.25">
      <c r="A1529" s="3" t="s">
        <v>4063</v>
      </c>
      <c r="B1529" s="3" t="s">
        <v>1385</v>
      </c>
      <c r="C1529" s="3" t="s">
        <v>1386</v>
      </c>
      <c r="D1529" s="3" t="s">
        <v>1384</v>
      </c>
      <c r="E1529" s="3" t="s">
        <v>2656</v>
      </c>
      <c r="F1529" s="31">
        <v>42614</v>
      </c>
      <c r="G1529" s="31">
        <v>43738</v>
      </c>
      <c r="H1529" s="31">
        <v>45291</v>
      </c>
      <c r="I1529" s="3" t="s">
        <v>3474</v>
      </c>
    </row>
    <row r="1530" spans="1:9" x14ac:dyDescent="0.25">
      <c r="A1530" s="3" t="s">
        <v>4063</v>
      </c>
      <c r="B1530" s="3" t="s">
        <v>1387</v>
      </c>
      <c r="C1530" s="3" t="s">
        <v>1388</v>
      </c>
      <c r="D1530" s="3" t="s">
        <v>2657</v>
      </c>
      <c r="E1530" s="3" t="s">
        <v>2658</v>
      </c>
      <c r="F1530" s="31">
        <v>42614</v>
      </c>
      <c r="G1530" s="3" t="s">
        <v>4064</v>
      </c>
      <c r="H1530" s="31">
        <v>401768</v>
      </c>
      <c r="I1530" s="3" t="s">
        <v>4065</v>
      </c>
    </row>
    <row r="1531" spans="1:9" x14ac:dyDescent="0.25">
      <c r="A1531" s="3" t="s">
        <v>4063</v>
      </c>
      <c r="B1531" s="3" t="s">
        <v>1389</v>
      </c>
      <c r="C1531" s="3" t="s">
        <v>1390</v>
      </c>
      <c r="D1531" s="3" t="s">
        <v>2657</v>
      </c>
      <c r="E1531" s="3" t="s">
        <v>2658</v>
      </c>
      <c r="F1531" s="31">
        <v>42614</v>
      </c>
      <c r="G1531" s="3" t="s">
        <v>4064</v>
      </c>
      <c r="H1531" s="31">
        <v>401768</v>
      </c>
      <c r="I1531" s="3" t="s">
        <v>4065</v>
      </c>
    </row>
    <row r="1532" spans="1:9" x14ac:dyDescent="0.25">
      <c r="A1532" s="3" t="s">
        <v>4063</v>
      </c>
      <c r="B1532" s="3" t="s">
        <v>1391</v>
      </c>
      <c r="C1532" s="3" t="s">
        <v>1392</v>
      </c>
      <c r="D1532" s="3" t="s">
        <v>4426</v>
      </c>
      <c r="E1532" s="3" t="s">
        <v>2659</v>
      </c>
      <c r="F1532" s="31">
        <v>42614</v>
      </c>
      <c r="G1532" s="3" t="s">
        <v>4064</v>
      </c>
      <c r="H1532" s="31">
        <v>401768</v>
      </c>
      <c r="I1532" s="3" t="s">
        <v>4065</v>
      </c>
    </row>
    <row r="1533" spans="1:9" x14ac:dyDescent="0.25">
      <c r="A1533" s="3" t="s">
        <v>4063</v>
      </c>
      <c r="B1533" s="3" t="s">
        <v>1393</v>
      </c>
      <c r="C1533" s="3" t="s">
        <v>2660</v>
      </c>
      <c r="D1533" s="3" t="s">
        <v>4426</v>
      </c>
      <c r="E1533" s="3" t="s">
        <v>2659</v>
      </c>
      <c r="F1533" s="31">
        <v>42614</v>
      </c>
      <c r="G1533" s="3" t="s">
        <v>4064</v>
      </c>
      <c r="H1533" s="31">
        <v>401768</v>
      </c>
      <c r="I1533" s="3" t="s">
        <v>4065</v>
      </c>
    </row>
    <row r="1534" spans="1:9" x14ac:dyDescent="0.25">
      <c r="A1534" s="3" t="s">
        <v>4063</v>
      </c>
      <c r="B1534" s="3" t="s">
        <v>1394</v>
      </c>
      <c r="C1534" s="3" t="s">
        <v>1395</v>
      </c>
      <c r="D1534" s="3" t="s">
        <v>2661</v>
      </c>
      <c r="E1534" s="3" t="s">
        <v>2662</v>
      </c>
      <c r="F1534" s="31">
        <v>42614</v>
      </c>
      <c r="G1534" s="3" t="s">
        <v>4064</v>
      </c>
      <c r="H1534" s="31">
        <v>401768</v>
      </c>
      <c r="I1534" s="3" t="s">
        <v>4065</v>
      </c>
    </row>
    <row r="1535" spans="1:9" x14ac:dyDescent="0.25">
      <c r="A1535" s="3" t="s">
        <v>4063</v>
      </c>
      <c r="B1535" s="3" t="s">
        <v>1396</v>
      </c>
      <c r="C1535" s="3" t="s">
        <v>1397</v>
      </c>
      <c r="D1535" s="3" t="s">
        <v>2661</v>
      </c>
      <c r="E1535" s="3" t="s">
        <v>2662</v>
      </c>
      <c r="F1535" s="31">
        <v>42614</v>
      </c>
      <c r="G1535" s="3" t="s">
        <v>4064</v>
      </c>
      <c r="H1535" s="31">
        <v>401768</v>
      </c>
      <c r="I1535" s="3" t="s">
        <v>4065</v>
      </c>
    </row>
    <row r="1536" spans="1:9" x14ac:dyDescent="0.25">
      <c r="A1536" s="3" t="s">
        <v>4063</v>
      </c>
      <c r="B1536" s="3" t="s">
        <v>1398</v>
      </c>
      <c r="C1536" s="3" t="s">
        <v>1399</v>
      </c>
      <c r="D1536" s="3" t="s">
        <v>2663</v>
      </c>
      <c r="E1536" s="3" t="s">
        <v>2664</v>
      </c>
      <c r="F1536" s="31">
        <v>42614</v>
      </c>
      <c r="G1536" s="31">
        <v>43738</v>
      </c>
      <c r="H1536" s="31">
        <v>45291</v>
      </c>
      <c r="I1536" s="3" t="s">
        <v>3474</v>
      </c>
    </row>
    <row r="1537" spans="1:9" x14ac:dyDescent="0.25">
      <c r="A1537" s="3" t="s">
        <v>4063</v>
      </c>
      <c r="B1537" s="3" t="s">
        <v>1400</v>
      </c>
      <c r="C1537" s="3" t="s">
        <v>1401</v>
      </c>
      <c r="D1537" s="3" t="s">
        <v>2663</v>
      </c>
      <c r="E1537" s="3" t="s">
        <v>2664</v>
      </c>
      <c r="F1537" s="31">
        <v>42614</v>
      </c>
      <c r="G1537" s="31">
        <v>43738</v>
      </c>
      <c r="H1537" s="31">
        <v>45291</v>
      </c>
      <c r="I1537" s="3" t="s">
        <v>3474</v>
      </c>
    </row>
    <row r="1538" spans="1:9" x14ac:dyDescent="0.25">
      <c r="A1538" s="3" t="s">
        <v>4063</v>
      </c>
      <c r="B1538" s="3" t="s">
        <v>1402</v>
      </c>
      <c r="C1538" s="3" t="s">
        <v>923</v>
      </c>
      <c r="D1538" s="3" t="s">
        <v>923</v>
      </c>
      <c r="E1538" s="3" t="s">
        <v>2665</v>
      </c>
      <c r="F1538" s="31">
        <v>42614</v>
      </c>
      <c r="G1538" s="31">
        <v>43738</v>
      </c>
      <c r="H1538" s="31">
        <v>45291</v>
      </c>
      <c r="I1538" s="3" t="s">
        <v>3474</v>
      </c>
    </row>
    <row r="1539" spans="1:9" x14ac:dyDescent="0.25">
      <c r="A1539" s="3" t="s">
        <v>4063</v>
      </c>
      <c r="B1539" s="3" t="s">
        <v>1403</v>
      </c>
      <c r="C1539" s="3" t="s">
        <v>789</v>
      </c>
      <c r="D1539" s="3" t="s">
        <v>923</v>
      </c>
      <c r="E1539" s="3" t="s">
        <v>2665</v>
      </c>
      <c r="F1539" s="31">
        <v>42614</v>
      </c>
      <c r="G1539" s="31">
        <v>43738</v>
      </c>
      <c r="H1539" s="31">
        <v>45291</v>
      </c>
      <c r="I1539" s="3" t="s">
        <v>3474</v>
      </c>
    </row>
    <row r="1540" spans="1:9" x14ac:dyDescent="0.25">
      <c r="A1540" s="3" t="s">
        <v>4063</v>
      </c>
      <c r="B1540" s="3" t="s">
        <v>1404</v>
      </c>
      <c r="C1540" s="3" t="s">
        <v>1405</v>
      </c>
      <c r="D1540" s="3" t="s">
        <v>4427</v>
      </c>
      <c r="E1540" s="3" t="s">
        <v>2666</v>
      </c>
      <c r="F1540" s="31">
        <v>42614</v>
      </c>
      <c r="G1540" s="3" t="s">
        <v>4064</v>
      </c>
      <c r="H1540" s="31">
        <v>401768</v>
      </c>
      <c r="I1540" s="3" t="s">
        <v>4065</v>
      </c>
    </row>
    <row r="1541" spans="1:9" x14ac:dyDescent="0.25">
      <c r="A1541" s="3" t="s">
        <v>4063</v>
      </c>
      <c r="B1541" s="3" t="s">
        <v>1406</v>
      </c>
      <c r="C1541" s="3" t="s">
        <v>1407</v>
      </c>
      <c r="D1541" s="3" t="s">
        <v>4427</v>
      </c>
      <c r="E1541" s="3" t="s">
        <v>2666</v>
      </c>
      <c r="F1541" s="31">
        <v>42614</v>
      </c>
      <c r="G1541" s="3" t="s">
        <v>4064</v>
      </c>
      <c r="H1541" s="31">
        <v>401768</v>
      </c>
      <c r="I1541" s="3" t="s">
        <v>4065</v>
      </c>
    </row>
    <row r="1542" spans="1:9" x14ac:dyDescent="0.25">
      <c r="A1542" s="3" t="s">
        <v>4063</v>
      </c>
      <c r="B1542" s="3" t="s">
        <v>1444</v>
      </c>
      <c r="C1542" s="3" t="s">
        <v>1447</v>
      </c>
      <c r="D1542" s="3" t="s">
        <v>2667</v>
      </c>
      <c r="E1542" s="3" t="s">
        <v>2668</v>
      </c>
      <c r="F1542" s="31">
        <v>42614</v>
      </c>
      <c r="G1542" s="31">
        <v>43069</v>
      </c>
      <c r="H1542" s="31">
        <v>44530</v>
      </c>
      <c r="I1542" s="3" t="s">
        <v>3435</v>
      </c>
    </row>
    <row r="1543" spans="1:9" x14ac:dyDescent="0.25">
      <c r="A1543" s="3" t="s">
        <v>4063</v>
      </c>
      <c r="B1543" s="3" t="s">
        <v>1445</v>
      </c>
      <c r="C1543" s="3" t="s">
        <v>2669</v>
      </c>
      <c r="D1543" s="3" t="s">
        <v>2667</v>
      </c>
      <c r="E1543" s="3" t="s">
        <v>2668</v>
      </c>
      <c r="F1543" s="31">
        <v>42614</v>
      </c>
      <c r="G1543" s="31">
        <v>43069</v>
      </c>
      <c r="H1543" s="31">
        <v>44530</v>
      </c>
      <c r="I1543" s="3" t="s">
        <v>3435</v>
      </c>
    </row>
    <row r="1544" spans="1:9" x14ac:dyDescent="0.25">
      <c r="A1544" s="3" t="s">
        <v>4063</v>
      </c>
      <c r="B1544" s="3" t="s">
        <v>1408</v>
      </c>
      <c r="C1544" s="3" t="s">
        <v>1409</v>
      </c>
      <c r="D1544" s="3" t="s">
        <v>1409</v>
      </c>
      <c r="E1544" s="3" t="s">
        <v>2670</v>
      </c>
      <c r="F1544" s="31">
        <v>42614</v>
      </c>
      <c r="G1544" s="31">
        <v>43738</v>
      </c>
      <c r="H1544" s="31">
        <v>45291</v>
      </c>
      <c r="I1544" s="3" t="s">
        <v>3474</v>
      </c>
    </row>
    <row r="1545" spans="1:9" x14ac:dyDescent="0.25">
      <c r="A1545" s="3" t="s">
        <v>4063</v>
      </c>
      <c r="B1545" s="3" t="s">
        <v>1410</v>
      </c>
      <c r="C1545" s="3" t="s">
        <v>1411</v>
      </c>
      <c r="D1545" s="3" t="s">
        <v>1409</v>
      </c>
      <c r="E1545" s="3" t="s">
        <v>2670</v>
      </c>
      <c r="F1545" s="31">
        <v>42614</v>
      </c>
      <c r="G1545" s="31">
        <v>43738</v>
      </c>
      <c r="H1545" s="31">
        <v>45291</v>
      </c>
      <c r="I1545" s="3" t="s">
        <v>3474</v>
      </c>
    </row>
    <row r="1546" spans="1:9" x14ac:dyDescent="0.25">
      <c r="A1546" s="3" t="s">
        <v>4063</v>
      </c>
      <c r="B1546" s="3" t="s">
        <v>1412</v>
      </c>
      <c r="C1546" s="3" t="s">
        <v>1259</v>
      </c>
      <c r="D1546" s="3" t="s">
        <v>1259</v>
      </c>
      <c r="E1546" s="3" t="s">
        <v>2671</v>
      </c>
      <c r="F1546" s="31">
        <v>42614</v>
      </c>
      <c r="G1546" s="31">
        <v>43738</v>
      </c>
      <c r="H1546" s="31">
        <v>45291</v>
      </c>
      <c r="I1546" s="3" t="s">
        <v>3474</v>
      </c>
    </row>
    <row r="1547" spans="1:9" x14ac:dyDescent="0.25">
      <c r="A1547" s="3" t="s">
        <v>4063</v>
      </c>
      <c r="B1547" s="3" t="s">
        <v>1413</v>
      </c>
      <c r="C1547" s="3" t="s">
        <v>1083</v>
      </c>
      <c r="D1547" s="3" t="s">
        <v>1259</v>
      </c>
      <c r="E1547" s="3" t="s">
        <v>2671</v>
      </c>
      <c r="F1547" s="31">
        <v>42614</v>
      </c>
      <c r="G1547" s="31">
        <v>43738</v>
      </c>
      <c r="H1547" s="31">
        <v>45291</v>
      </c>
      <c r="I1547" s="3" t="s">
        <v>3474</v>
      </c>
    </row>
    <row r="1548" spans="1:9" x14ac:dyDescent="0.25">
      <c r="A1548" s="3" t="s">
        <v>4063</v>
      </c>
      <c r="B1548" s="3" t="s">
        <v>1414</v>
      </c>
      <c r="C1548" s="3" t="s">
        <v>1415</v>
      </c>
      <c r="D1548" s="3" t="s">
        <v>1415</v>
      </c>
      <c r="E1548" s="3" t="s">
        <v>2672</v>
      </c>
      <c r="F1548" s="31">
        <v>42614</v>
      </c>
      <c r="G1548" s="31">
        <v>43738</v>
      </c>
      <c r="H1548" s="31">
        <v>45291</v>
      </c>
      <c r="I1548" s="3" t="s">
        <v>3474</v>
      </c>
    </row>
    <row r="1549" spans="1:9" x14ac:dyDescent="0.25">
      <c r="A1549" s="3" t="s">
        <v>4063</v>
      </c>
      <c r="B1549" s="3" t="s">
        <v>1416</v>
      </c>
      <c r="C1549" s="3" t="s">
        <v>1417</v>
      </c>
      <c r="D1549" s="3" t="s">
        <v>1415</v>
      </c>
      <c r="E1549" s="3" t="s">
        <v>2672</v>
      </c>
      <c r="F1549" s="31">
        <v>42614</v>
      </c>
      <c r="G1549" s="31">
        <v>43738</v>
      </c>
      <c r="H1549" s="31">
        <v>45291</v>
      </c>
      <c r="I1549" s="3" t="s">
        <v>3474</v>
      </c>
    </row>
    <row r="1550" spans="1:9" x14ac:dyDescent="0.25">
      <c r="A1550" s="3" t="s">
        <v>4063</v>
      </c>
      <c r="B1550" s="3" t="s">
        <v>1418</v>
      </c>
      <c r="C1550" s="3" t="s">
        <v>1419</v>
      </c>
      <c r="D1550" s="3" t="s">
        <v>2673</v>
      </c>
      <c r="E1550" s="3" t="s">
        <v>2674</v>
      </c>
      <c r="F1550" s="31">
        <v>42614</v>
      </c>
      <c r="G1550" s="3" t="s">
        <v>4064</v>
      </c>
      <c r="H1550" s="31">
        <v>401768</v>
      </c>
      <c r="I1550" s="3" t="s">
        <v>4065</v>
      </c>
    </row>
    <row r="1551" spans="1:9" x14ac:dyDescent="0.25">
      <c r="A1551" s="3" t="s">
        <v>4063</v>
      </c>
      <c r="B1551" s="3" t="s">
        <v>1420</v>
      </c>
      <c r="C1551" s="3" t="s">
        <v>1421</v>
      </c>
      <c r="D1551" s="3" t="s">
        <v>2673</v>
      </c>
      <c r="E1551" s="3" t="s">
        <v>2674</v>
      </c>
      <c r="F1551" s="31">
        <v>42614</v>
      </c>
      <c r="G1551" s="3" t="s">
        <v>4064</v>
      </c>
      <c r="H1551" s="31">
        <v>401768</v>
      </c>
      <c r="I1551" s="3" t="s">
        <v>4065</v>
      </c>
    </row>
    <row r="1552" spans="1:9" x14ac:dyDescent="0.25">
      <c r="A1552" s="3" t="s">
        <v>4063</v>
      </c>
      <c r="B1552" s="3" t="s">
        <v>1422</v>
      </c>
      <c r="C1552" s="3" t="s">
        <v>1315</v>
      </c>
      <c r="D1552" s="3" t="s">
        <v>1315</v>
      </c>
      <c r="E1552" s="3" t="s">
        <v>2675</v>
      </c>
      <c r="F1552" s="31">
        <v>42614</v>
      </c>
      <c r="G1552" s="31">
        <v>43738</v>
      </c>
      <c r="H1552" s="31">
        <v>45291</v>
      </c>
      <c r="I1552" s="3" t="s">
        <v>3474</v>
      </c>
    </row>
    <row r="1553" spans="1:9" x14ac:dyDescent="0.25">
      <c r="A1553" s="3" t="s">
        <v>4063</v>
      </c>
      <c r="B1553" s="3" t="s">
        <v>1423</v>
      </c>
      <c r="C1553" s="3" t="s">
        <v>1317</v>
      </c>
      <c r="D1553" s="3" t="s">
        <v>1315</v>
      </c>
      <c r="E1553" s="3" t="s">
        <v>2675</v>
      </c>
      <c r="F1553" s="31">
        <v>42614</v>
      </c>
      <c r="G1553" s="31">
        <v>43738</v>
      </c>
      <c r="H1553" s="31">
        <v>45291</v>
      </c>
      <c r="I1553" s="3" t="s">
        <v>3474</v>
      </c>
    </row>
    <row r="1554" spans="1:9" x14ac:dyDescent="0.25">
      <c r="A1554" s="3" t="s">
        <v>4063</v>
      </c>
      <c r="B1554" s="3" t="s">
        <v>1424</v>
      </c>
      <c r="C1554" s="3" t="s">
        <v>1425</v>
      </c>
      <c r="D1554" s="3" t="s">
        <v>4428</v>
      </c>
      <c r="E1554" s="3" t="s">
        <v>2676</v>
      </c>
      <c r="F1554" s="31">
        <v>42614</v>
      </c>
      <c r="G1554" s="31">
        <v>43738</v>
      </c>
      <c r="H1554" s="31">
        <v>45291</v>
      </c>
      <c r="I1554" s="3" t="s">
        <v>3474</v>
      </c>
    </row>
    <row r="1555" spans="1:9" x14ac:dyDescent="0.25">
      <c r="A1555" s="3" t="s">
        <v>4063</v>
      </c>
      <c r="B1555" s="3" t="s">
        <v>1426</v>
      </c>
      <c r="C1555" s="3" t="s">
        <v>1427</v>
      </c>
      <c r="D1555" s="3" t="s">
        <v>4428</v>
      </c>
      <c r="E1555" s="3" t="s">
        <v>2676</v>
      </c>
      <c r="F1555" s="31">
        <v>42614</v>
      </c>
      <c r="G1555" s="31">
        <v>43738</v>
      </c>
      <c r="H1555" s="31">
        <v>45291</v>
      </c>
      <c r="I1555" s="3" t="s">
        <v>3474</v>
      </c>
    </row>
    <row r="1556" spans="1:9" x14ac:dyDescent="0.25">
      <c r="A1556" s="3" t="s">
        <v>4063</v>
      </c>
      <c r="B1556" s="3" t="s">
        <v>2677</v>
      </c>
      <c r="C1556" s="3" t="s">
        <v>1447</v>
      </c>
      <c r="D1556" s="3" t="s">
        <v>2667</v>
      </c>
      <c r="E1556" s="3" t="s">
        <v>3434</v>
      </c>
      <c r="F1556" s="31">
        <v>43070</v>
      </c>
      <c r="G1556" s="31">
        <v>43738</v>
      </c>
      <c r="H1556" s="31">
        <v>45291</v>
      </c>
      <c r="I1556" s="3" t="s">
        <v>3474</v>
      </c>
    </row>
    <row r="1557" spans="1:9" x14ac:dyDescent="0.25">
      <c r="A1557" s="3" t="s">
        <v>4063</v>
      </c>
      <c r="B1557" s="3" t="s">
        <v>2678</v>
      </c>
      <c r="C1557" s="3" t="s">
        <v>2669</v>
      </c>
      <c r="D1557" s="3" t="s">
        <v>2667</v>
      </c>
      <c r="E1557" s="3" t="s">
        <v>3434</v>
      </c>
      <c r="F1557" s="31">
        <v>43070</v>
      </c>
      <c r="G1557" s="31">
        <v>43738</v>
      </c>
      <c r="H1557" s="31">
        <v>45291</v>
      </c>
      <c r="I1557" s="3" t="s">
        <v>3474</v>
      </c>
    </row>
    <row r="1558" spans="1:9" x14ac:dyDescent="0.25">
      <c r="A1558" s="3" t="s">
        <v>4063</v>
      </c>
      <c r="B1558" s="3" t="s">
        <v>3737</v>
      </c>
      <c r="C1558" s="3" t="s">
        <v>1307</v>
      </c>
      <c r="D1558" s="3" t="s">
        <v>1307</v>
      </c>
      <c r="E1558" s="3" t="s">
        <v>2652</v>
      </c>
      <c r="F1558" s="31">
        <v>43831</v>
      </c>
      <c r="G1558" s="3" t="s">
        <v>4064</v>
      </c>
      <c r="H1558" s="31">
        <v>401768</v>
      </c>
      <c r="I1558" s="3" t="s">
        <v>3554</v>
      </c>
    </row>
    <row r="1559" spans="1:9" x14ac:dyDescent="0.25">
      <c r="A1559" s="3" t="s">
        <v>4063</v>
      </c>
      <c r="B1559" s="3" t="s">
        <v>3738</v>
      </c>
      <c r="C1559" s="3" t="s">
        <v>1309</v>
      </c>
      <c r="D1559" s="3" t="s">
        <v>1307</v>
      </c>
      <c r="E1559" s="3" t="s">
        <v>2652</v>
      </c>
      <c r="F1559" s="31">
        <v>43831</v>
      </c>
      <c r="G1559" s="3" t="s">
        <v>4064</v>
      </c>
      <c r="H1559" s="31">
        <v>401768</v>
      </c>
      <c r="I1559" s="3" t="s">
        <v>3554</v>
      </c>
    </row>
    <row r="1560" spans="1:9" x14ac:dyDescent="0.25">
      <c r="A1560" s="3" t="s">
        <v>4063</v>
      </c>
      <c r="B1560" s="3" t="s">
        <v>3739</v>
      </c>
      <c r="C1560" s="3" t="s">
        <v>1399</v>
      </c>
      <c r="D1560" s="3" t="s">
        <v>2663</v>
      </c>
      <c r="E1560" s="3" t="s">
        <v>2664</v>
      </c>
      <c r="F1560" s="31">
        <v>43831</v>
      </c>
      <c r="G1560" s="3" t="s">
        <v>4064</v>
      </c>
      <c r="H1560" s="31">
        <v>401768</v>
      </c>
      <c r="I1560" s="3" t="s">
        <v>3554</v>
      </c>
    </row>
    <row r="1561" spans="1:9" x14ac:dyDescent="0.25">
      <c r="A1561" s="3" t="s">
        <v>4063</v>
      </c>
      <c r="B1561" s="3" t="s">
        <v>3740</v>
      </c>
      <c r="C1561" s="3" t="s">
        <v>1401</v>
      </c>
      <c r="D1561" s="3" t="s">
        <v>2663</v>
      </c>
      <c r="E1561" s="3" t="s">
        <v>2664</v>
      </c>
      <c r="F1561" s="31">
        <v>43831</v>
      </c>
      <c r="G1561" s="3" t="s">
        <v>4064</v>
      </c>
      <c r="H1561" s="31">
        <v>401768</v>
      </c>
      <c r="I1561" s="3" t="s">
        <v>3554</v>
      </c>
    </row>
    <row r="1562" spans="1:9" x14ac:dyDescent="0.25">
      <c r="A1562" s="3" t="s">
        <v>4063</v>
      </c>
      <c r="B1562" s="3" t="s">
        <v>3741</v>
      </c>
      <c r="C1562" s="3" t="s">
        <v>3725</v>
      </c>
      <c r="D1562" s="3" t="s">
        <v>3726</v>
      </c>
      <c r="E1562" s="3" t="s">
        <v>3742</v>
      </c>
      <c r="F1562" s="31">
        <v>43831</v>
      </c>
      <c r="G1562" s="3" t="s">
        <v>4064</v>
      </c>
      <c r="H1562" s="31">
        <v>401768</v>
      </c>
      <c r="I1562" s="3" t="s">
        <v>3549</v>
      </c>
    </row>
    <row r="1563" spans="1:9" x14ac:dyDescent="0.25">
      <c r="A1563" s="3" t="s">
        <v>4063</v>
      </c>
      <c r="B1563" s="3" t="s">
        <v>3743</v>
      </c>
      <c r="C1563" s="3" t="s">
        <v>3729</v>
      </c>
      <c r="D1563" s="3" t="s">
        <v>3726</v>
      </c>
      <c r="E1563" s="3" t="s">
        <v>3742</v>
      </c>
      <c r="F1563" s="31">
        <v>43831</v>
      </c>
      <c r="G1563" s="3" t="s">
        <v>4064</v>
      </c>
      <c r="H1563" s="31">
        <v>401768</v>
      </c>
      <c r="I1563" s="3" t="s">
        <v>3549</v>
      </c>
    </row>
    <row r="1564" spans="1:9" x14ac:dyDescent="0.25">
      <c r="A1564" s="3" t="s">
        <v>4063</v>
      </c>
      <c r="B1564" s="3" t="s">
        <v>3744</v>
      </c>
      <c r="C1564" s="3" t="s">
        <v>3745</v>
      </c>
      <c r="D1564" s="3" t="s">
        <v>3732</v>
      </c>
      <c r="E1564" s="3" t="s">
        <v>3746</v>
      </c>
      <c r="F1564" s="31">
        <v>43831</v>
      </c>
      <c r="G1564" s="3" t="s">
        <v>4064</v>
      </c>
      <c r="H1564" s="31">
        <v>401768</v>
      </c>
      <c r="I1564" s="3" t="s">
        <v>3549</v>
      </c>
    </row>
    <row r="1565" spans="1:9" x14ac:dyDescent="0.25">
      <c r="A1565" s="3" t="s">
        <v>4063</v>
      </c>
      <c r="B1565" s="3" t="s">
        <v>3747</v>
      </c>
      <c r="C1565" s="3" t="s">
        <v>3748</v>
      </c>
      <c r="D1565" s="3" t="s">
        <v>3732</v>
      </c>
      <c r="E1565" s="3" t="s">
        <v>3746</v>
      </c>
      <c r="F1565" s="31">
        <v>43831</v>
      </c>
      <c r="G1565" s="3" t="s">
        <v>4064</v>
      </c>
      <c r="H1565" s="31">
        <v>401768</v>
      </c>
      <c r="I1565" s="3" t="s">
        <v>3549</v>
      </c>
    </row>
    <row r="1566" spans="1:9" x14ac:dyDescent="0.25">
      <c r="A1566" s="3" t="s">
        <v>4063</v>
      </c>
      <c r="B1566" s="3" t="s">
        <v>3749</v>
      </c>
      <c r="C1566" s="3" t="s">
        <v>923</v>
      </c>
      <c r="D1566" s="3" t="s">
        <v>923</v>
      </c>
      <c r="E1566" s="3" t="s">
        <v>2665</v>
      </c>
      <c r="F1566" s="31">
        <v>43831</v>
      </c>
      <c r="G1566" s="3" t="s">
        <v>4064</v>
      </c>
      <c r="H1566" s="31">
        <v>401768</v>
      </c>
      <c r="I1566" s="3" t="s">
        <v>3554</v>
      </c>
    </row>
    <row r="1567" spans="1:9" x14ac:dyDescent="0.25">
      <c r="A1567" s="3" t="s">
        <v>4063</v>
      </c>
      <c r="B1567" s="3" t="s">
        <v>3750</v>
      </c>
      <c r="C1567" s="3" t="s">
        <v>789</v>
      </c>
      <c r="D1567" s="3" t="s">
        <v>923</v>
      </c>
      <c r="E1567" s="3" t="s">
        <v>2665</v>
      </c>
      <c r="F1567" s="31">
        <v>43831</v>
      </c>
      <c r="G1567" s="3" t="s">
        <v>4064</v>
      </c>
      <c r="H1567" s="31">
        <v>401768</v>
      </c>
      <c r="I1567" s="3" t="s">
        <v>3554</v>
      </c>
    </row>
    <row r="1568" spans="1:9" x14ac:dyDescent="0.25">
      <c r="A1568" s="3" t="s">
        <v>4063</v>
      </c>
      <c r="B1568" s="3" t="s">
        <v>3751</v>
      </c>
      <c r="C1568" s="3" t="s">
        <v>3752</v>
      </c>
      <c r="D1568" s="3" t="s">
        <v>3753</v>
      </c>
      <c r="E1568" s="3" t="s">
        <v>2670</v>
      </c>
      <c r="F1568" s="31">
        <v>43831</v>
      </c>
      <c r="G1568" s="3" t="s">
        <v>4064</v>
      </c>
      <c r="H1568" s="31">
        <v>401768</v>
      </c>
      <c r="I1568" s="3" t="s">
        <v>3549</v>
      </c>
    </row>
    <row r="1569" spans="1:9" x14ac:dyDescent="0.25">
      <c r="A1569" s="3" t="s">
        <v>4063</v>
      </c>
      <c r="B1569" s="3" t="s">
        <v>3754</v>
      </c>
      <c r="C1569" s="3" t="s">
        <v>3755</v>
      </c>
      <c r="D1569" s="3" t="s">
        <v>3753</v>
      </c>
      <c r="E1569" s="3" t="s">
        <v>2670</v>
      </c>
      <c r="F1569" s="31">
        <v>43831</v>
      </c>
      <c r="G1569" s="3" t="s">
        <v>4064</v>
      </c>
      <c r="H1569" s="31">
        <v>401768</v>
      </c>
      <c r="I1569" s="3" t="s">
        <v>3549</v>
      </c>
    </row>
    <row r="1570" spans="1:9" x14ac:dyDescent="0.25">
      <c r="A1570" s="3" t="s">
        <v>4063</v>
      </c>
      <c r="B1570" s="3" t="s">
        <v>1428</v>
      </c>
      <c r="C1570" s="3" t="s">
        <v>1384</v>
      </c>
      <c r="D1570" s="3" t="s">
        <v>1384</v>
      </c>
      <c r="E1570" s="3" t="s">
        <v>2679</v>
      </c>
      <c r="F1570" s="31">
        <v>42614</v>
      </c>
      <c r="G1570" s="31">
        <v>43738</v>
      </c>
      <c r="H1570" s="31">
        <v>45291</v>
      </c>
      <c r="I1570" s="3" t="s">
        <v>3474</v>
      </c>
    </row>
    <row r="1571" spans="1:9" x14ac:dyDescent="0.25">
      <c r="A1571" s="3" t="s">
        <v>4063</v>
      </c>
      <c r="B1571" s="3" t="s">
        <v>1429</v>
      </c>
      <c r="C1571" s="3" t="s">
        <v>1386</v>
      </c>
      <c r="D1571" s="3" t="s">
        <v>1384</v>
      </c>
      <c r="E1571" s="3" t="s">
        <v>2679</v>
      </c>
      <c r="F1571" s="31">
        <v>42614</v>
      </c>
      <c r="G1571" s="31">
        <v>43738</v>
      </c>
      <c r="H1571" s="31">
        <v>45291</v>
      </c>
      <c r="I1571" s="3" t="s">
        <v>3474</v>
      </c>
    </row>
    <row r="1572" spans="1:9" x14ac:dyDescent="0.25">
      <c r="A1572" s="3" t="s">
        <v>4063</v>
      </c>
      <c r="B1572" s="3" t="s">
        <v>1430</v>
      </c>
      <c r="C1572" s="3" t="s">
        <v>1388</v>
      </c>
      <c r="D1572" s="3" t="s">
        <v>2657</v>
      </c>
      <c r="E1572" s="3" t="s">
        <v>2680</v>
      </c>
      <c r="F1572" s="31">
        <v>42614</v>
      </c>
      <c r="G1572" s="3" t="s">
        <v>4064</v>
      </c>
      <c r="H1572" s="31">
        <v>401768</v>
      </c>
      <c r="I1572" s="3" t="s">
        <v>4065</v>
      </c>
    </row>
    <row r="1573" spans="1:9" x14ac:dyDescent="0.25">
      <c r="A1573" s="3" t="s">
        <v>4063</v>
      </c>
      <c r="B1573" s="3" t="s">
        <v>1431</v>
      </c>
      <c r="C1573" s="3" t="s">
        <v>1390</v>
      </c>
      <c r="D1573" s="3" t="s">
        <v>2657</v>
      </c>
      <c r="E1573" s="3" t="s">
        <v>2680</v>
      </c>
      <c r="F1573" s="31">
        <v>42614</v>
      </c>
      <c r="G1573" s="3" t="s">
        <v>4064</v>
      </c>
      <c r="H1573" s="31">
        <v>401768</v>
      </c>
      <c r="I1573" s="3" t="s">
        <v>4065</v>
      </c>
    </row>
    <row r="1574" spans="1:9" x14ac:dyDescent="0.25">
      <c r="A1574" s="3" t="s">
        <v>4063</v>
      </c>
      <c r="B1574" s="3" t="s">
        <v>1432</v>
      </c>
      <c r="C1574" s="3" t="s">
        <v>1433</v>
      </c>
      <c r="D1574" s="3" t="s">
        <v>2681</v>
      </c>
      <c r="E1574" s="3" t="s">
        <v>2682</v>
      </c>
      <c r="F1574" s="31">
        <v>42614</v>
      </c>
      <c r="G1574" s="3" t="s">
        <v>4064</v>
      </c>
      <c r="H1574" s="31">
        <v>401768</v>
      </c>
      <c r="I1574" s="3" t="s">
        <v>4065</v>
      </c>
    </row>
    <row r="1575" spans="1:9" x14ac:dyDescent="0.25">
      <c r="A1575" s="3" t="s">
        <v>4063</v>
      </c>
      <c r="B1575" s="3" t="s">
        <v>1434</v>
      </c>
      <c r="C1575" s="3" t="s">
        <v>2683</v>
      </c>
      <c r="D1575" s="3" t="s">
        <v>2681</v>
      </c>
      <c r="E1575" s="3" t="s">
        <v>2682</v>
      </c>
      <c r="F1575" s="31">
        <v>42614</v>
      </c>
      <c r="G1575" s="3" t="s">
        <v>4064</v>
      </c>
      <c r="H1575" s="31">
        <v>401768</v>
      </c>
      <c r="I1575" s="3" t="s">
        <v>4065</v>
      </c>
    </row>
    <row r="1576" spans="1:9" x14ac:dyDescent="0.25">
      <c r="A1576" s="3" t="s">
        <v>4063</v>
      </c>
      <c r="B1576" s="3" t="s">
        <v>1435</v>
      </c>
      <c r="C1576" s="3" t="s">
        <v>1405</v>
      </c>
      <c r="D1576" s="3" t="s">
        <v>4427</v>
      </c>
      <c r="E1576" s="3" t="s">
        <v>2684</v>
      </c>
      <c r="F1576" s="31">
        <v>42614</v>
      </c>
      <c r="G1576" s="3" t="s">
        <v>4064</v>
      </c>
      <c r="H1576" s="31">
        <v>401768</v>
      </c>
      <c r="I1576" s="3" t="s">
        <v>4065</v>
      </c>
    </row>
    <row r="1577" spans="1:9" x14ac:dyDescent="0.25">
      <c r="A1577" s="3" t="s">
        <v>4063</v>
      </c>
      <c r="B1577" s="3" t="s">
        <v>1436</v>
      </c>
      <c r="C1577" s="3" t="s">
        <v>1407</v>
      </c>
      <c r="D1577" s="3" t="s">
        <v>4427</v>
      </c>
      <c r="E1577" s="3" t="s">
        <v>2684</v>
      </c>
      <c r="F1577" s="31">
        <v>42614</v>
      </c>
      <c r="G1577" s="3" t="s">
        <v>4064</v>
      </c>
      <c r="H1577" s="31">
        <v>401768</v>
      </c>
      <c r="I1577" s="3" t="s">
        <v>4065</v>
      </c>
    </row>
    <row r="1578" spans="1:9" x14ac:dyDescent="0.25">
      <c r="A1578" s="3" t="s">
        <v>4063</v>
      </c>
      <c r="B1578" s="3" t="s">
        <v>1437</v>
      </c>
      <c r="C1578" s="3" t="s">
        <v>1438</v>
      </c>
      <c r="D1578" s="3" t="s">
        <v>2685</v>
      </c>
      <c r="E1578" s="3" t="s">
        <v>2686</v>
      </c>
      <c r="F1578" s="31">
        <v>42614</v>
      </c>
      <c r="G1578" s="3" t="s">
        <v>4064</v>
      </c>
      <c r="H1578" s="31">
        <v>401768</v>
      </c>
      <c r="I1578" s="3" t="s">
        <v>4065</v>
      </c>
    </row>
    <row r="1579" spans="1:9" x14ac:dyDescent="0.25">
      <c r="A1579" s="3" t="s">
        <v>4063</v>
      </c>
      <c r="B1579" s="3" t="s">
        <v>1439</v>
      </c>
      <c r="C1579" s="3" t="s">
        <v>1440</v>
      </c>
      <c r="D1579" s="3" t="s">
        <v>2685</v>
      </c>
      <c r="E1579" s="3" t="s">
        <v>2686</v>
      </c>
      <c r="F1579" s="31">
        <v>42614</v>
      </c>
      <c r="G1579" s="3" t="s">
        <v>4064</v>
      </c>
      <c r="H1579" s="31">
        <v>401768</v>
      </c>
      <c r="I1579" s="3" t="s">
        <v>4065</v>
      </c>
    </row>
    <row r="1580" spans="1:9" x14ac:dyDescent="0.25">
      <c r="A1580" s="3" t="s">
        <v>4063</v>
      </c>
      <c r="B1580" s="3" t="s">
        <v>3756</v>
      </c>
      <c r="C1580" s="3" t="s">
        <v>3757</v>
      </c>
      <c r="D1580" s="3" t="s">
        <v>2444</v>
      </c>
      <c r="E1580" s="3" t="s">
        <v>3758</v>
      </c>
      <c r="F1580" s="31">
        <v>43831</v>
      </c>
      <c r="G1580" s="3" t="s">
        <v>4064</v>
      </c>
      <c r="H1580" s="31">
        <v>401768</v>
      </c>
      <c r="I1580" s="3" t="s">
        <v>3549</v>
      </c>
    </row>
    <row r="1581" spans="1:9" x14ac:dyDescent="0.25">
      <c r="A1581" s="3" t="s">
        <v>4063</v>
      </c>
      <c r="B1581" s="3" t="s">
        <v>3759</v>
      </c>
      <c r="C1581" s="3" t="s">
        <v>3760</v>
      </c>
      <c r="D1581" s="3" t="s">
        <v>2444</v>
      </c>
      <c r="E1581" s="3" t="s">
        <v>3758</v>
      </c>
      <c r="F1581" s="31">
        <v>43831</v>
      </c>
      <c r="G1581" s="3" t="s">
        <v>4064</v>
      </c>
      <c r="H1581" s="31">
        <v>401768</v>
      </c>
      <c r="I1581" s="3" t="s">
        <v>3549</v>
      </c>
    </row>
    <row r="1582" spans="1:9" x14ac:dyDescent="0.25">
      <c r="A1582" s="3" t="s">
        <v>4063</v>
      </c>
      <c r="B1582" s="3" t="s">
        <v>3761</v>
      </c>
      <c r="C1582" s="3" t="s">
        <v>3762</v>
      </c>
      <c r="D1582" s="3" t="s">
        <v>3763</v>
      </c>
      <c r="E1582" s="3" t="s">
        <v>3764</v>
      </c>
      <c r="F1582" s="31">
        <v>43831</v>
      </c>
      <c r="G1582" s="3" t="s">
        <v>4064</v>
      </c>
      <c r="H1582" s="31">
        <v>401768</v>
      </c>
      <c r="I1582" s="3" t="s">
        <v>3549</v>
      </c>
    </row>
    <row r="1583" spans="1:9" x14ac:dyDescent="0.25">
      <c r="A1583" s="3" t="s">
        <v>4063</v>
      </c>
      <c r="B1583" s="3" t="s">
        <v>3765</v>
      </c>
      <c r="C1583" s="3" t="s">
        <v>3766</v>
      </c>
      <c r="D1583" s="3" t="s">
        <v>3767</v>
      </c>
      <c r="E1583" s="3" t="s">
        <v>3764</v>
      </c>
      <c r="F1583" s="31">
        <v>43831</v>
      </c>
      <c r="G1583" s="3" t="s">
        <v>4064</v>
      </c>
      <c r="H1583" s="31">
        <v>401768</v>
      </c>
      <c r="I1583" s="3" t="s">
        <v>3549</v>
      </c>
    </row>
    <row r="1584" spans="1:9" x14ac:dyDescent="0.25">
      <c r="A1584" s="3" t="s">
        <v>4063</v>
      </c>
      <c r="B1584" s="3" t="s">
        <v>3768</v>
      </c>
      <c r="C1584" s="3" t="s">
        <v>3769</v>
      </c>
      <c r="D1584" s="3" t="s">
        <v>3770</v>
      </c>
      <c r="E1584" s="3" t="s">
        <v>3771</v>
      </c>
      <c r="F1584" s="31">
        <v>43831</v>
      </c>
      <c r="G1584" s="3" t="s">
        <v>4064</v>
      </c>
      <c r="H1584" s="31">
        <v>401768</v>
      </c>
      <c r="I1584" s="3" t="s">
        <v>3549</v>
      </c>
    </row>
    <row r="1585" spans="1:9" x14ac:dyDescent="0.25">
      <c r="A1585" s="3" t="s">
        <v>4063</v>
      </c>
      <c r="B1585" s="3" t="s">
        <v>3772</v>
      </c>
      <c r="C1585" s="3" t="s">
        <v>3773</v>
      </c>
      <c r="D1585" s="3" t="s">
        <v>3770</v>
      </c>
      <c r="E1585" s="3" t="s">
        <v>3771</v>
      </c>
      <c r="F1585" s="31">
        <v>43831</v>
      </c>
      <c r="G1585" s="3" t="s">
        <v>4064</v>
      </c>
      <c r="H1585" s="31">
        <v>401768</v>
      </c>
      <c r="I1585" s="3" t="s">
        <v>3549</v>
      </c>
    </row>
    <row r="1586" spans="1:9" x14ac:dyDescent="0.25">
      <c r="A1586" s="3" t="s">
        <v>4063</v>
      </c>
      <c r="B1586" s="3" t="s">
        <v>3774</v>
      </c>
      <c r="C1586" s="3" t="s">
        <v>3775</v>
      </c>
      <c r="D1586" s="3" t="s">
        <v>3776</v>
      </c>
      <c r="E1586" s="3" t="s">
        <v>3777</v>
      </c>
      <c r="F1586" s="31">
        <v>43831</v>
      </c>
      <c r="G1586" s="3" t="s">
        <v>4064</v>
      </c>
      <c r="H1586" s="31">
        <v>401768</v>
      </c>
      <c r="I1586" s="3" t="s">
        <v>3549</v>
      </c>
    </row>
    <row r="1587" spans="1:9" x14ac:dyDescent="0.25">
      <c r="A1587" s="3" t="s">
        <v>4063</v>
      </c>
      <c r="B1587" s="3" t="s">
        <v>3778</v>
      </c>
      <c r="C1587" s="3" t="s">
        <v>3779</v>
      </c>
      <c r="D1587" s="3" t="s">
        <v>3776</v>
      </c>
      <c r="E1587" s="3" t="s">
        <v>3777</v>
      </c>
      <c r="F1587" s="31">
        <v>43831</v>
      </c>
      <c r="G1587" s="3" t="s">
        <v>4064</v>
      </c>
      <c r="H1587" s="31">
        <v>401768</v>
      </c>
      <c r="I1587" s="3" t="s">
        <v>3549</v>
      </c>
    </row>
    <row r="1588" spans="1:9" x14ac:dyDescent="0.25">
      <c r="A1588" s="3" t="s">
        <v>4063</v>
      </c>
      <c r="B1588" s="3" t="s">
        <v>3780</v>
      </c>
      <c r="C1588" s="3" t="s">
        <v>3781</v>
      </c>
      <c r="D1588" s="3" t="s">
        <v>3782</v>
      </c>
      <c r="E1588" s="3" t="s">
        <v>3783</v>
      </c>
      <c r="F1588" s="31">
        <v>43831</v>
      </c>
      <c r="G1588" s="3" t="s">
        <v>4064</v>
      </c>
      <c r="H1588" s="31">
        <v>401768</v>
      </c>
      <c r="I1588" s="3" t="s">
        <v>3549</v>
      </c>
    </row>
    <row r="1589" spans="1:9" x14ac:dyDescent="0.25">
      <c r="A1589" s="3" t="s">
        <v>4063</v>
      </c>
      <c r="B1589" s="3" t="s">
        <v>3784</v>
      </c>
      <c r="C1589" s="3" t="s">
        <v>3785</v>
      </c>
      <c r="D1589" s="3" t="s">
        <v>3782</v>
      </c>
      <c r="E1589" s="3" t="s">
        <v>3783</v>
      </c>
      <c r="F1589" s="31">
        <v>43831</v>
      </c>
      <c r="G1589" s="3" t="s">
        <v>4064</v>
      </c>
      <c r="H1589" s="31">
        <v>401768</v>
      </c>
      <c r="I1589" s="3" t="s">
        <v>3549</v>
      </c>
    </row>
    <row r="1590" spans="1:9" x14ac:dyDescent="0.25">
      <c r="A1590" s="3" t="s">
        <v>4063</v>
      </c>
      <c r="B1590" s="3" t="s">
        <v>3786</v>
      </c>
      <c r="C1590" s="3" t="s">
        <v>3787</v>
      </c>
      <c r="D1590" s="3" t="s">
        <v>3788</v>
      </c>
      <c r="E1590" s="3" t="s">
        <v>3789</v>
      </c>
      <c r="F1590" s="31">
        <v>43831</v>
      </c>
      <c r="G1590" s="3" t="s">
        <v>4064</v>
      </c>
      <c r="H1590" s="31">
        <v>401768</v>
      </c>
      <c r="I1590" s="3" t="s">
        <v>3549</v>
      </c>
    </row>
    <row r="1591" spans="1:9" x14ac:dyDescent="0.25">
      <c r="A1591" s="3" t="s">
        <v>4063</v>
      </c>
      <c r="B1591" s="3" t="s">
        <v>3790</v>
      </c>
      <c r="C1591" s="3" t="s">
        <v>3791</v>
      </c>
      <c r="D1591" s="3" t="s">
        <v>3788</v>
      </c>
      <c r="E1591" s="3" t="s">
        <v>3789</v>
      </c>
      <c r="F1591" s="31">
        <v>43831</v>
      </c>
      <c r="G1591" s="3" t="s">
        <v>4064</v>
      </c>
      <c r="H1591" s="31">
        <v>401768</v>
      </c>
      <c r="I1591" s="3" t="s">
        <v>3549</v>
      </c>
    </row>
    <row r="1592" spans="1:9" x14ac:dyDescent="0.25">
      <c r="A1592" s="3" t="s">
        <v>4063</v>
      </c>
      <c r="B1592" s="3" t="s">
        <v>3792</v>
      </c>
      <c r="C1592" s="3" t="s">
        <v>3793</v>
      </c>
      <c r="D1592" s="3" t="s">
        <v>3794</v>
      </c>
      <c r="E1592" s="3" t="s">
        <v>3795</v>
      </c>
      <c r="F1592" s="31">
        <v>43831</v>
      </c>
      <c r="G1592" s="3" t="s">
        <v>4064</v>
      </c>
      <c r="H1592" s="31">
        <v>401768</v>
      </c>
      <c r="I1592" s="3" t="s">
        <v>3549</v>
      </c>
    </row>
    <row r="1593" spans="1:9" x14ac:dyDescent="0.25">
      <c r="A1593" s="3" t="s">
        <v>4063</v>
      </c>
      <c r="B1593" s="3" t="s">
        <v>3796</v>
      </c>
      <c r="C1593" s="3" t="s">
        <v>3797</v>
      </c>
      <c r="D1593" s="3" t="s">
        <v>3794</v>
      </c>
      <c r="E1593" s="3" t="s">
        <v>3795</v>
      </c>
      <c r="F1593" s="31">
        <v>43831</v>
      </c>
      <c r="G1593" s="3" t="s">
        <v>4064</v>
      </c>
      <c r="H1593" s="31">
        <v>401768</v>
      </c>
      <c r="I1593" s="3" t="s">
        <v>3549</v>
      </c>
    </row>
    <row r="1594" spans="1:9" x14ac:dyDescent="0.25">
      <c r="A1594" s="3" t="s">
        <v>4063</v>
      </c>
      <c r="B1594" s="3" t="s">
        <v>3798</v>
      </c>
      <c r="C1594" s="3" t="s">
        <v>3799</v>
      </c>
      <c r="D1594" s="3" t="s">
        <v>3800</v>
      </c>
      <c r="E1594" s="3" t="s">
        <v>3801</v>
      </c>
      <c r="F1594" s="31">
        <v>43831</v>
      </c>
      <c r="G1594" s="3" t="s">
        <v>4064</v>
      </c>
      <c r="H1594" s="31">
        <v>401768</v>
      </c>
      <c r="I1594" s="3" t="s">
        <v>3549</v>
      </c>
    </row>
    <row r="1595" spans="1:9" x14ac:dyDescent="0.25">
      <c r="A1595" s="3" t="s">
        <v>4063</v>
      </c>
      <c r="B1595" s="3" t="s">
        <v>3802</v>
      </c>
      <c r="C1595" s="3" t="s">
        <v>3803</v>
      </c>
      <c r="D1595" s="3" t="s">
        <v>3804</v>
      </c>
      <c r="E1595" s="3" t="s">
        <v>3801</v>
      </c>
      <c r="F1595" s="31">
        <v>43831</v>
      </c>
      <c r="G1595" s="3" t="s">
        <v>4064</v>
      </c>
      <c r="H1595" s="31">
        <v>401768</v>
      </c>
      <c r="I1595" s="3" t="s">
        <v>3549</v>
      </c>
    </row>
    <row r="1596" spans="1:9" x14ac:dyDescent="0.25">
      <c r="A1596" s="3" t="s">
        <v>4063</v>
      </c>
      <c r="B1596" s="3" t="s">
        <v>3805</v>
      </c>
      <c r="C1596" s="3" t="s">
        <v>3806</v>
      </c>
      <c r="D1596" s="3" t="s">
        <v>3807</v>
      </c>
      <c r="E1596" s="3" t="s">
        <v>3808</v>
      </c>
      <c r="F1596" s="31">
        <v>43831</v>
      </c>
      <c r="G1596" s="3" t="s">
        <v>4064</v>
      </c>
      <c r="H1596" s="31">
        <v>401768</v>
      </c>
      <c r="I1596" s="3" t="s">
        <v>3549</v>
      </c>
    </row>
    <row r="1597" spans="1:9" x14ac:dyDescent="0.25">
      <c r="A1597" s="3" t="s">
        <v>4063</v>
      </c>
      <c r="B1597" s="3" t="s">
        <v>3809</v>
      </c>
      <c r="C1597" s="3" t="s">
        <v>3810</v>
      </c>
      <c r="D1597" s="3" t="s">
        <v>3807</v>
      </c>
      <c r="E1597" s="3" t="s">
        <v>3808</v>
      </c>
      <c r="F1597" s="31">
        <v>43831</v>
      </c>
      <c r="G1597" s="3" t="s">
        <v>4064</v>
      </c>
      <c r="H1597" s="31">
        <v>401768</v>
      </c>
      <c r="I1597" s="3" t="s">
        <v>3549</v>
      </c>
    </row>
    <row r="1598" spans="1:9" x14ac:dyDescent="0.25">
      <c r="A1598" s="3" t="s">
        <v>4063</v>
      </c>
      <c r="B1598" s="3" t="s">
        <v>3811</v>
      </c>
      <c r="C1598" s="3" t="s">
        <v>3812</v>
      </c>
      <c r="D1598" s="3" t="s">
        <v>3813</v>
      </c>
      <c r="E1598" s="3" t="s">
        <v>3814</v>
      </c>
      <c r="F1598" s="31">
        <v>43831</v>
      </c>
      <c r="G1598" s="3" t="s">
        <v>4064</v>
      </c>
      <c r="H1598" s="31">
        <v>401768</v>
      </c>
      <c r="I1598" s="3" t="s">
        <v>3549</v>
      </c>
    </row>
    <row r="1599" spans="1:9" x14ac:dyDescent="0.25">
      <c r="A1599" s="3" t="s">
        <v>4063</v>
      </c>
      <c r="B1599" s="3" t="s">
        <v>3815</v>
      </c>
      <c r="C1599" s="3" t="s">
        <v>3816</v>
      </c>
      <c r="D1599" s="3" t="s">
        <v>3813</v>
      </c>
      <c r="E1599" s="3" t="s">
        <v>3814</v>
      </c>
      <c r="F1599" s="31">
        <v>43831</v>
      </c>
      <c r="G1599" s="3" t="s">
        <v>4064</v>
      </c>
      <c r="H1599" s="31">
        <v>401768</v>
      </c>
      <c r="I1599" s="3" t="s">
        <v>3549</v>
      </c>
    </row>
    <row r="1600" spans="1:9" x14ac:dyDescent="0.25">
      <c r="A1600" s="3" t="s">
        <v>4063</v>
      </c>
      <c r="B1600" s="3" t="s">
        <v>3817</v>
      </c>
      <c r="C1600" s="3" t="s">
        <v>3818</v>
      </c>
      <c r="D1600" s="3" t="s">
        <v>3819</v>
      </c>
      <c r="E1600" s="3" t="s">
        <v>3820</v>
      </c>
      <c r="F1600" s="31">
        <v>43831</v>
      </c>
      <c r="G1600" s="3" t="s">
        <v>4064</v>
      </c>
      <c r="H1600" s="31">
        <v>401768</v>
      </c>
      <c r="I1600" s="3" t="s">
        <v>3549</v>
      </c>
    </row>
    <row r="1601" spans="1:9" x14ac:dyDescent="0.25">
      <c r="A1601" s="3" t="s">
        <v>4063</v>
      </c>
      <c r="B1601" s="3" t="s">
        <v>3821</v>
      </c>
      <c r="C1601" s="3" t="s">
        <v>3822</v>
      </c>
      <c r="D1601" s="3" t="s">
        <v>3819</v>
      </c>
      <c r="E1601" s="3" t="s">
        <v>3820</v>
      </c>
      <c r="F1601" s="31">
        <v>43831</v>
      </c>
      <c r="G1601" s="3" t="s">
        <v>4064</v>
      </c>
      <c r="H1601" s="31">
        <v>401768</v>
      </c>
      <c r="I1601" s="3" t="s">
        <v>3549</v>
      </c>
    </row>
    <row r="1602" spans="1:9" x14ac:dyDescent="0.25">
      <c r="A1602" s="3" t="s">
        <v>4063</v>
      </c>
      <c r="B1602" s="3" t="s">
        <v>3823</v>
      </c>
      <c r="C1602" s="3" t="s">
        <v>3824</v>
      </c>
      <c r="D1602" s="3" t="s">
        <v>3825</v>
      </c>
      <c r="E1602" s="3" t="s">
        <v>3826</v>
      </c>
      <c r="F1602" s="31">
        <v>43831</v>
      </c>
      <c r="G1602" s="3" t="s">
        <v>4064</v>
      </c>
      <c r="H1602" s="31">
        <v>401768</v>
      </c>
      <c r="I1602" s="3" t="s">
        <v>3549</v>
      </c>
    </row>
    <row r="1603" spans="1:9" x14ac:dyDescent="0.25">
      <c r="A1603" s="3" t="s">
        <v>4063</v>
      </c>
      <c r="B1603" s="3" t="s">
        <v>3827</v>
      </c>
      <c r="C1603" s="3" t="s">
        <v>3828</v>
      </c>
      <c r="D1603" s="3" t="s">
        <v>3825</v>
      </c>
      <c r="E1603" s="3" t="s">
        <v>3826</v>
      </c>
      <c r="F1603" s="31">
        <v>43831</v>
      </c>
      <c r="G1603" s="3" t="s">
        <v>4064</v>
      </c>
      <c r="H1603" s="31">
        <v>401768</v>
      </c>
      <c r="I1603" s="3" t="s">
        <v>3549</v>
      </c>
    </row>
    <row r="1604" spans="1:9" x14ac:dyDescent="0.25">
      <c r="A1604" s="3" t="s">
        <v>4063</v>
      </c>
      <c r="B1604" s="3" t="s">
        <v>3829</v>
      </c>
      <c r="C1604" s="3" t="s">
        <v>3830</v>
      </c>
      <c r="D1604" s="3" t="s">
        <v>3831</v>
      </c>
      <c r="E1604" s="3" t="s">
        <v>3832</v>
      </c>
      <c r="F1604" s="31">
        <v>43831</v>
      </c>
      <c r="G1604" s="3" t="s">
        <v>4064</v>
      </c>
      <c r="H1604" s="31">
        <v>401768</v>
      </c>
      <c r="I1604" s="3" t="s">
        <v>3549</v>
      </c>
    </row>
    <row r="1605" spans="1:9" x14ac:dyDescent="0.25">
      <c r="A1605" s="3" t="s">
        <v>4063</v>
      </c>
      <c r="B1605" s="3" t="s">
        <v>3833</v>
      </c>
      <c r="C1605" s="3" t="s">
        <v>3834</v>
      </c>
      <c r="D1605" s="3" t="s">
        <v>3831</v>
      </c>
      <c r="E1605" s="3" t="s">
        <v>3832</v>
      </c>
      <c r="F1605" s="31">
        <v>43831</v>
      </c>
      <c r="G1605" s="3" t="s">
        <v>4064</v>
      </c>
      <c r="H1605" s="31">
        <v>401768</v>
      </c>
      <c r="I1605" s="3" t="s">
        <v>3549</v>
      </c>
    </row>
    <row r="1606" spans="1:9" x14ac:dyDescent="0.25">
      <c r="A1606" s="3" t="s">
        <v>4063</v>
      </c>
      <c r="B1606" s="3" t="s">
        <v>3835</v>
      </c>
      <c r="C1606" s="3" t="s">
        <v>3836</v>
      </c>
      <c r="D1606" s="3" t="s">
        <v>3837</v>
      </c>
      <c r="E1606" s="3" t="s">
        <v>3838</v>
      </c>
      <c r="F1606" s="31">
        <v>43831</v>
      </c>
      <c r="G1606" s="3" t="s">
        <v>4064</v>
      </c>
      <c r="H1606" s="31">
        <v>401768</v>
      </c>
      <c r="I1606" s="3" t="s">
        <v>3549</v>
      </c>
    </row>
    <row r="1607" spans="1:9" x14ac:dyDescent="0.25">
      <c r="A1607" s="3" t="s">
        <v>4063</v>
      </c>
      <c r="B1607" s="3" t="s">
        <v>3839</v>
      </c>
      <c r="C1607" s="3" t="s">
        <v>3840</v>
      </c>
      <c r="D1607" s="3" t="s">
        <v>3837</v>
      </c>
      <c r="E1607" s="3" t="s">
        <v>3838</v>
      </c>
      <c r="F1607" s="31">
        <v>43831</v>
      </c>
      <c r="G1607" s="3" t="s">
        <v>4064</v>
      </c>
      <c r="H1607" s="31">
        <v>401768</v>
      </c>
      <c r="I1607" s="3" t="s">
        <v>3549</v>
      </c>
    </row>
    <row r="1608" spans="1:9" x14ac:dyDescent="0.25">
      <c r="A1608" s="3" t="s">
        <v>4063</v>
      </c>
      <c r="B1608" s="3" t="s">
        <v>3841</v>
      </c>
      <c r="C1608" s="3" t="s">
        <v>3842</v>
      </c>
      <c r="D1608" s="3" t="s">
        <v>3843</v>
      </c>
      <c r="E1608" s="3" t="s">
        <v>3844</v>
      </c>
      <c r="F1608" s="31">
        <v>43831</v>
      </c>
      <c r="G1608" s="3" t="s">
        <v>4064</v>
      </c>
      <c r="H1608" s="31">
        <v>401768</v>
      </c>
      <c r="I1608" s="3" t="s">
        <v>3549</v>
      </c>
    </row>
    <row r="1609" spans="1:9" x14ac:dyDescent="0.25">
      <c r="A1609" s="3" t="s">
        <v>4063</v>
      </c>
      <c r="B1609" s="3" t="s">
        <v>3845</v>
      </c>
      <c r="C1609" s="3" t="s">
        <v>3846</v>
      </c>
      <c r="D1609" s="3" t="s">
        <v>3843</v>
      </c>
      <c r="E1609" s="3" t="s">
        <v>3844</v>
      </c>
      <c r="F1609" s="31">
        <v>43831</v>
      </c>
      <c r="G1609" s="3" t="s">
        <v>4064</v>
      </c>
      <c r="H1609" s="31">
        <v>401768</v>
      </c>
      <c r="I1609" s="3" t="s">
        <v>3549</v>
      </c>
    </row>
    <row r="1610" spans="1:9" x14ac:dyDescent="0.25">
      <c r="A1610" s="3" t="s">
        <v>4063</v>
      </c>
      <c r="B1610" s="3" t="s">
        <v>3847</v>
      </c>
      <c r="C1610" s="3" t="s">
        <v>3848</v>
      </c>
      <c r="D1610" s="3" t="s">
        <v>3849</v>
      </c>
      <c r="E1610" s="3" t="s">
        <v>3850</v>
      </c>
      <c r="F1610" s="31">
        <v>43831</v>
      </c>
      <c r="G1610" s="3" t="s">
        <v>4064</v>
      </c>
      <c r="H1610" s="31">
        <v>401768</v>
      </c>
      <c r="I1610" s="3" t="s">
        <v>3549</v>
      </c>
    </row>
    <row r="1611" spans="1:9" x14ac:dyDescent="0.25">
      <c r="A1611" s="3" t="s">
        <v>4063</v>
      </c>
      <c r="B1611" s="3" t="s">
        <v>3851</v>
      </c>
      <c r="C1611" s="3" t="s">
        <v>3852</v>
      </c>
      <c r="D1611" s="3" t="s">
        <v>3849</v>
      </c>
      <c r="E1611" s="3" t="s">
        <v>3850</v>
      </c>
      <c r="F1611" s="31">
        <v>43831</v>
      </c>
      <c r="G1611" s="3" t="s">
        <v>4064</v>
      </c>
      <c r="H1611" s="31">
        <v>401768</v>
      </c>
      <c r="I1611" s="3" t="s">
        <v>3549</v>
      </c>
    </row>
    <row r="1612" spans="1:9" x14ac:dyDescent="0.25">
      <c r="A1612" s="3" t="s">
        <v>4063</v>
      </c>
      <c r="B1612" s="3" t="s">
        <v>3853</v>
      </c>
      <c r="C1612" s="3" t="s">
        <v>3854</v>
      </c>
      <c r="D1612" s="3" t="s">
        <v>3855</v>
      </c>
      <c r="E1612" s="3" t="s">
        <v>3856</v>
      </c>
      <c r="F1612" s="31">
        <v>43831</v>
      </c>
      <c r="G1612" s="3" t="s">
        <v>4064</v>
      </c>
      <c r="H1612" s="31">
        <v>401768</v>
      </c>
      <c r="I1612" s="3" t="s">
        <v>3549</v>
      </c>
    </row>
    <row r="1613" spans="1:9" x14ac:dyDescent="0.25">
      <c r="A1613" s="3" t="s">
        <v>4063</v>
      </c>
      <c r="B1613" s="3" t="s">
        <v>3857</v>
      </c>
      <c r="C1613" s="3" t="s">
        <v>3858</v>
      </c>
      <c r="D1613" s="3" t="s">
        <v>3855</v>
      </c>
      <c r="E1613" s="3" t="s">
        <v>3856</v>
      </c>
      <c r="F1613" s="31">
        <v>43831</v>
      </c>
      <c r="G1613" s="3" t="s">
        <v>4064</v>
      </c>
      <c r="H1613" s="31">
        <v>401768</v>
      </c>
      <c r="I1613" s="3" t="s">
        <v>3549</v>
      </c>
    </row>
    <row r="1614" spans="1:9" x14ac:dyDescent="0.25">
      <c r="A1614" s="3" t="s">
        <v>4063</v>
      </c>
      <c r="B1614" s="3" t="s">
        <v>3859</v>
      </c>
      <c r="C1614" s="3" t="s">
        <v>3860</v>
      </c>
      <c r="D1614" s="3" t="s">
        <v>3861</v>
      </c>
      <c r="E1614" s="3" t="s">
        <v>3862</v>
      </c>
      <c r="F1614" s="31">
        <v>43831</v>
      </c>
      <c r="G1614" s="3" t="s">
        <v>4064</v>
      </c>
      <c r="H1614" s="31">
        <v>401768</v>
      </c>
      <c r="I1614" s="3" t="s">
        <v>3549</v>
      </c>
    </row>
    <row r="1615" spans="1:9" x14ac:dyDescent="0.25">
      <c r="A1615" s="3" t="s">
        <v>4063</v>
      </c>
      <c r="B1615" s="3" t="s">
        <v>3863</v>
      </c>
      <c r="C1615" s="3" t="s">
        <v>3864</v>
      </c>
      <c r="D1615" s="3" t="s">
        <v>3861</v>
      </c>
      <c r="E1615" s="3" t="s">
        <v>3862</v>
      </c>
      <c r="F1615" s="31">
        <v>43831</v>
      </c>
      <c r="G1615" s="3" t="s">
        <v>4064</v>
      </c>
      <c r="H1615" s="31">
        <v>401768</v>
      </c>
      <c r="I1615" s="3" t="s">
        <v>3549</v>
      </c>
    </row>
    <row r="1616" spans="1:9" x14ac:dyDescent="0.25">
      <c r="A1616" s="3" t="s">
        <v>4063</v>
      </c>
      <c r="B1616" s="3" t="s">
        <v>3865</v>
      </c>
      <c r="C1616" s="3" t="s">
        <v>3866</v>
      </c>
      <c r="D1616" s="3" t="s">
        <v>923</v>
      </c>
      <c r="E1616" s="3" t="s">
        <v>3867</v>
      </c>
      <c r="F1616" s="31">
        <v>43831</v>
      </c>
      <c r="G1616" s="3" t="s">
        <v>4064</v>
      </c>
      <c r="H1616" s="31">
        <v>401768</v>
      </c>
      <c r="I1616" s="3" t="s">
        <v>3549</v>
      </c>
    </row>
    <row r="1617" spans="1:9" x14ac:dyDescent="0.25">
      <c r="A1617" s="3" t="s">
        <v>4063</v>
      </c>
      <c r="B1617" s="3" t="s">
        <v>3868</v>
      </c>
      <c r="C1617" s="3" t="s">
        <v>3869</v>
      </c>
      <c r="D1617" s="3" t="s">
        <v>923</v>
      </c>
      <c r="E1617" s="3" t="s">
        <v>3867</v>
      </c>
      <c r="F1617" s="31">
        <v>43831</v>
      </c>
      <c r="G1617" s="3" t="s">
        <v>4064</v>
      </c>
      <c r="H1617" s="31">
        <v>401768</v>
      </c>
      <c r="I1617" s="3" t="s">
        <v>3549</v>
      </c>
    </row>
    <row r="1618" spans="1:9" x14ac:dyDescent="0.25">
      <c r="A1618" s="3" t="s">
        <v>4063</v>
      </c>
      <c r="B1618" s="3" t="s">
        <v>3870</v>
      </c>
      <c r="C1618" s="3" t="s">
        <v>3871</v>
      </c>
      <c r="D1618" s="3" t="s">
        <v>3753</v>
      </c>
      <c r="E1618" s="3" t="s">
        <v>3872</v>
      </c>
      <c r="F1618" s="31">
        <v>43831</v>
      </c>
      <c r="G1618" s="3" t="s">
        <v>4064</v>
      </c>
      <c r="H1618" s="31">
        <v>401768</v>
      </c>
      <c r="I1618" s="3" t="s">
        <v>3549</v>
      </c>
    </row>
    <row r="1619" spans="1:9" x14ac:dyDescent="0.25">
      <c r="A1619" s="3" t="s">
        <v>4063</v>
      </c>
      <c r="B1619" s="3" t="s">
        <v>3873</v>
      </c>
      <c r="C1619" s="3" t="s">
        <v>3874</v>
      </c>
      <c r="D1619" s="3" t="s">
        <v>3753</v>
      </c>
      <c r="E1619" s="3" t="s">
        <v>3872</v>
      </c>
      <c r="F1619" s="31">
        <v>43831</v>
      </c>
      <c r="G1619" s="3" t="s">
        <v>4064</v>
      </c>
      <c r="H1619" s="31">
        <v>401768</v>
      </c>
      <c r="I1619" s="3" t="s">
        <v>3549</v>
      </c>
    </row>
    <row r="1620" spans="1:9" x14ac:dyDescent="0.25">
      <c r="A1620" s="3" t="s">
        <v>4063</v>
      </c>
      <c r="B1620" s="3" t="s">
        <v>3875</v>
      </c>
      <c r="C1620" s="3" t="s">
        <v>3876</v>
      </c>
      <c r="D1620" s="3" t="s">
        <v>2444</v>
      </c>
      <c r="E1620" s="3" t="s">
        <v>3877</v>
      </c>
      <c r="F1620" s="31">
        <v>43831</v>
      </c>
      <c r="G1620" s="3" t="s">
        <v>4064</v>
      </c>
      <c r="H1620" s="31">
        <v>401768</v>
      </c>
      <c r="I1620" s="3" t="s">
        <v>3549</v>
      </c>
    </row>
    <row r="1621" spans="1:9" x14ac:dyDescent="0.25">
      <c r="A1621" s="3" t="s">
        <v>4063</v>
      </c>
      <c r="B1621" s="3" t="s">
        <v>3878</v>
      </c>
      <c r="C1621" s="3" t="s">
        <v>3760</v>
      </c>
      <c r="D1621" s="3" t="s">
        <v>2444</v>
      </c>
      <c r="E1621" s="3" t="s">
        <v>3877</v>
      </c>
      <c r="F1621" s="31">
        <v>43831</v>
      </c>
      <c r="G1621" s="3" t="s">
        <v>4064</v>
      </c>
      <c r="H1621" s="31">
        <v>401768</v>
      </c>
      <c r="I1621" s="3" t="s">
        <v>3549</v>
      </c>
    </row>
    <row r="1622" spans="1:9" x14ac:dyDescent="0.25">
      <c r="A1622" s="3" t="s">
        <v>4063</v>
      </c>
      <c r="B1622" s="3" t="s">
        <v>3879</v>
      </c>
      <c r="C1622" s="3" t="s">
        <v>3762</v>
      </c>
      <c r="D1622" s="3" t="s">
        <v>3763</v>
      </c>
      <c r="E1622" s="3" t="s">
        <v>3880</v>
      </c>
      <c r="F1622" s="31">
        <v>43831</v>
      </c>
      <c r="G1622" s="3" t="s">
        <v>4064</v>
      </c>
      <c r="H1622" s="31">
        <v>401768</v>
      </c>
      <c r="I1622" s="3" t="s">
        <v>3549</v>
      </c>
    </row>
    <row r="1623" spans="1:9" x14ac:dyDescent="0.25">
      <c r="A1623" s="3" t="s">
        <v>4063</v>
      </c>
      <c r="B1623" s="3" t="s">
        <v>3881</v>
      </c>
      <c r="C1623" s="3" t="s">
        <v>3766</v>
      </c>
      <c r="D1623" s="3" t="s">
        <v>3767</v>
      </c>
      <c r="E1623" s="3" t="s">
        <v>3880</v>
      </c>
      <c r="F1623" s="31">
        <v>43831</v>
      </c>
      <c r="G1623" s="3" t="s">
        <v>4064</v>
      </c>
      <c r="H1623" s="31">
        <v>401768</v>
      </c>
      <c r="I1623" s="3" t="s">
        <v>3549</v>
      </c>
    </row>
    <row r="1624" spans="1:9" x14ac:dyDescent="0.25">
      <c r="A1624" s="3" t="s">
        <v>4063</v>
      </c>
      <c r="B1624" s="3" t="s">
        <v>3882</v>
      </c>
      <c r="C1624" s="3" t="s">
        <v>3769</v>
      </c>
      <c r="D1624" s="3" t="s">
        <v>3770</v>
      </c>
      <c r="E1624" s="3" t="s">
        <v>3883</v>
      </c>
      <c r="F1624" s="31">
        <v>43831</v>
      </c>
      <c r="G1624" s="3" t="s">
        <v>4064</v>
      </c>
      <c r="H1624" s="31">
        <v>401768</v>
      </c>
      <c r="I1624" s="3" t="s">
        <v>3549</v>
      </c>
    </row>
    <row r="1625" spans="1:9" x14ac:dyDescent="0.25">
      <c r="A1625" s="3" t="s">
        <v>4063</v>
      </c>
      <c r="B1625" s="3" t="s">
        <v>3884</v>
      </c>
      <c r="C1625" s="3" t="s">
        <v>3773</v>
      </c>
      <c r="D1625" s="3" t="s">
        <v>3770</v>
      </c>
      <c r="E1625" s="3" t="s">
        <v>3883</v>
      </c>
      <c r="F1625" s="31">
        <v>43831</v>
      </c>
      <c r="G1625" s="3" t="s">
        <v>4064</v>
      </c>
      <c r="H1625" s="31">
        <v>401768</v>
      </c>
      <c r="I1625" s="3" t="s">
        <v>3549</v>
      </c>
    </row>
    <row r="1626" spans="1:9" x14ac:dyDescent="0.25">
      <c r="A1626" s="3" t="s">
        <v>4063</v>
      </c>
      <c r="B1626" s="3" t="s">
        <v>3885</v>
      </c>
      <c r="C1626" s="3" t="s">
        <v>3775</v>
      </c>
      <c r="D1626" s="3" t="s">
        <v>3776</v>
      </c>
      <c r="E1626" s="3" t="s">
        <v>3886</v>
      </c>
      <c r="F1626" s="31">
        <v>43831</v>
      </c>
      <c r="G1626" s="3" t="s">
        <v>4064</v>
      </c>
      <c r="H1626" s="31">
        <v>401768</v>
      </c>
      <c r="I1626" s="3" t="s">
        <v>3549</v>
      </c>
    </row>
    <row r="1627" spans="1:9" x14ac:dyDescent="0.25">
      <c r="A1627" s="3" t="s">
        <v>4063</v>
      </c>
      <c r="B1627" s="3" t="s">
        <v>3887</v>
      </c>
      <c r="C1627" s="3" t="s">
        <v>3779</v>
      </c>
      <c r="D1627" s="3" t="s">
        <v>3776</v>
      </c>
      <c r="E1627" s="3" t="s">
        <v>3886</v>
      </c>
      <c r="F1627" s="31">
        <v>43831</v>
      </c>
      <c r="G1627" s="3" t="s">
        <v>4064</v>
      </c>
      <c r="H1627" s="31">
        <v>401768</v>
      </c>
      <c r="I1627" s="3" t="s">
        <v>3549</v>
      </c>
    </row>
    <row r="1628" spans="1:9" x14ac:dyDescent="0.25">
      <c r="A1628" s="3" t="s">
        <v>4063</v>
      </c>
      <c r="B1628" s="3" t="s">
        <v>3888</v>
      </c>
      <c r="C1628" s="3" t="s">
        <v>3889</v>
      </c>
      <c r="D1628" s="3" t="s">
        <v>3782</v>
      </c>
      <c r="E1628" s="3" t="s">
        <v>3890</v>
      </c>
      <c r="F1628" s="31">
        <v>43831</v>
      </c>
      <c r="G1628" s="3" t="s">
        <v>4064</v>
      </c>
      <c r="H1628" s="31">
        <v>401768</v>
      </c>
      <c r="I1628" s="3" t="s">
        <v>3549</v>
      </c>
    </row>
    <row r="1629" spans="1:9" x14ac:dyDescent="0.25">
      <c r="A1629" s="3" t="s">
        <v>4063</v>
      </c>
      <c r="B1629" s="3" t="s">
        <v>3891</v>
      </c>
      <c r="C1629" s="3" t="s">
        <v>3892</v>
      </c>
      <c r="D1629" s="3" t="s">
        <v>3782</v>
      </c>
      <c r="E1629" s="3" t="s">
        <v>3890</v>
      </c>
      <c r="F1629" s="31">
        <v>43831</v>
      </c>
      <c r="G1629" s="3" t="s">
        <v>4064</v>
      </c>
      <c r="H1629" s="31">
        <v>401768</v>
      </c>
      <c r="I1629" s="3" t="s">
        <v>3549</v>
      </c>
    </row>
    <row r="1630" spans="1:9" x14ac:dyDescent="0.25">
      <c r="A1630" s="3" t="s">
        <v>4063</v>
      </c>
      <c r="B1630" s="3" t="s">
        <v>3893</v>
      </c>
      <c r="C1630" s="3" t="s">
        <v>3894</v>
      </c>
      <c r="D1630" s="3" t="s">
        <v>3788</v>
      </c>
      <c r="E1630" s="3" t="s">
        <v>3895</v>
      </c>
      <c r="F1630" s="31">
        <v>43831</v>
      </c>
      <c r="G1630" s="3" t="s">
        <v>4064</v>
      </c>
      <c r="H1630" s="31">
        <v>401768</v>
      </c>
      <c r="I1630" s="3" t="s">
        <v>3549</v>
      </c>
    </row>
    <row r="1631" spans="1:9" x14ac:dyDescent="0.25">
      <c r="A1631" s="3" t="s">
        <v>4063</v>
      </c>
      <c r="B1631" s="3" t="s">
        <v>3896</v>
      </c>
      <c r="C1631" s="3" t="s">
        <v>3897</v>
      </c>
      <c r="D1631" s="3" t="s">
        <v>3788</v>
      </c>
      <c r="E1631" s="3" t="s">
        <v>3895</v>
      </c>
      <c r="F1631" s="31">
        <v>43831</v>
      </c>
      <c r="G1631" s="3" t="s">
        <v>4064</v>
      </c>
      <c r="H1631" s="31">
        <v>401768</v>
      </c>
      <c r="I1631" s="3" t="s">
        <v>3549</v>
      </c>
    </row>
    <row r="1632" spans="1:9" x14ac:dyDescent="0.25">
      <c r="A1632" s="3" t="s">
        <v>4063</v>
      </c>
      <c r="B1632" s="3" t="s">
        <v>3898</v>
      </c>
      <c r="C1632" s="3" t="s">
        <v>3793</v>
      </c>
      <c r="D1632" s="3" t="s">
        <v>3794</v>
      </c>
      <c r="E1632" s="3" t="s">
        <v>3899</v>
      </c>
      <c r="F1632" s="31">
        <v>43831</v>
      </c>
      <c r="G1632" s="3" t="s">
        <v>4064</v>
      </c>
      <c r="H1632" s="31">
        <v>401768</v>
      </c>
      <c r="I1632" s="3" t="s">
        <v>3549</v>
      </c>
    </row>
    <row r="1633" spans="1:9" x14ac:dyDescent="0.25">
      <c r="A1633" s="3" t="s">
        <v>4063</v>
      </c>
      <c r="B1633" s="3" t="s">
        <v>3900</v>
      </c>
      <c r="C1633" s="3" t="s">
        <v>3797</v>
      </c>
      <c r="D1633" s="3" t="s">
        <v>3794</v>
      </c>
      <c r="E1633" s="3" t="s">
        <v>3899</v>
      </c>
      <c r="F1633" s="31">
        <v>43831</v>
      </c>
      <c r="G1633" s="3" t="s">
        <v>4064</v>
      </c>
      <c r="H1633" s="31">
        <v>401768</v>
      </c>
      <c r="I1633" s="3" t="s">
        <v>3549</v>
      </c>
    </row>
    <row r="1634" spans="1:9" x14ac:dyDescent="0.25">
      <c r="A1634" s="3" t="s">
        <v>4063</v>
      </c>
      <c r="B1634" s="3" t="s">
        <v>3901</v>
      </c>
      <c r="C1634" s="3" t="s">
        <v>3799</v>
      </c>
      <c r="D1634" s="3" t="s">
        <v>3800</v>
      </c>
      <c r="E1634" s="3" t="s">
        <v>3902</v>
      </c>
      <c r="F1634" s="31">
        <v>43831</v>
      </c>
      <c r="G1634" s="3" t="s">
        <v>4064</v>
      </c>
      <c r="H1634" s="31">
        <v>401768</v>
      </c>
      <c r="I1634" s="3" t="s">
        <v>3549</v>
      </c>
    </row>
    <row r="1635" spans="1:9" x14ac:dyDescent="0.25">
      <c r="A1635" s="3" t="s">
        <v>4063</v>
      </c>
      <c r="B1635" s="3" t="s">
        <v>3903</v>
      </c>
      <c r="C1635" s="3" t="s">
        <v>3803</v>
      </c>
      <c r="D1635" s="3" t="s">
        <v>3804</v>
      </c>
      <c r="E1635" s="3" t="s">
        <v>3902</v>
      </c>
      <c r="F1635" s="31">
        <v>43831</v>
      </c>
      <c r="G1635" s="3" t="s">
        <v>4064</v>
      </c>
      <c r="H1635" s="31">
        <v>401768</v>
      </c>
      <c r="I1635" s="3" t="s">
        <v>3549</v>
      </c>
    </row>
    <row r="1636" spans="1:9" x14ac:dyDescent="0.25">
      <c r="A1636" s="3" t="s">
        <v>4063</v>
      </c>
      <c r="B1636" s="3" t="s">
        <v>3904</v>
      </c>
      <c r="C1636" s="3" t="s">
        <v>3806</v>
      </c>
      <c r="D1636" s="3" t="s">
        <v>3807</v>
      </c>
      <c r="E1636" s="3" t="s">
        <v>3905</v>
      </c>
      <c r="F1636" s="31">
        <v>43831</v>
      </c>
      <c r="G1636" s="3" t="s">
        <v>4064</v>
      </c>
      <c r="H1636" s="31">
        <v>401768</v>
      </c>
      <c r="I1636" s="3" t="s">
        <v>3549</v>
      </c>
    </row>
    <row r="1637" spans="1:9" x14ac:dyDescent="0.25">
      <c r="A1637" s="3" t="s">
        <v>4063</v>
      </c>
      <c r="B1637" s="3" t="s">
        <v>3906</v>
      </c>
      <c r="C1637" s="3" t="s">
        <v>3810</v>
      </c>
      <c r="D1637" s="3" t="s">
        <v>3807</v>
      </c>
      <c r="E1637" s="3" t="s">
        <v>3905</v>
      </c>
      <c r="F1637" s="31">
        <v>43831</v>
      </c>
      <c r="G1637" s="3" t="s">
        <v>4064</v>
      </c>
      <c r="H1637" s="31">
        <v>401768</v>
      </c>
      <c r="I1637" s="3" t="s">
        <v>3549</v>
      </c>
    </row>
    <row r="1638" spans="1:9" x14ac:dyDescent="0.25">
      <c r="A1638" s="3" t="s">
        <v>4063</v>
      </c>
      <c r="B1638" s="3" t="s">
        <v>3907</v>
      </c>
      <c r="C1638" s="3" t="s">
        <v>3812</v>
      </c>
      <c r="D1638" s="3" t="s">
        <v>3813</v>
      </c>
      <c r="E1638" s="3" t="s">
        <v>3908</v>
      </c>
      <c r="F1638" s="31">
        <v>43831</v>
      </c>
      <c r="G1638" s="3" t="s">
        <v>4064</v>
      </c>
      <c r="H1638" s="31">
        <v>401768</v>
      </c>
      <c r="I1638" s="3" t="s">
        <v>3549</v>
      </c>
    </row>
    <row r="1639" spans="1:9" x14ac:dyDescent="0.25">
      <c r="A1639" s="3" t="s">
        <v>4063</v>
      </c>
      <c r="B1639" s="3" t="s">
        <v>3909</v>
      </c>
      <c r="C1639" s="3" t="s">
        <v>3816</v>
      </c>
      <c r="D1639" s="3" t="s">
        <v>3813</v>
      </c>
      <c r="E1639" s="3" t="s">
        <v>3908</v>
      </c>
      <c r="F1639" s="31">
        <v>43831</v>
      </c>
      <c r="G1639" s="3" t="s">
        <v>4064</v>
      </c>
      <c r="H1639" s="31">
        <v>401768</v>
      </c>
      <c r="I1639" s="3" t="s">
        <v>3549</v>
      </c>
    </row>
    <row r="1640" spans="1:9" x14ac:dyDescent="0.25">
      <c r="A1640" s="3" t="s">
        <v>4063</v>
      </c>
      <c r="B1640" s="3" t="s">
        <v>3910</v>
      </c>
      <c r="C1640" s="3" t="s">
        <v>3818</v>
      </c>
      <c r="D1640" s="3" t="s">
        <v>3819</v>
      </c>
      <c r="E1640" s="3" t="s">
        <v>3911</v>
      </c>
      <c r="F1640" s="31">
        <v>43831</v>
      </c>
      <c r="G1640" s="3" t="s">
        <v>4064</v>
      </c>
      <c r="H1640" s="31">
        <v>401768</v>
      </c>
      <c r="I1640" s="3" t="s">
        <v>3549</v>
      </c>
    </row>
    <row r="1641" spans="1:9" x14ac:dyDescent="0.25">
      <c r="A1641" s="3" t="s">
        <v>4063</v>
      </c>
      <c r="B1641" s="3" t="s">
        <v>3912</v>
      </c>
      <c r="C1641" s="3" t="s">
        <v>3822</v>
      </c>
      <c r="D1641" s="3" t="s">
        <v>3819</v>
      </c>
      <c r="E1641" s="3" t="s">
        <v>3911</v>
      </c>
      <c r="F1641" s="31">
        <v>43831</v>
      </c>
      <c r="G1641" s="3" t="s">
        <v>4064</v>
      </c>
      <c r="H1641" s="31">
        <v>401768</v>
      </c>
      <c r="I1641" s="3" t="s">
        <v>3549</v>
      </c>
    </row>
    <row r="1642" spans="1:9" x14ac:dyDescent="0.25">
      <c r="A1642" s="3" t="s">
        <v>4063</v>
      </c>
      <c r="B1642" s="3" t="s">
        <v>3913</v>
      </c>
      <c r="C1642" s="3" t="s">
        <v>3824</v>
      </c>
      <c r="D1642" s="3" t="s">
        <v>3825</v>
      </c>
      <c r="E1642" s="3" t="s">
        <v>3914</v>
      </c>
      <c r="F1642" s="31">
        <v>43831</v>
      </c>
      <c r="G1642" s="3" t="s">
        <v>4064</v>
      </c>
      <c r="H1642" s="31">
        <v>401768</v>
      </c>
      <c r="I1642" s="3" t="s">
        <v>3549</v>
      </c>
    </row>
    <row r="1643" spans="1:9" x14ac:dyDescent="0.25">
      <c r="A1643" s="3" t="s">
        <v>4063</v>
      </c>
      <c r="B1643" s="3" t="s">
        <v>3915</v>
      </c>
      <c r="C1643" s="3" t="s">
        <v>3828</v>
      </c>
      <c r="D1643" s="3" t="s">
        <v>3825</v>
      </c>
      <c r="E1643" s="3" t="s">
        <v>3914</v>
      </c>
      <c r="F1643" s="31">
        <v>43831</v>
      </c>
      <c r="G1643" s="3" t="s">
        <v>4064</v>
      </c>
      <c r="H1643" s="31">
        <v>401768</v>
      </c>
      <c r="I1643" s="3" t="s">
        <v>3549</v>
      </c>
    </row>
    <row r="1644" spans="1:9" x14ac:dyDescent="0.25">
      <c r="A1644" s="3" t="s">
        <v>4063</v>
      </c>
      <c r="B1644" s="3" t="s">
        <v>3916</v>
      </c>
      <c r="C1644" s="3" t="s">
        <v>3836</v>
      </c>
      <c r="D1644" s="3" t="s">
        <v>3837</v>
      </c>
      <c r="E1644" s="3" t="s">
        <v>3917</v>
      </c>
      <c r="F1644" s="31">
        <v>43831</v>
      </c>
      <c r="G1644" s="3" t="s">
        <v>4064</v>
      </c>
      <c r="H1644" s="31">
        <v>401768</v>
      </c>
      <c r="I1644" s="3" t="s">
        <v>3549</v>
      </c>
    </row>
    <row r="1645" spans="1:9" x14ac:dyDescent="0.25">
      <c r="A1645" s="3" t="s">
        <v>4063</v>
      </c>
      <c r="B1645" s="3" t="s">
        <v>3918</v>
      </c>
      <c r="C1645" s="3" t="s">
        <v>3840</v>
      </c>
      <c r="D1645" s="3" t="s">
        <v>3837</v>
      </c>
      <c r="E1645" s="3" t="s">
        <v>3917</v>
      </c>
      <c r="F1645" s="31">
        <v>43831</v>
      </c>
      <c r="G1645" s="3" t="s">
        <v>4064</v>
      </c>
      <c r="H1645" s="31">
        <v>401768</v>
      </c>
      <c r="I1645" s="3" t="s">
        <v>3549</v>
      </c>
    </row>
    <row r="1646" spans="1:9" x14ac:dyDescent="0.25">
      <c r="A1646" s="3" t="s">
        <v>4063</v>
      </c>
      <c r="B1646" s="3" t="s">
        <v>3919</v>
      </c>
      <c r="C1646" s="3" t="s">
        <v>3830</v>
      </c>
      <c r="D1646" s="3" t="s">
        <v>3831</v>
      </c>
      <c r="E1646" s="3" t="s">
        <v>3920</v>
      </c>
      <c r="F1646" s="31">
        <v>43831</v>
      </c>
      <c r="G1646" s="3" t="s">
        <v>4064</v>
      </c>
      <c r="H1646" s="31">
        <v>401768</v>
      </c>
      <c r="I1646" s="3" t="s">
        <v>3549</v>
      </c>
    </row>
    <row r="1647" spans="1:9" x14ac:dyDescent="0.25">
      <c r="A1647" s="3" t="s">
        <v>4063</v>
      </c>
      <c r="B1647" s="3" t="s">
        <v>3921</v>
      </c>
      <c r="C1647" s="3" t="s">
        <v>3834</v>
      </c>
      <c r="D1647" s="3" t="s">
        <v>3831</v>
      </c>
      <c r="E1647" s="3" t="s">
        <v>3920</v>
      </c>
      <c r="F1647" s="31">
        <v>43831</v>
      </c>
      <c r="G1647" s="3" t="s">
        <v>4064</v>
      </c>
      <c r="H1647" s="31">
        <v>401768</v>
      </c>
      <c r="I1647" s="3" t="s">
        <v>3549</v>
      </c>
    </row>
    <row r="1648" spans="1:9" x14ac:dyDescent="0.25">
      <c r="A1648" s="3" t="s">
        <v>4063</v>
      </c>
      <c r="B1648" s="3" t="s">
        <v>3922</v>
      </c>
      <c r="C1648" s="3" t="s">
        <v>3854</v>
      </c>
      <c r="D1648" s="3" t="s">
        <v>3855</v>
      </c>
      <c r="E1648" s="3" t="s">
        <v>3923</v>
      </c>
      <c r="F1648" s="31">
        <v>43831</v>
      </c>
      <c r="G1648" s="3" t="s">
        <v>4064</v>
      </c>
      <c r="H1648" s="31">
        <v>401768</v>
      </c>
      <c r="I1648" s="3" t="s">
        <v>3549</v>
      </c>
    </row>
    <row r="1649" spans="1:9" x14ac:dyDescent="0.25">
      <c r="A1649" s="3" t="s">
        <v>4063</v>
      </c>
      <c r="B1649" s="3" t="s">
        <v>3924</v>
      </c>
      <c r="C1649" s="3" t="s">
        <v>3858</v>
      </c>
      <c r="D1649" s="3" t="s">
        <v>3855</v>
      </c>
      <c r="E1649" s="3" t="s">
        <v>3923</v>
      </c>
      <c r="F1649" s="31">
        <v>43831</v>
      </c>
      <c r="G1649" s="3" t="s">
        <v>4064</v>
      </c>
      <c r="H1649" s="31">
        <v>401768</v>
      </c>
      <c r="I1649" s="3" t="s">
        <v>3549</v>
      </c>
    </row>
    <row r="1650" spans="1:9" x14ac:dyDescent="0.25">
      <c r="A1650" s="3" t="s">
        <v>4063</v>
      </c>
      <c r="B1650" s="3" t="s">
        <v>3925</v>
      </c>
      <c r="C1650" s="3" t="s">
        <v>3860</v>
      </c>
      <c r="D1650" s="3" t="s">
        <v>3861</v>
      </c>
      <c r="E1650" s="3" t="s">
        <v>3926</v>
      </c>
      <c r="F1650" s="31">
        <v>43831</v>
      </c>
      <c r="G1650" s="3" t="s">
        <v>4064</v>
      </c>
      <c r="H1650" s="31">
        <v>401768</v>
      </c>
      <c r="I1650" s="3" t="s">
        <v>3549</v>
      </c>
    </row>
    <row r="1651" spans="1:9" x14ac:dyDescent="0.25">
      <c r="A1651" s="3" t="s">
        <v>4063</v>
      </c>
      <c r="B1651" s="3" t="s">
        <v>3927</v>
      </c>
      <c r="C1651" s="3" t="s">
        <v>3864</v>
      </c>
      <c r="D1651" s="3" t="s">
        <v>3861</v>
      </c>
      <c r="E1651" s="3" t="s">
        <v>3926</v>
      </c>
      <c r="F1651" s="31">
        <v>43831</v>
      </c>
      <c r="G1651" s="3" t="s">
        <v>4064</v>
      </c>
      <c r="H1651" s="31">
        <v>401768</v>
      </c>
      <c r="I1651" s="3" t="s">
        <v>3549</v>
      </c>
    </row>
    <row r="1652" spans="1:9" x14ac:dyDescent="0.25">
      <c r="A1652" s="3" t="s">
        <v>4063</v>
      </c>
      <c r="B1652" s="3" t="s">
        <v>3928</v>
      </c>
      <c r="C1652" s="3" t="s">
        <v>3929</v>
      </c>
      <c r="D1652" s="3" t="s">
        <v>3930</v>
      </c>
      <c r="E1652" s="3" t="s">
        <v>3931</v>
      </c>
      <c r="F1652" s="31">
        <v>43831</v>
      </c>
      <c r="G1652" s="3" t="s">
        <v>4064</v>
      </c>
      <c r="H1652" s="31">
        <v>401768</v>
      </c>
      <c r="I1652" s="3" t="s">
        <v>3549</v>
      </c>
    </row>
    <row r="1653" spans="1:9" x14ac:dyDescent="0.25">
      <c r="A1653" s="3" t="s">
        <v>4063</v>
      </c>
      <c r="B1653" s="3" t="s">
        <v>3932</v>
      </c>
      <c r="C1653" s="3" t="s">
        <v>3933</v>
      </c>
      <c r="D1653" s="3" t="s">
        <v>3930</v>
      </c>
      <c r="E1653" s="3" t="s">
        <v>3931</v>
      </c>
      <c r="F1653" s="31">
        <v>43831</v>
      </c>
      <c r="G1653" s="3" t="s">
        <v>4064</v>
      </c>
      <c r="H1653" s="31">
        <v>401768</v>
      </c>
      <c r="I1653" s="3" t="s">
        <v>3549</v>
      </c>
    </row>
    <row r="1654" spans="1:9" x14ac:dyDescent="0.25">
      <c r="A1654" s="3" t="s">
        <v>4063</v>
      </c>
      <c r="B1654" s="3" t="s">
        <v>3934</v>
      </c>
      <c r="C1654" s="3" t="s">
        <v>3935</v>
      </c>
      <c r="D1654" s="3" t="s">
        <v>3936</v>
      </c>
      <c r="E1654" s="3" t="s">
        <v>3937</v>
      </c>
      <c r="F1654" s="31">
        <v>43831</v>
      </c>
      <c r="G1654" s="3" t="s">
        <v>4064</v>
      </c>
      <c r="H1654" s="31">
        <v>401768</v>
      </c>
      <c r="I1654" s="3" t="s">
        <v>3549</v>
      </c>
    </row>
    <row r="1655" spans="1:9" x14ac:dyDescent="0.25">
      <c r="A1655" s="3" t="s">
        <v>4063</v>
      </c>
      <c r="B1655" s="3" t="s">
        <v>3938</v>
      </c>
      <c r="C1655" s="3" t="s">
        <v>3939</v>
      </c>
      <c r="D1655" s="3" t="s">
        <v>3936</v>
      </c>
      <c r="E1655" s="3" t="s">
        <v>3937</v>
      </c>
      <c r="F1655" s="31">
        <v>43831</v>
      </c>
      <c r="G1655" s="3" t="s">
        <v>4064</v>
      </c>
      <c r="H1655" s="31">
        <v>401768</v>
      </c>
      <c r="I1655" s="3" t="s">
        <v>3549</v>
      </c>
    </row>
    <row r="1656" spans="1:9" x14ac:dyDescent="0.25">
      <c r="A1656" s="3" t="s">
        <v>4063</v>
      </c>
      <c r="B1656" s="3" t="s">
        <v>3940</v>
      </c>
      <c r="C1656" s="3" t="s">
        <v>3941</v>
      </c>
      <c r="D1656" s="3" t="s">
        <v>3753</v>
      </c>
      <c r="E1656" s="3" t="s">
        <v>3942</v>
      </c>
      <c r="F1656" s="31">
        <v>43831</v>
      </c>
      <c r="G1656" s="3" t="s">
        <v>4064</v>
      </c>
      <c r="H1656" s="31">
        <v>401768</v>
      </c>
      <c r="I1656" s="3" t="s">
        <v>3549</v>
      </c>
    </row>
    <row r="1657" spans="1:9" x14ac:dyDescent="0.25">
      <c r="A1657" s="3" t="s">
        <v>4063</v>
      </c>
      <c r="B1657" s="3" t="s">
        <v>3943</v>
      </c>
      <c r="C1657" s="3" t="s">
        <v>3944</v>
      </c>
      <c r="D1657" s="3" t="s">
        <v>3753</v>
      </c>
      <c r="E1657" s="3" t="s">
        <v>3942</v>
      </c>
      <c r="F1657" s="31">
        <v>43831</v>
      </c>
      <c r="G1657" s="3" t="s">
        <v>4064</v>
      </c>
      <c r="H1657" s="31">
        <v>401768</v>
      </c>
      <c r="I1657" s="3" t="s">
        <v>3549</v>
      </c>
    </row>
    <row r="1658" spans="1:9" x14ac:dyDescent="0.25">
      <c r="A1658" s="3" t="s">
        <v>4063</v>
      </c>
      <c r="B1658" s="3" t="s">
        <v>3945</v>
      </c>
      <c r="C1658" s="3" t="s">
        <v>1269</v>
      </c>
      <c r="D1658" s="3" t="s">
        <v>1269</v>
      </c>
      <c r="E1658" s="3" t="s">
        <v>3946</v>
      </c>
      <c r="F1658" s="31">
        <v>43831</v>
      </c>
      <c r="G1658" s="3" t="s">
        <v>4064</v>
      </c>
      <c r="H1658" s="31">
        <v>401768</v>
      </c>
      <c r="I1658" s="3" t="s">
        <v>3549</v>
      </c>
    </row>
    <row r="1659" spans="1:9" x14ac:dyDescent="0.25">
      <c r="A1659" s="3" t="s">
        <v>4063</v>
      </c>
      <c r="B1659" s="3" t="s">
        <v>3947</v>
      </c>
      <c r="C1659" s="3" t="s">
        <v>1271</v>
      </c>
      <c r="D1659" s="3" t="s">
        <v>1269</v>
      </c>
      <c r="E1659" s="3" t="s">
        <v>3946</v>
      </c>
      <c r="F1659" s="31">
        <v>43831</v>
      </c>
      <c r="G1659" s="3" t="s">
        <v>4064</v>
      </c>
      <c r="H1659" s="31">
        <v>401768</v>
      </c>
      <c r="I1659" s="3" t="s">
        <v>3549</v>
      </c>
    </row>
    <row r="1660" spans="1:9" x14ac:dyDescent="0.25">
      <c r="A1660" s="3" t="s">
        <v>4063</v>
      </c>
      <c r="B1660" s="3" t="s">
        <v>3948</v>
      </c>
      <c r="C1660" s="3" t="s">
        <v>3876</v>
      </c>
      <c r="D1660" s="3" t="s">
        <v>2444</v>
      </c>
      <c r="E1660" s="3" t="s">
        <v>3949</v>
      </c>
      <c r="F1660" s="31">
        <v>43831</v>
      </c>
      <c r="G1660" s="3" t="s">
        <v>4064</v>
      </c>
      <c r="H1660" s="31">
        <v>401768</v>
      </c>
      <c r="I1660" s="3" t="s">
        <v>3549</v>
      </c>
    </row>
    <row r="1661" spans="1:9" x14ac:dyDescent="0.25">
      <c r="A1661" s="3" t="s">
        <v>4063</v>
      </c>
      <c r="B1661" s="3" t="s">
        <v>3950</v>
      </c>
      <c r="C1661" s="3" t="s">
        <v>3760</v>
      </c>
      <c r="D1661" s="3" t="s">
        <v>2444</v>
      </c>
      <c r="E1661" s="3" t="s">
        <v>3949</v>
      </c>
      <c r="F1661" s="31">
        <v>43831</v>
      </c>
      <c r="G1661" s="3" t="s">
        <v>4064</v>
      </c>
      <c r="H1661" s="31">
        <v>401768</v>
      </c>
      <c r="I1661" s="3" t="s">
        <v>3549</v>
      </c>
    </row>
    <row r="1662" spans="1:9" x14ac:dyDescent="0.25">
      <c r="A1662" s="3" t="s">
        <v>4063</v>
      </c>
      <c r="B1662" s="3" t="s">
        <v>3951</v>
      </c>
      <c r="C1662" s="3" t="s">
        <v>3762</v>
      </c>
      <c r="D1662" s="3" t="s">
        <v>3763</v>
      </c>
      <c r="E1662" s="3" t="s">
        <v>3952</v>
      </c>
      <c r="F1662" s="31">
        <v>43831</v>
      </c>
      <c r="G1662" s="3" t="s">
        <v>4064</v>
      </c>
      <c r="H1662" s="31">
        <v>401768</v>
      </c>
      <c r="I1662" s="3" t="s">
        <v>3549</v>
      </c>
    </row>
    <row r="1663" spans="1:9" x14ac:dyDescent="0.25">
      <c r="A1663" s="3" t="s">
        <v>4063</v>
      </c>
      <c r="B1663" s="3" t="s">
        <v>3953</v>
      </c>
      <c r="C1663" s="3" t="s">
        <v>3766</v>
      </c>
      <c r="D1663" s="3" t="s">
        <v>3767</v>
      </c>
      <c r="E1663" s="3" t="s">
        <v>3952</v>
      </c>
      <c r="F1663" s="31">
        <v>43831</v>
      </c>
      <c r="G1663" s="3" t="s">
        <v>4064</v>
      </c>
      <c r="H1663" s="31">
        <v>401768</v>
      </c>
      <c r="I1663" s="3" t="s">
        <v>3549</v>
      </c>
    </row>
    <row r="1664" spans="1:9" x14ac:dyDescent="0.25">
      <c r="A1664" s="3" t="s">
        <v>4063</v>
      </c>
      <c r="B1664" s="3" t="s">
        <v>3954</v>
      </c>
      <c r="C1664" s="3" t="s">
        <v>3769</v>
      </c>
      <c r="D1664" s="3" t="s">
        <v>3770</v>
      </c>
      <c r="E1664" s="3" t="s">
        <v>3955</v>
      </c>
      <c r="F1664" s="31">
        <v>43831</v>
      </c>
      <c r="G1664" s="3" t="s">
        <v>4064</v>
      </c>
      <c r="H1664" s="31">
        <v>401768</v>
      </c>
      <c r="I1664" s="3" t="s">
        <v>3549</v>
      </c>
    </row>
    <row r="1665" spans="1:9" x14ac:dyDescent="0.25">
      <c r="A1665" s="3" t="s">
        <v>4063</v>
      </c>
      <c r="B1665" s="3" t="s">
        <v>3956</v>
      </c>
      <c r="C1665" s="3" t="s">
        <v>3773</v>
      </c>
      <c r="D1665" s="3" t="s">
        <v>3770</v>
      </c>
      <c r="E1665" s="3" t="s">
        <v>3955</v>
      </c>
      <c r="F1665" s="31">
        <v>43831</v>
      </c>
      <c r="G1665" s="3" t="s">
        <v>4064</v>
      </c>
      <c r="H1665" s="31">
        <v>401768</v>
      </c>
      <c r="I1665" s="3" t="s">
        <v>3549</v>
      </c>
    </row>
    <row r="1666" spans="1:9" x14ac:dyDescent="0.25">
      <c r="A1666" s="3" t="s">
        <v>4063</v>
      </c>
      <c r="B1666" s="3" t="s">
        <v>3957</v>
      </c>
      <c r="C1666" s="3" t="s">
        <v>3775</v>
      </c>
      <c r="D1666" s="3" t="s">
        <v>3776</v>
      </c>
      <c r="E1666" s="3" t="s">
        <v>3958</v>
      </c>
      <c r="F1666" s="31">
        <v>43831</v>
      </c>
      <c r="G1666" s="3" t="s">
        <v>4064</v>
      </c>
      <c r="H1666" s="31">
        <v>401768</v>
      </c>
      <c r="I1666" s="3" t="s">
        <v>3549</v>
      </c>
    </row>
    <row r="1667" spans="1:9" x14ac:dyDescent="0.25">
      <c r="A1667" s="3" t="s">
        <v>4063</v>
      </c>
      <c r="B1667" s="3" t="s">
        <v>3959</v>
      </c>
      <c r="C1667" s="3" t="s">
        <v>3779</v>
      </c>
      <c r="D1667" s="3" t="s">
        <v>3776</v>
      </c>
      <c r="E1667" s="3" t="s">
        <v>3958</v>
      </c>
      <c r="F1667" s="31">
        <v>43831</v>
      </c>
      <c r="G1667" s="3" t="s">
        <v>4064</v>
      </c>
      <c r="H1667" s="31">
        <v>401768</v>
      </c>
      <c r="I1667" s="3" t="s">
        <v>3549</v>
      </c>
    </row>
    <row r="1668" spans="1:9" x14ac:dyDescent="0.25">
      <c r="A1668" s="3" t="s">
        <v>4063</v>
      </c>
      <c r="B1668" s="3" t="s">
        <v>3960</v>
      </c>
      <c r="C1668" s="3" t="s">
        <v>3889</v>
      </c>
      <c r="D1668" s="3" t="s">
        <v>3782</v>
      </c>
      <c r="E1668" s="3" t="s">
        <v>3961</v>
      </c>
      <c r="F1668" s="31">
        <v>43831</v>
      </c>
      <c r="G1668" s="3" t="s">
        <v>4064</v>
      </c>
      <c r="H1668" s="31">
        <v>401768</v>
      </c>
      <c r="I1668" s="3" t="s">
        <v>3549</v>
      </c>
    </row>
    <row r="1669" spans="1:9" x14ac:dyDescent="0.25">
      <c r="A1669" s="3" t="s">
        <v>4063</v>
      </c>
      <c r="B1669" s="3" t="s">
        <v>3962</v>
      </c>
      <c r="C1669" s="3" t="s">
        <v>3892</v>
      </c>
      <c r="D1669" s="3" t="s">
        <v>3782</v>
      </c>
      <c r="E1669" s="3" t="s">
        <v>3961</v>
      </c>
      <c r="F1669" s="31">
        <v>43831</v>
      </c>
      <c r="G1669" s="3" t="s">
        <v>4064</v>
      </c>
      <c r="H1669" s="31">
        <v>401768</v>
      </c>
      <c r="I1669" s="3" t="s">
        <v>3549</v>
      </c>
    </row>
    <row r="1670" spans="1:9" x14ac:dyDescent="0.25">
      <c r="A1670" s="3" t="s">
        <v>4063</v>
      </c>
      <c r="B1670" s="3" t="s">
        <v>3963</v>
      </c>
      <c r="C1670" s="3" t="s">
        <v>3894</v>
      </c>
      <c r="D1670" s="3" t="s">
        <v>3788</v>
      </c>
      <c r="E1670" s="3" t="s">
        <v>3964</v>
      </c>
      <c r="F1670" s="31">
        <v>43831</v>
      </c>
      <c r="G1670" s="3" t="s">
        <v>4064</v>
      </c>
      <c r="H1670" s="31">
        <v>401768</v>
      </c>
      <c r="I1670" s="3" t="s">
        <v>3549</v>
      </c>
    </row>
    <row r="1671" spans="1:9" x14ac:dyDescent="0.25">
      <c r="A1671" s="3" t="s">
        <v>4063</v>
      </c>
      <c r="B1671" s="3" t="s">
        <v>3965</v>
      </c>
      <c r="C1671" s="3" t="s">
        <v>3897</v>
      </c>
      <c r="D1671" s="3" t="s">
        <v>3788</v>
      </c>
      <c r="E1671" s="3" t="s">
        <v>3964</v>
      </c>
      <c r="F1671" s="31">
        <v>43831</v>
      </c>
      <c r="G1671" s="3" t="s">
        <v>4064</v>
      </c>
      <c r="H1671" s="31">
        <v>401768</v>
      </c>
      <c r="I1671" s="3" t="s">
        <v>3549</v>
      </c>
    </row>
    <row r="1672" spans="1:9" x14ac:dyDescent="0.25">
      <c r="A1672" s="3" t="s">
        <v>4063</v>
      </c>
      <c r="B1672" s="3" t="s">
        <v>3966</v>
      </c>
      <c r="C1672" s="3" t="s">
        <v>3793</v>
      </c>
      <c r="D1672" s="3" t="s">
        <v>3794</v>
      </c>
      <c r="E1672" s="3" t="s">
        <v>3967</v>
      </c>
      <c r="F1672" s="31">
        <v>43831</v>
      </c>
      <c r="G1672" s="3" t="s">
        <v>4064</v>
      </c>
      <c r="H1672" s="31">
        <v>401768</v>
      </c>
      <c r="I1672" s="3" t="s">
        <v>3549</v>
      </c>
    </row>
    <row r="1673" spans="1:9" x14ac:dyDescent="0.25">
      <c r="A1673" s="3" t="s">
        <v>4063</v>
      </c>
      <c r="B1673" s="3" t="s">
        <v>3968</v>
      </c>
      <c r="C1673" s="3" t="s">
        <v>3797</v>
      </c>
      <c r="D1673" s="3" t="s">
        <v>3794</v>
      </c>
      <c r="E1673" s="3" t="s">
        <v>3967</v>
      </c>
      <c r="F1673" s="31">
        <v>43831</v>
      </c>
      <c r="G1673" s="3" t="s">
        <v>4064</v>
      </c>
      <c r="H1673" s="31">
        <v>401768</v>
      </c>
      <c r="I1673" s="3" t="s">
        <v>3549</v>
      </c>
    </row>
    <row r="1674" spans="1:9" x14ac:dyDescent="0.25">
      <c r="A1674" s="3" t="s">
        <v>4063</v>
      </c>
      <c r="B1674" s="3" t="s">
        <v>3969</v>
      </c>
      <c r="C1674" s="3" t="s">
        <v>3799</v>
      </c>
      <c r="D1674" s="3" t="s">
        <v>3800</v>
      </c>
      <c r="E1674" s="3" t="s">
        <v>3970</v>
      </c>
      <c r="F1674" s="31">
        <v>43831</v>
      </c>
      <c r="G1674" s="3" t="s">
        <v>4064</v>
      </c>
      <c r="H1674" s="31">
        <v>401768</v>
      </c>
      <c r="I1674" s="3" t="s">
        <v>3549</v>
      </c>
    </row>
    <row r="1675" spans="1:9" x14ac:dyDescent="0.25">
      <c r="A1675" s="3" t="s">
        <v>4063</v>
      </c>
      <c r="B1675" s="3" t="s">
        <v>3971</v>
      </c>
      <c r="C1675" s="3" t="s">
        <v>3803</v>
      </c>
      <c r="D1675" s="3" t="s">
        <v>3972</v>
      </c>
      <c r="E1675" s="3" t="s">
        <v>3970</v>
      </c>
      <c r="F1675" s="31">
        <v>43831</v>
      </c>
      <c r="G1675" s="3" t="s">
        <v>4064</v>
      </c>
      <c r="H1675" s="31">
        <v>401768</v>
      </c>
      <c r="I1675" s="3" t="s">
        <v>3549</v>
      </c>
    </row>
    <row r="1676" spans="1:9" x14ac:dyDescent="0.25">
      <c r="A1676" s="3" t="s">
        <v>4063</v>
      </c>
      <c r="B1676" s="3" t="s">
        <v>3973</v>
      </c>
      <c r="C1676" s="3" t="s">
        <v>3812</v>
      </c>
      <c r="D1676" s="3" t="s">
        <v>3813</v>
      </c>
      <c r="E1676" s="3" t="s">
        <v>3974</v>
      </c>
      <c r="F1676" s="31">
        <v>43831</v>
      </c>
      <c r="G1676" s="3" t="s">
        <v>4064</v>
      </c>
      <c r="H1676" s="31">
        <v>401768</v>
      </c>
      <c r="I1676" s="3" t="s">
        <v>3549</v>
      </c>
    </row>
    <row r="1677" spans="1:9" x14ac:dyDescent="0.25">
      <c r="A1677" s="3" t="s">
        <v>4063</v>
      </c>
      <c r="B1677" s="3" t="s">
        <v>3975</v>
      </c>
      <c r="C1677" s="3" t="s">
        <v>3816</v>
      </c>
      <c r="D1677" s="3" t="s">
        <v>3813</v>
      </c>
      <c r="E1677" s="3" t="s">
        <v>3974</v>
      </c>
      <c r="F1677" s="31">
        <v>43831</v>
      </c>
      <c r="G1677" s="3" t="s">
        <v>4064</v>
      </c>
      <c r="H1677" s="31">
        <v>401768</v>
      </c>
      <c r="I1677" s="3" t="s">
        <v>3549</v>
      </c>
    </row>
    <row r="1678" spans="1:9" x14ac:dyDescent="0.25">
      <c r="A1678" s="3" t="s">
        <v>4063</v>
      </c>
      <c r="B1678" s="3" t="s">
        <v>3976</v>
      </c>
      <c r="C1678" s="3" t="s">
        <v>3818</v>
      </c>
      <c r="D1678" s="3" t="s">
        <v>3819</v>
      </c>
      <c r="E1678" s="3" t="s">
        <v>3977</v>
      </c>
      <c r="F1678" s="31">
        <v>43831</v>
      </c>
      <c r="G1678" s="3" t="s">
        <v>4064</v>
      </c>
      <c r="H1678" s="31">
        <v>401768</v>
      </c>
      <c r="I1678" s="3" t="s">
        <v>3549</v>
      </c>
    </row>
    <row r="1679" spans="1:9" x14ac:dyDescent="0.25">
      <c r="A1679" s="3" t="s">
        <v>4063</v>
      </c>
      <c r="B1679" s="3" t="s">
        <v>3978</v>
      </c>
      <c r="C1679" s="3" t="s">
        <v>3822</v>
      </c>
      <c r="D1679" s="3" t="s">
        <v>3819</v>
      </c>
      <c r="E1679" s="3" t="s">
        <v>3977</v>
      </c>
      <c r="F1679" s="31">
        <v>43831</v>
      </c>
      <c r="G1679" s="3" t="s">
        <v>4064</v>
      </c>
      <c r="H1679" s="31">
        <v>401768</v>
      </c>
      <c r="I1679" s="3" t="s">
        <v>3549</v>
      </c>
    </row>
    <row r="1680" spans="1:9" x14ac:dyDescent="0.25">
      <c r="A1680" s="3" t="s">
        <v>4063</v>
      </c>
      <c r="B1680" s="3" t="s">
        <v>3979</v>
      </c>
      <c r="C1680" s="3" t="s">
        <v>3980</v>
      </c>
      <c r="D1680" s="3" t="s">
        <v>3981</v>
      </c>
      <c r="E1680" s="3" t="s">
        <v>3982</v>
      </c>
      <c r="F1680" s="31">
        <v>43831</v>
      </c>
      <c r="G1680" s="3" t="s">
        <v>4064</v>
      </c>
      <c r="H1680" s="31">
        <v>401768</v>
      </c>
      <c r="I1680" s="3" t="s">
        <v>3549</v>
      </c>
    </row>
    <row r="1681" spans="1:9" x14ac:dyDescent="0.25">
      <c r="A1681" s="3" t="s">
        <v>4063</v>
      </c>
      <c r="B1681" s="3" t="s">
        <v>3983</v>
      </c>
      <c r="C1681" s="3" t="s">
        <v>3984</v>
      </c>
      <c r="D1681" s="3" t="s">
        <v>3981</v>
      </c>
      <c r="E1681" s="3" t="s">
        <v>3982</v>
      </c>
      <c r="F1681" s="31">
        <v>43831</v>
      </c>
      <c r="G1681" s="3" t="s">
        <v>4064</v>
      </c>
      <c r="H1681" s="31">
        <v>401768</v>
      </c>
      <c r="I1681" s="3" t="s">
        <v>3549</v>
      </c>
    </row>
    <row r="1682" spans="1:9" x14ac:dyDescent="0.25">
      <c r="A1682" s="3" t="s">
        <v>4063</v>
      </c>
      <c r="B1682" s="3" t="s">
        <v>3985</v>
      </c>
      <c r="C1682" s="3" t="s">
        <v>3824</v>
      </c>
      <c r="D1682" s="3" t="s">
        <v>3825</v>
      </c>
      <c r="E1682" s="3" t="s">
        <v>3986</v>
      </c>
      <c r="F1682" s="31">
        <v>43831</v>
      </c>
      <c r="G1682" s="3" t="s">
        <v>4064</v>
      </c>
      <c r="H1682" s="31">
        <v>401768</v>
      </c>
      <c r="I1682" s="3" t="s">
        <v>3549</v>
      </c>
    </row>
    <row r="1683" spans="1:9" x14ac:dyDescent="0.25">
      <c r="A1683" s="3" t="s">
        <v>4063</v>
      </c>
      <c r="B1683" s="3" t="s">
        <v>3987</v>
      </c>
      <c r="C1683" s="3" t="s">
        <v>3828</v>
      </c>
      <c r="D1683" s="3" t="s">
        <v>3825</v>
      </c>
      <c r="E1683" s="3" t="s">
        <v>3986</v>
      </c>
      <c r="F1683" s="31">
        <v>43831</v>
      </c>
      <c r="G1683" s="3" t="s">
        <v>4064</v>
      </c>
      <c r="H1683" s="31">
        <v>401768</v>
      </c>
      <c r="I1683" s="3" t="s">
        <v>3549</v>
      </c>
    </row>
    <row r="1684" spans="1:9" x14ac:dyDescent="0.25">
      <c r="A1684" s="3" t="s">
        <v>4063</v>
      </c>
      <c r="B1684" s="3" t="s">
        <v>3988</v>
      </c>
      <c r="C1684" s="3" t="s">
        <v>3929</v>
      </c>
      <c r="D1684" s="3" t="s">
        <v>3930</v>
      </c>
      <c r="E1684" s="3" t="s">
        <v>3989</v>
      </c>
      <c r="F1684" s="31">
        <v>43831</v>
      </c>
      <c r="G1684" s="3" t="s">
        <v>4064</v>
      </c>
      <c r="H1684" s="31">
        <v>401768</v>
      </c>
      <c r="I1684" s="3" t="s">
        <v>3549</v>
      </c>
    </row>
    <row r="1685" spans="1:9" x14ac:dyDescent="0.25">
      <c r="A1685" s="3" t="s">
        <v>4063</v>
      </c>
      <c r="B1685" s="3" t="s">
        <v>3990</v>
      </c>
      <c r="C1685" s="3" t="s">
        <v>3933</v>
      </c>
      <c r="D1685" s="3" t="s">
        <v>3930</v>
      </c>
      <c r="E1685" s="3" t="s">
        <v>3989</v>
      </c>
      <c r="F1685" s="31">
        <v>43831</v>
      </c>
      <c r="G1685" s="3" t="s">
        <v>4064</v>
      </c>
      <c r="H1685" s="31">
        <v>401768</v>
      </c>
      <c r="I1685" s="3" t="s">
        <v>3549</v>
      </c>
    </row>
    <row r="1686" spans="1:9" x14ac:dyDescent="0.25">
      <c r="A1686" s="3" t="s">
        <v>4063</v>
      </c>
      <c r="B1686" s="3" t="s">
        <v>3991</v>
      </c>
      <c r="C1686" s="3" t="s">
        <v>3935</v>
      </c>
      <c r="D1686" s="3" t="s">
        <v>3936</v>
      </c>
      <c r="E1686" s="3" t="s">
        <v>3992</v>
      </c>
      <c r="F1686" s="31">
        <v>43831</v>
      </c>
      <c r="G1686" s="3" t="s">
        <v>4064</v>
      </c>
      <c r="H1686" s="31">
        <v>401768</v>
      </c>
      <c r="I1686" s="3" t="s">
        <v>3549</v>
      </c>
    </row>
    <row r="1687" spans="1:9" x14ac:dyDescent="0.25">
      <c r="A1687" s="3" t="s">
        <v>4063</v>
      </c>
      <c r="B1687" s="3" t="s">
        <v>3993</v>
      </c>
      <c r="C1687" s="3" t="s">
        <v>3939</v>
      </c>
      <c r="D1687" s="3" t="s">
        <v>3936</v>
      </c>
      <c r="E1687" s="3" t="s">
        <v>3992</v>
      </c>
      <c r="F1687" s="31">
        <v>43831</v>
      </c>
      <c r="G1687" s="3" t="s">
        <v>4064</v>
      </c>
      <c r="H1687" s="31">
        <v>401768</v>
      </c>
      <c r="I1687" s="3" t="s">
        <v>3549</v>
      </c>
    </row>
    <row r="1688" spans="1:9" x14ac:dyDescent="0.25">
      <c r="A1688" s="3" t="s">
        <v>4063</v>
      </c>
      <c r="B1688" s="3" t="s">
        <v>3994</v>
      </c>
      <c r="C1688" s="3" t="s">
        <v>3876</v>
      </c>
      <c r="D1688" s="3" t="s">
        <v>2444</v>
      </c>
      <c r="E1688" s="3" t="s">
        <v>3995</v>
      </c>
      <c r="F1688" s="31">
        <v>43831</v>
      </c>
      <c r="G1688" s="3" t="s">
        <v>4064</v>
      </c>
      <c r="H1688" s="31">
        <v>401768</v>
      </c>
      <c r="I1688" s="3" t="s">
        <v>3549</v>
      </c>
    </row>
    <row r="1689" spans="1:9" x14ac:dyDescent="0.25">
      <c r="A1689" s="3" t="s">
        <v>4063</v>
      </c>
      <c r="B1689" s="3" t="s">
        <v>3996</v>
      </c>
      <c r="C1689" s="3" t="s">
        <v>3760</v>
      </c>
      <c r="D1689" s="3" t="s">
        <v>2444</v>
      </c>
      <c r="E1689" s="3" t="s">
        <v>3995</v>
      </c>
      <c r="F1689" s="31">
        <v>43831</v>
      </c>
      <c r="G1689" s="3" t="s">
        <v>4064</v>
      </c>
      <c r="H1689" s="31">
        <v>401768</v>
      </c>
      <c r="I1689" s="3" t="s">
        <v>3549</v>
      </c>
    </row>
    <row r="1690" spans="1:9" x14ac:dyDescent="0.25">
      <c r="A1690" s="3" t="s">
        <v>4063</v>
      </c>
      <c r="B1690" s="3" t="s">
        <v>3997</v>
      </c>
      <c r="C1690" s="3" t="s">
        <v>3998</v>
      </c>
      <c r="D1690" s="3" t="s">
        <v>3981</v>
      </c>
      <c r="E1690" s="3" t="s">
        <v>3999</v>
      </c>
      <c r="F1690" s="31">
        <v>43831</v>
      </c>
      <c r="G1690" s="3" t="s">
        <v>4064</v>
      </c>
      <c r="H1690" s="31">
        <v>401768</v>
      </c>
      <c r="I1690" s="3" t="s">
        <v>3549</v>
      </c>
    </row>
    <row r="1691" spans="1:9" x14ac:dyDescent="0.25">
      <c r="A1691" s="3" t="s">
        <v>4063</v>
      </c>
      <c r="B1691" s="3" t="s">
        <v>4000</v>
      </c>
      <c r="C1691" s="3" t="s">
        <v>4001</v>
      </c>
      <c r="D1691" s="3" t="s">
        <v>3981</v>
      </c>
      <c r="E1691" s="3" t="s">
        <v>3999</v>
      </c>
      <c r="F1691" s="31">
        <v>43831</v>
      </c>
      <c r="G1691" s="3" t="s">
        <v>4064</v>
      </c>
      <c r="H1691" s="31">
        <v>401768</v>
      </c>
      <c r="I1691" s="3" t="s">
        <v>3549</v>
      </c>
    </row>
    <row r="1692" spans="1:9" x14ac:dyDescent="0.25">
      <c r="A1692" s="3" t="s">
        <v>4063</v>
      </c>
      <c r="B1692" s="3" t="s">
        <v>4002</v>
      </c>
      <c r="C1692" s="3" t="s">
        <v>3799</v>
      </c>
      <c r="D1692" s="3" t="s">
        <v>3800</v>
      </c>
      <c r="E1692" s="3" t="s">
        <v>4003</v>
      </c>
      <c r="F1692" s="31">
        <v>43831</v>
      </c>
      <c r="G1692" s="3" t="s">
        <v>4064</v>
      </c>
      <c r="H1692" s="31">
        <v>401768</v>
      </c>
      <c r="I1692" s="3" t="s">
        <v>3549</v>
      </c>
    </row>
    <row r="1693" spans="1:9" x14ac:dyDescent="0.25">
      <c r="A1693" s="3" t="s">
        <v>4063</v>
      </c>
      <c r="B1693" s="3" t="s">
        <v>4004</v>
      </c>
      <c r="C1693" s="3" t="s">
        <v>3803</v>
      </c>
      <c r="D1693" s="3" t="s">
        <v>3972</v>
      </c>
      <c r="E1693" s="3" t="s">
        <v>4003</v>
      </c>
      <c r="F1693" s="31">
        <v>43831</v>
      </c>
      <c r="G1693" s="3" t="s">
        <v>4064</v>
      </c>
      <c r="H1693" s="31">
        <v>401768</v>
      </c>
      <c r="I1693" s="3" t="s">
        <v>3549</v>
      </c>
    </row>
    <row r="1694" spans="1:9" x14ac:dyDescent="0.25">
      <c r="A1694" s="3" t="s">
        <v>4063</v>
      </c>
      <c r="B1694" s="3" t="s">
        <v>4005</v>
      </c>
      <c r="C1694" s="3" t="s">
        <v>3935</v>
      </c>
      <c r="D1694" s="3" t="s">
        <v>3936</v>
      </c>
      <c r="E1694" s="3" t="s">
        <v>4006</v>
      </c>
      <c r="F1694" s="31">
        <v>43831</v>
      </c>
      <c r="G1694" s="3" t="s">
        <v>4064</v>
      </c>
      <c r="H1694" s="31">
        <v>401768</v>
      </c>
      <c r="I1694" s="3" t="s">
        <v>3549</v>
      </c>
    </row>
    <row r="1695" spans="1:9" x14ac:dyDescent="0.25">
      <c r="A1695" s="3" t="s">
        <v>4063</v>
      </c>
      <c r="B1695" s="3" t="s">
        <v>4007</v>
      </c>
      <c r="C1695" s="3" t="s">
        <v>3939</v>
      </c>
      <c r="D1695" s="3" t="s">
        <v>3936</v>
      </c>
      <c r="E1695" s="3" t="s">
        <v>4006</v>
      </c>
      <c r="F1695" s="31">
        <v>43831</v>
      </c>
      <c r="G1695" s="3" t="s">
        <v>4064</v>
      </c>
      <c r="H1695" s="31">
        <v>401768</v>
      </c>
      <c r="I1695" s="3" t="s">
        <v>3549</v>
      </c>
    </row>
    <row r="1696" spans="1:9" x14ac:dyDescent="0.25">
      <c r="A1696" s="3" t="s">
        <v>4063</v>
      </c>
      <c r="B1696" s="3" t="s">
        <v>4008</v>
      </c>
      <c r="C1696" s="3" t="s">
        <v>3871</v>
      </c>
      <c r="D1696" s="3" t="s">
        <v>3753</v>
      </c>
      <c r="E1696" s="3" t="s">
        <v>4009</v>
      </c>
      <c r="F1696" s="31">
        <v>43831</v>
      </c>
      <c r="G1696" s="3" t="s">
        <v>4064</v>
      </c>
      <c r="H1696" s="31">
        <v>401768</v>
      </c>
      <c r="I1696" s="3" t="s">
        <v>3549</v>
      </c>
    </row>
    <row r="1697" spans="1:9" x14ac:dyDescent="0.25">
      <c r="A1697" s="3" t="s">
        <v>4063</v>
      </c>
      <c r="B1697" s="3" t="s">
        <v>4010</v>
      </c>
      <c r="C1697" s="3" t="s">
        <v>3874</v>
      </c>
      <c r="D1697" s="3" t="s">
        <v>3753</v>
      </c>
      <c r="E1697" s="3" t="s">
        <v>4009</v>
      </c>
      <c r="F1697" s="31">
        <v>43831</v>
      </c>
      <c r="G1697" s="3" t="s">
        <v>4064</v>
      </c>
      <c r="H1697" s="31">
        <v>401768</v>
      </c>
      <c r="I1697" s="3" t="s">
        <v>3549</v>
      </c>
    </row>
    <row r="1698" spans="1:9" x14ac:dyDescent="0.25">
      <c r="A1698" s="34" t="s">
        <v>4063</v>
      </c>
      <c r="B1698" s="34" t="s">
        <v>4021</v>
      </c>
      <c r="C1698" s="34" t="s">
        <v>22</v>
      </c>
      <c r="D1698" s="34" t="s">
        <v>1480</v>
      </c>
      <c r="E1698" s="34" t="s">
        <v>4429</v>
      </c>
      <c r="F1698" s="35">
        <v>44197</v>
      </c>
      <c r="G1698" s="34" t="s">
        <v>4064</v>
      </c>
      <c r="H1698" s="35">
        <v>401768</v>
      </c>
      <c r="I1698" s="34" t="s">
        <v>4430</v>
      </c>
    </row>
    <row r="1699" spans="1:9" x14ac:dyDescent="0.25">
      <c r="A1699" s="34" t="s">
        <v>4063</v>
      </c>
      <c r="B1699" s="34" t="s">
        <v>4023</v>
      </c>
      <c r="C1699" s="34" t="s">
        <v>4024</v>
      </c>
      <c r="D1699" s="34" t="s">
        <v>4431</v>
      </c>
      <c r="E1699" s="34" t="s">
        <v>4029</v>
      </c>
      <c r="F1699" s="35">
        <v>44197</v>
      </c>
      <c r="G1699" s="34" t="s">
        <v>4064</v>
      </c>
      <c r="H1699" s="35">
        <v>401768</v>
      </c>
      <c r="I1699" s="34" t="s">
        <v>4432</v>
      </c>
    </row>
    <row r="1700" spans="1:9" x14ac:dyDescent="0.25">
      <c r="A1700" s="34" t="s">
        <v>4063</v>
      </c>
      <c r="B1700" s="34" t="s">
        <v>4025</v>
      </c>
      <c r="C1700" s="34" t="s">
        <v>4026</v>
      </c>
      <c r="D1700" s="34" t="s">
        <v>4433</v>
      </c>
      <c r="E1700" s="34" t="s">
        <v>4030</v>
      </c>
      <c r="F1700" s="35">
        <v>44197</v>
      </c>
      <c r="G1700" s="34" t="s">
        <v>4064</v>
      </c>
      <c r="H1700" s="35">
        <v>401768</v>
      </c>
      <c r="I1700" s="34" t="s">
        <v>4432</v>
      </c>
    </row>
    <row r="1701" spans="1:9" x14ac:dyDescent="0.25">
      <c r="A1701" s="34" t="s">
        <v>4063</v>
      </c>
      <c r="B1701" s="34" t="s">
        <v>4027</v>
      </c>
      <c r="C1701" s="34" t="s">
        <v>4028</v>
      </c>
      <c r="D1701" s="34" t="s">
        <v>4434</v>
      </c>
      <c r="E1701" s="34" t="s">
        <v>4031</v>
      </c>
      <c r="F1701" s="35">
        <v>44197</v>
      </c>
      <c r="G1701" s="34" t="s">
        <v>4064</v>
      </c>
      <c r="H1701" s="35">
        <v>401768</v>
      </c>
      <c r="I1701" s="34" t="s">
        <v>4432</v>
      </c>
    </row>
    <row r="1702" spans="1:9" x14ac:dyDescent="0.25">
      <c r="A1702" s="34" t="s">
        <v>4063</v>
      </c>
      <c r="B1702" s="34" t="s">
        <v>4032</v>
      </c>
      <c r="C1702" s="34" t="s">
        <v>48</v>
      </c>
      <c r="D1702" s="34" t="s">
        <v>1503</v>
      </c>
      <c r="E1702" s="34" t="s">
        <v>4033</v>
      </c>
      <c r="F1702" s="35">
        <v>44197</v>
      </c>
      <c r="G1702" s="34" t="s">
        <v>4064</v>
      </c>
      <c r="H1702" s="35">
        <v>401768</v>
      </c>
      <c r="I1702" s="34" t="s">
        <v>4430</v>
      </c>
    </row>
    <row r="1703" spans="1:9" x14ac:dyDescent="0.25">
      <c r="A1703" s="34" t="s">
        <v>4063</v>
      </c>
      <c r="B1703" s="34" t="s">
        <v>4034</v>
      </c>
      <c r="C1703" s="34" t="s">
        <v>50</v>
      </c>
      <c r="D1703" s="34" t="s">
        <v>1480</v>
      </c>
      <c r="E1703" s="34" t="s">
        <v>4035</v>
      </c>
      <c r="F1703" s="35">
        <v>44197</v>
      </c>
      <c r="G1703" s="34" t="s">
        <v>4064</v>
      </c>
      <c r="H1703" s="35">
        <v>401768</v>
      </c>
      <c r="I1703" s="34" t="s">
        <v>4430</v>
      </c>
    </row>
    <row r="1704" spans="1:9" x14ac:dyDescent="0.25">
      <c r="A1704" s="34" t="s">
        <v>4063</v>
      </c>
      <c r="B1704" s="34" t="s">
        <v>4036</v>
      </c>
      <c r="C1704" s="34" t="s">
        <v>4037</v>
      </c>
      <c r="D1704" s="34" t="s">
        <v>4435</v>
      </c>
      <c r="E1704" s="34" t="s">
        <v>4048</v>
      </c>
      <c r="F1704" s="35">
        <v>44197</v>
      </c>
      <c r="G1704" s="34" t="s">
        <v>4064</v>
      </c>
      <c r="H1704" s="35">
        <v>401768</v>
      </c>
      <c r="I1704" s="34" t="s">
        <v>4432</v>
      </c>
    </row>
    <row r="1705" spans="1:9" x14ac:dyDescent="0.25">
      <c r="A1705" s="34" t="s">
        <v>4063</v>
      </c>
      <c r="B1705" s="34" t="s">
        <v>4038</v>
      </c>
      <c r="C1705" s="34" t="s">
        <v>4039</v>
      </c>
      <c r="D1705" s="34" t="s">
        <v>4436</v>
      </c>
      <c r="E1705" s="34" t="s">
        <v>4049</v>
      </c>
      <c r="F1705" s="35">
        <v>44197</v>
      </c>
      <c r="G1705" s="34" t="s">
        <v>4064</v>
      </c>
      <c r="H1705" s="35">
        <v>401768</v>
      </c>
      <c r="I1705" s="34" t="s">
        <v>4432</v>
      </c>
    </row>
    <row r="1706" spans="1:9" x14ac:dyDescent="0.25">
      <c r="A1706" s="34" t="s">
        <v>4063</v>
      </c>
      <c r="B1706" s="34" t="s">
        <v>4040</v>
      </c>
      <c r="C1706" s="34" t="s">
        <v>4041</v>
      </c>
      <c r="D1706" s="34" t="s">
        <v>4437</v>
      </c>
      <c r="E1706" s="34" t="s">
        <v>4050</v>
      </c>
      <c r="F1706" s="35">
        <v>44197</v>
      </c>
      <c r="G1706" s="34" t="s">
        <v>4064</v>
      </c>
      <c r="H1706" s="35">
        <v>401768</v>
      </c>
      <c r="I1706" s="34" t="s">
        <v>4432</v>
      </c>
    </row>
    <row r="1707" spans="1:9" x14ac:dyDescent="0.25">
      <c r="A1707" s="34" t="s">
        <v>4063</v>
      </c>
      <c r="B1707" s="34" t="s">
        <v>4051</v>
      </c>
      <c r="C1707" s="34" t="s">
        <v>4052</v>
      </c>
      <c r="D1707" s="34" t="s">
        <v>1480</v>
      </c>
      <c r="E1707" s="34" t="s">
        <v>4053</v>
      </c>
      <c r="F1707" s="35">
        <v>44197</v>
      </c>
      <c r="G1707" s="34" t="s">
        <v>4064</v>
      </c>
      <c r="H1707" s="35">
        <v>401768</v>
      </c>
      <c r="I1707" s="34" t="s">
        <v>4430</v>
      </c>
    </row>
    <row r="1708" spans="1:9" x14ac:dyDescent="0.25">
      <c r="A1708" s="34" t="s">
        <v>4063</v>
      </c>
      <c r="B1708" s="34" t="s">
        <v>4042</v>
      </c>
      <c r="C1708" s="34" t="s">
        <v>4037</v>
      </c>
      <c r="D1708" s="34" t="s">
        <v>4438</v>
      </c>
      <c r="E1708" s="34" t="s">
        <v>4045</v>
      </c>
      <c r="F1708" s="35">
        <v>44197</v>
      </c>
      <c r="G1708" s="34" t="s">
        <v>4064</v>
      </c>
      <c r="H1708" s="35">
        <v>401768</v>
      </c>
      <c r="I1708" s="34" t="s">
        <v>4432</v>
      </c>
    </row>
    <row r="1709" spans="1:9" x14ac:dyDescent="0.25">
      <c r="A1709" s="34" t="s">
        <v>4063</v>
      </c>
      <c r="B1709" s="34" t="s">
        <v>4043</v>
      </c>
      <c r="C1709" s="34" t="s">
        <v>4039</v>
      </c>
      <c r="D1709" s="34" t="s">
        <v>4439</v>
      </c>
      <c r="E1709" s="34" t="s">
        <v>4046</v>
      </c>
      <c r="F1709" s="35">
        <v>44197</v>
      </c>
      <c r="G1709" s="34" t="s">
        <v>4064</v>
      </c>
      <c r="H1709" s="35">
        <v>401768</v>
      </c>
      <c r="I1709" s="34" t="s">
        <v>4432</v>
      </c>
    </row>
    <row r="1710" spans="1:9" x14ac:dyDescent="0.25">
      <c r="A1710" s="34" t="s">
        <v>4063</v>
      </c>
      <c r="B1710" s="34" t="s">
        <v>4044</v>
      </c>
      <c r="C1710" s="34" t="s">
        <v>4041</v>
      </c>
      <c r="D1710" s="34" t="s">
        <v>4440</v>
      </c>
      <c r="E1710" s="34" t="s">
        <v>4047</v>
      </c>
      <c r="F1710" s="35">
        <v>44197</v>
      </c>
      <c r="G1710" s="34" t="s">
        <v>4064</v>
      </c>
      <c r="H1710" s="35">
        <v>401768</v>
      </c>
      <c r="I1710" s="34" t="s">
        <v>4432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Info</vt:lpstr>
      <vt:lpstr>Podpůrná opatření - část A</vt:lpstr>
      <vt:lpstr>Podpůrná opatření - část B</vt:lpstr>
      <vt:lpstr>vzorce pro PO dle vyhlášky</vt:lpstr>
      <vt:lpstr>RAPP-platnost PO</vt:lpstr>
      <vt:lpstr>N1_</vt:lpstr>
      <vt:lpstr>'Podpůrná opatření - část B'!Názvy_tisku</vt:lpstr>
      <vt:lpstr>P1_</vt:lpstr>
      <vt:lpstr>'vzorce pro PO dle vyhlášky'!p1_p1</vt:lpstr>
      <vt:lpstr>P2_</vt:lpstr>
      <vt:lpstr>P3_</vt:lpstr>
      <vt:lpstr>P4_</vt:lpstr>
      <vt:lpstr>P5_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Cahová Lenka</dc:creator>
  <cp:lastModifiedBy>Fáberová Petra (MHMP, ROZ)</cp:lastModifiedBy>
  <cp:lastPrinted>2019-10-29T08:39:03Z</cp:lastPrinted>
  <dcterms:created xsi:type="dcterms:W3CDTF">2016-06-22T12:39:33Z</dcterms:created>
  <dcterms:modified xsi:type="dcterms:W3CDTF">2022-05-04T09:35:12Z</dcterms:modified>
</cp:coreProperties>
</file>