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6\Normativy\2023\"/>
    </mc:Choice>
  </mc:AlternateContent>
  <xr:revisionPtr revIDLastSave="0" documentId="13_ncr:1_{BE440C28-D45D-4F2F-9ACB-379AB1F726AA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" sheetId="6" r:id="rId1"/>
    <sheet name="PO_NFN_2023" sheetId="10" r:id="rId2"/>
    <sheet name="PO_NFN" sheetId="11" r:id="rId3"/>
    <sheet name="Podpůrná opatření - část A" sheetId="1" r:id="rId4"/>
    <sheet name="Podpůrná opatření - část B" sheetId="4" r:id="rId5"/>
    <sheet name="vzorce pro PO dle vyhlášky" sheetId="2" r:id="rId6"/>
    <sheet name="RAPP" sheetId="12" r:id="rId7"/>
  </sheets>
  <definedNames>
    <definedName name="_xlnm._FilterDatabase" localSheetId="2" hidden="1">PO_NFN!$A$1:$M$1708</definedName>
    <definedName name="_xlnm._FilterDatabase" localSheetId="1" hidden="1">PO_NFN_2023!$A$1:$I$1708</definedName>
    <definedName name="_xlnm._FilterDatabase" localSheetId="3" hidden="1">'Podpůrná opatření - část A'!$A$1:$M$918</definedName>
    <definedName name="_xlnm._FilterDatabase" localSheetId="4" hidden="1">'Podpůrná opatření - část B'!$A$1:$J$791</definedName>
    <definedName name="_xlnm._FilterDatabase" localSheetId="6" hidden="1">RAPP!$A$1:$I$1710</definedName>
    <definedName name="KP" localSheetId="2">#REF!</definedName>
    <definedName name="KP">#REF!</definedName>
    <definedName name="N1_">'vzorce pro PO dle vyhlášky'!$G$27</definedName>
    <definedName name="_xlnm.Print_Titles" localSheetId="4">'Podpůrná opatření - část B'!$1:$1</definedName>
    <definedName name="P1_">'vzorce pro PO dle vyhlášky'!$G$22</definedName>
    <definedName name="p1_p1" localSheetId="5">'vzorce pro PO dle vyhlášky'!$G$22</definedName>
    <definedName name="P2_">'vzorce pro PO dle vyhlášky'!$G$23</definedName>
    <definedName name="P3_">'vzorce pro PO dle vyhlášky'!$G$24</definedName>
    <definedName name="P4_">'vzorce pro PO dle vyhlášky'!$G$25</definedName>
    <definedName name="P5_">'vzorce pro PO dle vyhlášky'!$G$26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8" i="1" l="1"/>
  <c r="I908" i="1"/>
  <c r="M907" i="1"/>
  <c r="I907" i="1"/>
  <c r="M906" i="1"/>
  <c r="I906" i="1"/>
  <c r="M905" i="1"/>
  <c r="I905" i="1"/>
  <c r="M904" i="1"/>
  <c r="I904" i="1"/>
  <c r="M903" i="1"/>
  <c r="I903" i="1"/>
  <c r="M902" i="1"/>
  <c r="I902" i="1"/>
  <c r="M901" i="1"/>
  <c r="I901" i="1"/>
  <c r="M900" i="1"/>
  <c r="I900" i="1"/>
  <c r="M899" i="1"/>
  <c r="I899" i="1"/>
  <c r="M898" i="1"/>
  <c r="I898" i="1"/>
  <c r="M897" i="1"/>
  <c r="I897" i="1"/>
  <c r="M896" i="1"/>
  <c r="I896" i="1"/>
  <c r="M895" i="1"/>
  <c r="I895" i="1"/>
  <c r="M894" i="1"/>
  <c r="I894" i="1"/>
  <c r="M893" i="1"/>
  <c r="I893" i="1"/>
  <c r="M892" i="1"/>
  <c r="I892" i="1"/>
  <c r="M891" i="1"/>
  <c r="I891" i="1"/>
  <c r="M890" i="1"/>
  <c r="I890" i="1"/>
  <c r="M889" i="1"/>
  <c r="I889" i="1"/>
  <c r="M888" i="1"/>
  <c r="I888" i="1"/>
  <c r="M887" i="1"/>
  <c r="I887" i="1"/>
  <c r="M886" i="1"/>
  <c r="I886" i="1"/>
  <c r="M885" i="1"/>
  <c r="I885" i="1"/>
  <c r="M913" i="1"/>
  <c r="I913" i="1"/>
  <c r="M912" i="1"/>
  <c r="I912" i="1"/>
  <c r="M911" i="1"/>
  <c r="I911" i="1"/>
  <c r="M910" i="1"/>
  <c r="I910" i="1"/>
  <c r="M909" i="1"/>
  <c r="I909" i="1"/>
  <c r="M918" i="1"/>
  <c r="I918" i="1"/>
  <c r="M917" i="1"/>
  <c r="I917" i="1"/>
  <c r="M916" i="1"/>
  <c r="I916" i="1"/>
  <c r="M915" i="1"/>
  <c r="I915" i="1"/>
  <c r="M914" i="1"/>
  <c r="I914" i="1"/>
  <c r="M499" i="1"/>
  <c r="I499" i="1"/>
  <c r="M498" i="1"/>
  <c r="I498" i="1"/>
  <c r="M497" i="1"/>
  <c r="I497" i="1"/>
  <c r="M496" i="1"/>
  <c r="I496" i="1"/>
  <c r="M495" i="1"/>
  <c r="I495" i="1"/>
  <c r="M494" i="1"/>
  <c r="I494" i="1"/>
  <c r="M493" i="1"/>
  <c r="I493" i="1"/>
  <c r="M492" i="1"/>
  <c r="I492" i="1"/>
  <c r="M491" i="1"/>
  <c r="I491" i="1"/>
  <c r="M490" i="1"/>
  <c r="I490" i="1"/>
  <c r="M489" i="1"/>
  <c r="I489" i="1"/>
  <c r="M488" i="1"/>
  <c r="I488" i="1"/>
  <c r="M487" i="1"/>
  <c r="I487" i="1"/>
  <c r="M486" i="1"/>
  <c r="I486" i="1"/>
  <c r="M485" i="1"/>
  <c r="I485" i="1"/>
  <c r="M484" i="1"/>
  <c r="I484" i="1"/>
  <c r="M483" i="1"/>
  <c r="I483" i="1"/>
  <c r="M482" i="1"/>
  <c r="I482" i="1"/>
  <c r="M481" i="1"/>
  <c r="I481" i="1"/>
  <c r="M480" i="1"/>
  <c r="I480" i="1"/>
  <c r="M479" i="1"/>
  <c r="I479" i="1"/>
  <c r="M478" i="1"/>
  <c r="I478" i="1"/>
  <c r="M477" i="1"/>
  <c r="I477" i="1"/>
  <c r="M476" i="1"/>
  <c r="I476" i="1"/>
  <c r="M475" i="1"/>
  <c r="I475" i="1"/>
  <c r="M474" i="1"/>
  <c r="I474" i="1"/>
  <c r="I469" i="1"/>
  <c r="I468" i="1"/>
  <c r="I467" i="1"/>
  <c r="I466" i="1"/>
  <c r="I465" i="1"/>
  <c r="I464" i="1"/>
  <c r="I463" i="1"/>
  <c r="I462" i="1"/>
  <c r="M469" i="1"/>
  <c r="M468" i="1"/>
  <c r="M467" i="1"/>
  <c r="M466" i="1"/>
  <c r="M465" i="1"/>
  <c r="M464" i="1"/>
  <c r="M463" i="1"/>
  <c r="M462" i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I884" i="1" l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502" i="1"/>
  <c r="M503" i="1"/>
  <c r="M504" i="1"/>
  <c r="M505" i="1"/>
  <c r="M506" i="1"/>
  <c r="M507" i="1"/>
  <c r="M508" i="1"/>
  <c r="M509" i="1"/>
  <c r="M510" i="1"/>
  <c r="M511" i="1"/>
  <c r="M512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I155" i="1" l="1"/>
  <c r="M217" i="1" l="1"/>
  <c r="M156" i="1"/>
  <c r="M155" i="1"/>
  <c r="M154" i="1"/>
  <c r="M153" i="1"/>
  <c r="M90" i="1"/>
  <c r="M89" i="1"/>
  <c r="M88" i="1"/>
  <c r="M87" i="1"/>
  <c r="M648" i="1"/>
  <c r="M647" i="1"/>
  <c r="M646" i="1"/>
  <c r="M645" i="1"/>
  <c r="M644" i="1"/>
  <c r="M583" i="1"/>
  <c r="M582" i="1"/>
  <c r="M581" i="1"/>
  <c r="M580" i="1"/>
  <c r="M579" i="1"/>
  <c r="M578" i="1"/>
  <c r="M541" i="1"/>
  <c r="M540" i="1"/>
  <c r="M539" i="1"/>
  <c r="M538" i="1"/>
  <c r="M537" i="1"/>
  <c r="M221" i="1"/>
  <c r="M220" i="1"/>
  <c r="M219" i="1"/>
  <c r="M218" i="1"/>
  <c r="D13" i="4"/>
  <c r="D12" i="4"/>
  <c r="I699" i="1" l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E29" i="2" l="1"/>
  <c r="G27" i="2" l="1"/>
  <c r="G26" i="2"/>
  <c r="G25" i="2"/>
  <c r="G24" i="2"/>
  <c r="G23" i="2"/>
  <c r="G22" i="2"/>
  <c r="K20" i="1" l="1"/>
  <c r="D20" i="1" s="1"/>
  <c r="K749" i="1"/>
  <c r="D749" i="1" s="1"/>
  <c r="K471" i="1"/>
  <c r="D471" i="1" s="1"/>
  <c r="K470" i="1"/>
  <c r="D470" i="1" s="1"/>
  <c r="E470" i="1" s="1"/>
  <c r="K702" i="1"/>
  <c r="D702" i="1" s="1"/>
  <c r="K33" i="1"/>
  <c r="D33" i="1" s="1"/>
  <c r="K750" i="1"/>
  <c r="D750" i="1" s="1"/>
  <c r="K751" i="1"/>
  <c r="D751" i="1" s="1"/>
  <c r="K22" i="1"/>
  <c r="D22" i="1" s="1"/>
  <c r="K472" i="1"/>
  <c r="D472" i="1" s="1"/>
  <c r="K473" i="1"/>
  <c r="D473" i="1" s="1"/>
  <c r="K277" i="1"/>
  <c r="D277" i="1" s="1"/>
  <c r="K21" i="1"/>
  <c r="D21" i="1" s="1"/>
  <c r="K8" i="1"/>
  <c r="D8" i="1" s="1"/>
  <c r="K467" i="1"/>
  <c r="D467" i="1" s="1"/>
  <c r="K480" i="1"/>
  <c r="D480" i="1" s="1"/>
  <c r="K488" i="1"/>
  <c r="D488" i="1" s="1"/>
  <c r="K496" i="1"/>
  <c r="D496" i="1" s="1"/>
  <c r="K918" i="1"/>
  <c r="D918" i="1" s="1"/>
  <c r="K887" i="1"/>
  <c r="D887" i="1" s="1"/>
  <c r="K895" i="1"/>
  <c r="D895" i="1" s="1"/>
  <c r="K903" i="1"/>
  <c r="D903" i="1" s="1"/>
  <c r="K468" i="1"/>
  <c r="D468" i="1" s="1"/>
  <c r="K489" i="1"/>
  <c r="D489" i="1" s="1"/>
  <c r="K908" i="1"/>
  <c r="D908" i="1" s="1"/>
  <c r="K477" i="1"/>
  <c r="D477" i="1" s="1"/>
  <c r="K491" i="1"/>
  <c r="D491" i="1" s="1"/>
  <c r="K917" i="1"/>
  <c r="D917" i="1" s="1"/>
  <c r="K886" i="1"/>
  <c r="D886" i="1" s="1"/>
  <c r="K896" i="1"/>
  <c r="D896" i="1" s="1"/>
  <c r="K904" i="1"/>
  <c r="D904" i="1" s="1"/>
  <c r="K474" i="1"/>
  <c r="D474" i="1" s="1"/>
  <c r="K482" i="1"/>
  <c r="D482" i="1" s="1"/>
  <c r="K490" i="1"/>
  <c r="D490" i="1" s="1"/>
  <c r="K498" i="1"/>
  <c r="D498" i="1" s="1"/>
  <c r="K910" i="1"/>
  <c r="D910" i="1" s="1"/>
  <c r="K889" i="1"/>
  <c r="D889" i="1" s="1"/>
  <c r="K897" i="1"/>
  <c r="D897" i="1" s="1"/>
  <c r="K905" i="1"/>
  <c r="D905" i="1" s="1"/>
  <c r="K475" i="1"/>
  <c r="D475" i="1" s="1"/>
  <c r="K495" i="1"/>
  <c r="D495" i="1" s="1"/>
  <c r="K463" i="1"/>
  <c r="D463" i="1" s="1"/>
  <c r="K481" i="1"/>
  <c r="D481" i="1" s="1"/>
  <c r="K493" i="1"/>
  <c r="D493" i="1" s="1"/>
  <c r="K909" i="1"/>
  <c r="D909" i="1" s="1"/>
  <c r="K890" i="1"/>
  <c r="D890" i="1" s="1"/>
  <c r="K898" i="1"/>
  <c r="D898" i="1" s="1"/>
  <c r="K906" i="1"/>
  <c r="D906" i="1" s="1"/>
  <c r="K476" i="1"/>
  <c r="D476" i="1" s="1"/>
  <c r="K484" i="1"/>
  <c r="D484" i="1" s="1"/>
  <c r="K492" i="1"/>
  <c r="D492" i="1" s="1"/>
  <c r="K914" i="1"/>
  <c r="D914" i="1" s="1"/>
  <c r="K912" i="1"/>
  <c r="D912" i="1" s="1"/>
  <c r="K891" i="1"/>
  <c r="D891" i="1" s="1"/>
  <c r="K899" i="1"/>
  <c r="D899" i="1" s="1"/>
  <c r="K907" i="1"/>
  <c r="D907" i="1" s="1"/>
  <c r="K479" i="1"/>
  <c r="D479" i="1" s="1"/>
  <c r="K915" i="1"/>
  <c r="D915" i="1" s="1"/>
  <c r="K465" i="1"/>
  <c r="D465" i="1" s="1"/>
  <c r="K485" i="1"/>
  <c r="D485" i="1" s="1"/>
  <c r="K497" i="1"/>
  <c r="D497" i="1" s="1"/>
  <c r="K911" i="1"/>
  <c r="D911" i="1" s="1"/>
  <c r="K892" i="1"/>
  <c r="D892" i="1" s="1"/>
  <c r="K900" i="1"/>
  <c r="D900" i="1" s="1"/>
  <c r="K462" i="1"/>
  <c r="D462" i="1" s="1"/>
  <c r="K478" i="1"/>
  <c r="D478" i="1" s="1"/>
  <c r="K486" i="1"/>
  <c r="D486" i="1" s="1"/>
  <c r="K494" i="1"/>
  <c r="D494" i="1" s="1"/>
  <c r="K916" i="1"/>
  <c r="D916" i="1" s="1"/>
  <c r="K885" i="1"/>
  <c r="D885" i="1" s="1"/>
  <c r="K893" i="1"/>
  <c r="D893" i="1" s="1"/>
  <c r="K901" i="1"/>
  <c r="D901" i="1" s="1"/>
  <c r="K464" i="1"/>
  <c r="D464" i="1" s="1"/>
  <c r="K483" i="1"/>
  <c r="D483" i="1" s="1"/>
  <c r="K888" i="1"/>
  <c r="D888" i="1" s="1"/>
  <c r="K469" i="1"/>
  <c r="D469" i="1" s="1"/>
  <c r="K487" i="1"/>
  <c r="D487" i="1" s="1"/>
  <c r="K499" i="1"/>
  <c r="D499" i="1" s="1"/>
  <c r="K913" i="1"/>
  <c r="D913" i="1" s="1"/>
  <c r="K894" i="1"/>
  <c r="D894" i="1" s="1"/>
  <c r="K902" i="1"/>
  <c r="D902" i="1" s="1"/>
  <c r="K466" i="1"/>
  <c r="D466" i="1" s="1"/>
  <c r="K833" i="1"/>
  <c r="D833" i="1" s="1"/>
  <c r="K706" i="1"/>
  <c r="D706" i="1" s="1"/>
  <c r="K408" i="1"/>
  <c r="D408" i="1" s="1"/>
  <c r="K283" i="1"/>
  <c r="D283" i="1" s="1"/>
  <c r="K38" i="1"/>
  <c r="D38" i="1" s="1"/>
  <c r="K36" i="1"/>
  <c r="D36" i="1" s="1"/>
  <c r="K40" i="1"/>
  <c r="D40" i="1" s="1"/>
  <c r="K37" i="1"/>
  <c r="D37" i="1" s="1"/>
  <c r="K39" i="1"/>
  <c r="D39" i="1" s="1"/>
  <c r="K284" i="1"/>
  <c r="D284" i="1" s="1"/>
  <c r="K35" i="1"/>
  <c r="D35" i="1" s="1"/>
  <c r="K292" i="1"/>
  <c r="D292" i="1" s="1"/>
  <c r="K324" i="1"/>
  <c r="D324" i="1" s="1"/>
  <c r="K353" i="1"/>
  <c r="D353" i="1" s="1"/>
  <c r="K304" i="1"/>
  <c r="D304" i="1" s="1"/>
  <c r="K337" i="1"/>
  <c r="D337" i="1" s="1"/>
  <c r="K377" i="1"/>
  <c r="D377" i="1" s="1"/>
  <c r="K411" i="1"/>
  <c r="D411" i="1" s="1"/>
  <c r="K444" i="1"/>
  <c r="D444" i="1" s="1"/>
  <c r="K851" i="1"/>
  <c r="D851" i="1" s="1"/>
  <c r="K883" i="1"/>
  <c r="D883" i="1" s="1"/>
  <c r="K738" i="1"/>
  <c r="D738" i="1" s="1"/>
  <c r="K775" i="1"/>
  <c r="D775" i="1" s="1"/>
  <c r="K811" i="1"/>
  <c r="D811" i="1" s="1"/>
  <c r="K317" i="1"/>
  <c r="D317" i="1" s="1"/>
  <c r="K350" i="1"/>
  <c r="D350" i="1" s="1"/>
  <c r="K382" i="1"/>
  <c r="D382" i="1" s="1"/>
  <c r="K416" i="1"/>
  <c r="D416" i="1" s="1"/>
  <c r="K449" i="1"/>
  <c r="D449" i="1" s="1"/>
  <c r="K856" i="1"/>
  <c r="D856" i="1" s="1"/>
  <c r="K711" i="1"/>
  <c r="D711" i="1" s="1"/>
  <c r="K743" i="1"/>
  <c r="D743" i="1" s="1"/>
  <c r="K780" i="1"/>
  <c r="D780" i="1" s="1"/>
  <c r="K804" i="1"/>
  <c r="D804" i="1" s="1"/>
  <c r="K290" i="1"/>
  <c r="D290" i="1" s="1"/>
  <c r="K373" i="1"/>
  <c r="D373" i="1" s="1"/>
  <c r="K405" i="1"/>
  <c r="D405" i="1" s="1"/>
  <c r="K440" i="1"/>
  <c r="D440" i="1" s="1"/>
  <c r="K843" i="1"/>
  <c r="D843" i="1" s="1"/>
  <c r="K879" i="1"/>
  <c r="D879" i="1" s="1"/>
  <c r="K734" i="1"/>
  <c r="D734" i="1" s="1"/>
  <c r="K771" i="1"/>
  <c r="D771" i="1" s="1"/>
  <c r="K803" i="1"/>
  <c r="D803" i="1" s="1"/>
  <c r="K309" i="1"/>
  <c r="D309" i="1" s="1"/>
  <c r="K338" i="1"/>
  <c r="D338" i="1" s="1"/>
  <c r="K370" i="1"/>
  <c r="D370" i="1" s="1"/>
  <c r="K402" i="1"/>
  <c r="D402" i="1" s="1"/>
  <c r="K437" i="1"/>
  <c r="D437" i="1" s="1"/>
  <c r="K844" i="1"/>
  <c r="D844" i="1" s="1"/>
  <c r="K876" i="1"/>
  <c r="D876" i="1" s="1"/>
  <c r="K731" i="1"/>
  <c r="D731" i="1" s="1"/>
  <c r="K768" i="1"/>
  <c r="D768" i="1" s="1"/>
  <c r="K808" i="1"/>
  <c r="D808" i="1" s="1"/>
  <c r="K287" i="1"/>
  <c r="D287" i="1" s="1"/>
  <c r="K302" i="1"/>
  <c r="D302" i="1" s="1"/>
  <c r="K318" i="1"/>
  <c r="D318" i="1" s="1"/>
  <c r="K335" i="1"/>
  <c r="D335" i="1" s="1"/>
  <c r="K351" i="1"/>
  <c r="D351" i="1" s="1"/>
  <c r="K367" i="1"/>
  <c r="D367" i="1" s="1"/>
  <c r="K383" i="1"/>
  <c r="D383" i="1" s="1"/>
  <c r="K399" i="1"/>
  <c r="D399" i="1" s="1"/>
  <c r="K417" i="1"/>
  <c r="D417" i="1" s="1"/>
  <c r="K433" i="1"/>
  <c r="D433" i="1" s="1"/>
  <c r="K450" i="1"/>
  <c r="D450" i="1" s="1"/>
  <c r="K841" i="1"/>
  <c r="D841" i="1" s="1"/>
  <c r="K857" i="1"/>
  <c r="D857" i="1" s="1"/>
  <c r="K873" i="1"/>
  <c r="D873" i="1" s="1"/>
  <c r="K712" i="1"/>
  <c r="D712" i="1" s="1"/>
  <c r="K728" i="1"/>
  <c r="D728" i="1" s="1"/>
  <c r="K744" i="1"/>
  <c r="D744" i="1" s="1"/>
  <c r="K765" i="1"/>
  <c r="D765" i="1" s="1"/>
  <c r="K781" i="1"/>
  <c r="D781" i="1" s="1"/>
  <c r="K797" i="1"/>
  <c r="D797" i="1" s="1"/>
  <c r="K813" i="1"/>
  <c r="D813" i="1" s="1"/>
  <c r="K829" i="1"/>
  <c r="D829" i="1" s="1"/>
  <c r="K315" i="1"/>
  <c r="D315" i="1" s="1"/>
  <c r="K332" i="1"/>
  <c r="D332" i="1" s="1"/>
  <c r="K348" i="1"/>
  <c r="D348" i="1" s="1"/>
  <c r="K364" i="1"/>
  <c r="D364" i="1" s="1"/>
  <c r="K380" i="1"/>
  <c r="D380" i="1" s="1"/>
  <c r="K396" i="1"/>
  <c r="D396" i="1" s="1"/>
  <c r="K414" i="1"/>
  <c r="D414" i="1" s="1"/>
  <c r="K430" i="1"/>
  <c r="D430" i="1" s="1"/>
  <c r="K443" i="1"/>
  <c r="D443" i="1" s="1"/>
  <c r="K459" i="1"/>
  <c r="D459" i="1" s="1"/>
  <c r="K850" i="1"/>
  <c r="D850" i="1" s="1"/>
  <c r="K866" i="1"/>
  <c r="D866" i="1" s="1"/>
  <c r="K882" i="1"/>
  <c r="D882" i="1" s="1"/>
  <c r="K721" i="1"/>
  <c r="D721" i="1" s="1"/>
  <c r="K737" i="1"/>
  <c r="D737" i="1" s="1"/>
  <c r="K758" i="1"/>
  <c r="D758" i="1" s="1"/>
  <c r="K774" i="1"/>
  <c r="D774" i="1" s="1"/>
  <c r="K790" i="1"/>
  <c r="D790" i="1" s="1"/>
  <c r="K806" i="1"/>
  <c r="D806" i="1" s="1"/>
  <c r="K822" i="1"/>
  <c r="D822" i="1" s="1"/>
  <c r="K819" i="1"/>
  <c r="D819" i="1" s="1"/>
  <c r="K300" i="1"/>
  <c r="D300" i="1" s="1"/>
  <c r="K333" i="1"/>
  <c r="D333" i="1" s="1"/>
  <c r="K357" i="1"/>
  <c r="D357" i="1" s="1"/>
  <c r="K312" i="1"/>
  <c r="D312" i="1" s="1"/>
  <c r="K349" i="1"/>
  <c r="D349" i="1" s="1"/>
  <c r="K385" i="1"/>
  <c r="D385" i="1" s="1"/>
  <c r="K423" i="1"/>
  <c r="D423" i="1" s="1"/>
  <c r="K452" i="1"/>
  <c r="D452" i="1" s="1"/>
  <c r="K859" i="1"/>
  <c r="D859" i="1" s="1"/>
  <c r="K714" i="1"/>
  <c r="D714" i="1" s="1"/>
  <c r="K746" i="1"/>
  <c r="D746" i="1" s="1"/>
  <c r="K783" i="1"/>
  <c r="D783" i="1" s="1"/>
  <c r="K289" i="1"/>
  <c r="D289" i="1" s="1"/>
  <c r="K325" i="1"/>
  <c r="D325" i="1" s="1"/>
  <c r="K358" i="1"/>
  <c r="D358" i="1" s="1"/>
  <c r="K390" i="1"/>
  <c r="D390" i="1" s="1"/>
  <c r="K424" i="1"/>
  <c r="D424" i="1" s="1"/>
  <c r="K457" i="1"/>
  <c r="D457" i="1" s="1"/>
  <c r="K864" i="1"/>
  <c r="D864" i="1" s="1"/>
  <c r="K719" i="1"/>
  <c r="D719" i="1" s="1"/>
  <c r="K756" i="1"/>
  <c r="D756" i="1" s="1"/>
  <c r="K784" i="1"/>
  <c r="D784" i="1" s="1"/>
  <c r="K812" i="1"/>
  <c r="D812" i="1" s="1"/>
  <c r="K294" i="1"/>
  <c r="D294" i="1" s="1"/>
  <c r="K381" i="1"/>
  <c r="D381" i="1" s="1"/>
  <c r="K415" i="1"/>
  <c r="D415" i="1" s="1"/>
  <c r="K448" i="1"/>
  <c r="D448" i="1" s="1"/>
  <c r="K855" i="1"/>
  <c r="D855" i="1" s="1"/>
  <c r="K710" i="1"/>
  <c r="D710" i="1" s="1"/>
  <c r="K742" i="1"/>
  <c r="D742" i="1" s="1"/>
  <c r="K779" i="1"/>
  <c r="D779" i="1" s="1"/>
  <c r="K807" i="1"/>
  <c r="D807" i="1" s="1"/>
  <c r="K313" i="1"/>
  <c r="D313" i="1" s="1"/>
  <c r="K346" i="1"/>
  <c r="D346" i="1" s="1"/>
  <c r="K378" i="1"/>
  <c r="D378" i="1" s="1"/>
  <c r="K412" i="1"/>
  <c r="D412" i="1" s="1"/>
  <c r="K445" i="1"/>
  <c r="D445" i="1" s="1"/>
  <c r="K852" i="1"/>
  <c r="D852" i="1" s="1"/>
  <c r="K884" i="1"/>
  <c r="D884" i="1" s="1"/>
  <c r="K739" i="1"/>
  <c r="D739" i="1" s="1"/>
  <c r="K776" i="1"/>
  <c r="D776" i="1" s="1"/>
  <c r="K816" i="1"/>
  <c r="D816" i="1" s="1"/>
  <c r="K291" i="1"/>
  <c r="D291" i="1" s="1"/>
  <c r="K306" i="1"/>
  <c r="D306" i="1" s="1"/>
  <c r="K322" i="1"/>
  <c r="D322" i="1" s="1"/>
  <c r="K339" i="1"/>
  <c r="D339" i="1" s="1"/>
  <c r="K355" i="1"/>
  <c r="D355" i="1" s="1"/>
  <c r="K371" i="1"/>
  <c r="D371" i="1" s="1"/>
  <c r="K387" i="1"/>
  <c r="D387" i="1" s="1"/>
  <c r="K403" i="1"/>
  <c r="D403" i="1" s="1"/>
  <c r="K421" i="1"/>
  <c r="D421" i="1" s="1"/>
  <c r="K438" i="1"/>
  <c r="D438" i="1" s="1"/>
  <c r="K454" i="1"/>
  <c r="D454" i="1" s="1"/>
  <c r="K845" i="1"/>
  <c r="D845" i="1" s="1"/>
  <c r="K861" i="1"/>
  <c r="D861" i="1" s="1"/>
  <c r="K877" i="1"/>
  <c r="D877" i="1" s="1"/>
  <c r="K716" i="1"/>
  <c r="D716" i="1" s="1"/>
  <c r="K732" i="1"/>
  <c r="D732" i="1" s="1"/>
  <c r="K753" i="1"/>
  <c r="D753" i="1" s="1"/>
  <c r="K769" i="1"/>
  <c r="D769" i="1" s="1"/>
  <c r="K785" i="1"/>
  <c r="D785" i="1" s="1"/>
  <c r="K801" i="1"/>
  <c r="D801" i="1" s="1"/>
  <c r="K817" i="1"/>
  <c r="D817" i="1" s="1"/>
  <c r="K303" i="1"/>
  <c r="D303" i="1" s="1"/>
  <c r="K319" i="1"/>
  <c r="D319" i="1" s="1"/>
  <c r="K336" i="1"/>
  <c r="D336" i="1" s="1"/>
  <c r="K352" i="1"/>
  <c r="D352" i="1" s="1"/>
  <c r="K368" i="1"/>
  <c r="D368" i="1" s="1"/>
  <c r="K384" i="1"/>
  <c r="D384" i="1" s="1"/>
  <c r="K400" i="1"/>
  <c r="D400" i="1" s="1"/>
  <c r="K418" i="1"/>
  <c r="D418" i="1" s="1"/>
  <c r="K434" i="1"/>
  <c r="D434" i="1" s="1"/>
  <c r="K447" i="1"/>
  <c r="D447" i="1" s="1"/>
  <c r="K838" i="1"/>
  <c r="D838" i="1" s="1"/>
  <c r="K854" i="1"/>
  <c r="D854" i="1" s="1"/>
  <c r="K870" i="1"/>
  <c r="D870" i="1" s="1"/>
  <c r="K709" i="1"/>
  <c r="D709" i="1" s="1"/>
  <c r="K725" i="1"/>
  <c r="D725" i="1" s="1"/>
  <c r="K741" i="1"/>
  <c r="D741" i="1" s="1"/>
  <c r="K762" i="1"/>
  <c r="D762" i="1" s="1"/>
  <c r="K778" i="1"/>
  <c r="D778" i="1" s="1"/>
  <c r="K794" i="1"/>
  <c r="D794" i="1" s="1"/>
  <c r="K810" i="1"/>
  <c r="D810" i="1" s="1"/>
  <c r="K826" i="1"/>
  <c r="D826" i="1" s="1"/>
  <c r="K823" i="1"/>
  <c r="D823" i="1" s="1"/>
  <c r="K308" i="1"/>
  <c r="D308" i="1" s="1"/>
  <c r="K341" i="1"/>
  <c r="D341" i="1" s="1"/>
  <c r="K288" i="1"/>
  <c r="D288" i="1" s="1"/>
  <c r="K320" i="1"/>
  <c r="D320" i="1" s="1"/>
  <c r="K361" i="1"/>
  <c r="D361" i="1" s="1"/>
  <c r="K393" i="1"/>
  <c r="D393" i="1" s="1"/>
  <c r="K431" i="1"/>
  <c r="D431" i="1" s="1"/>
  <c r="K835" i="1"/>
  <c r="D835" i="1" s="1"/>
  <c r="K867" i="1"/>
  <c r="D867" i="1" s="1"/>
  <c r="K722" i="1"/>
  <c r="D722" i="1" s="1"/>
  <c r="K759" i="1"/>
  <c r="D759" i="1" s="1"/>
  <c r="K791" i="1"/>
  <c r="D791" i="1" s="1"/>
  <c r="K297" i="1"/>
  <c r="D297" i="1" s="1"/>
  <c r="K334" i="1"/>
  <c r="D334" i="1" s="1"/>
  <c r="K366" i="1"/>
  <c r="D366" i="1" s="1"/>
  <c r="K398" i="1"/>
  <c r="D398" i="1" s="1"/>
  <c r="K432" i="1"/>
  <c r="D432" i="1" s="1"/>
  <c r="K840" i="1"/>
  <c r="D840" i="1" s="1"/>
  <c r="K872" i="1"/>
  <c r="D872" i="1" s="1"/>
  <c r="K727" i="1"/>
  <c r="D727" i="1" s="1"/>
  <c r="K764" i="1"/>
  <c r="D764" i="1" s="1"/>
  <c r="K792" i="1"/>
  <c r="D792" i="1" s="1"/>
  <c r="K820" i="1"/>
  <c r="D820" i="1" s="1"/>
  <c r="K298" i="1"/>
  <c r="D298" i="1" s="1"/>
  <c r="K389" i="1"/>
  <c r="D389" i="1" s="1"/>
  <c r="K419" i="1"/>
  <c r="D419" i="1" s="1"/>
  <c r="K456" i="1"/>
  <c r="D456" i="1" s="1"/>
  <c r="K863" i="1"/>
  <c r="D863" i="1" s="1"/>
  <c r="K718" i="1"/>
  <c r="D718" i="1" s="1"/>
  <c r="K755" i="1"/>
  <c r="D755" i="1" s="1"/>
  <c r="K787" i="1"/>
  <c r="D787" i="1" s="1"/>
  <c r="K293" i="1"/>
  <c r="D293" i="1" s="1"/>
  <c r="K316" i="1"/>
  <c r="D316" i="1" s="1"/>
  <c r="K369" i="1"/>
  <c r="D369" i="1" s="1"/>
  <c r="K875" i="1"/>
  <c r="D875" i="1" s="1"/>
  <c r="K305" i="1"/>
  <c r="D305" i="1" s="1"/>
  <c r="K441" i="1"/>
  <c r="D441" i="1" s="1"/>
  <c r="K772" i="1"/>
  <c r="D772" i="1" s="1"/>
  <c r="K397" i="1"/>
  <c r="D397" i="1" s="1"/>
  <c r="K726" i="1"/>
  <c r="D726" i="1" s="1"/>
  <c r="K321" i="1"/>
  <c r="D321" i="1" s="1"/>
  <c r="K386" i="1"/>
  <c r="D386" i="1" s="1"/>
  <c r="K453" i="1"/>
  <c r="D453" i="1" s="1"/>
  <c r="K715" i="1"/>
  <c r="D715" i="1" s="1"/>
  <c r="K788" i="1"/>
  <c r="D788" i="1" s="1"/>
  <c r="K295" i="1"/>
  <c r="D295" i="1" s="1"/>
  <c r="K326" i="1"/>
  <c r="D326" i="1" s="1"/>
  <c r="K359" i="1"/>
  <c r="D359" i="1" s="1"/>
  <c r="K391" i="1"/>
  <c r="D391" i="1" s="1"/>
  <c r="K425" i="1"/>
  <c r="D425" i="1" s="1"/>
  <c r="K458" i="1"/>
  <c r="D458" i="1" s="1"/>
  <c r="K865" i="1"/>
  <c r="D865" i="1" s="1"/>
  <c r="K720" i="1"/>
  <c r="D720" i="1" s="1"/>
  <c r="K757" i="1"/>
  <c r="D757" i="1" s="1"/>
  <c r="K789" i="1"/>
  <c r="D789" i="1" s="1"/>
  <c r="K821" i="1"/>
  <c r="D821" i="1" s="1"/>
  <c r="K323" i="1"/>
  <c r="D323" i="1" s="1"/>
  <c r="K356" i="1"/>
  <c r="D356" i="1" s="1"/>
  <c r="K388" i="1"/>
  <c r="D388" i="1" s="1"/>
  <c r="K422" i="1"/>
  <c r="D422" i="1" s="1"/>
  <c r="K451" i="1"/>
  <c r="D451" i="1" s="1"/>
  <c r="K858" i="1"/>
  <c r="D858" i="1" s="1"/>
  <c r="K713" i="1"/>
  <c r="D713" i="1" s="1"/>
  <c r="K745" i="1"/>
  <c r="D745" i="1" s="1"/>
  <c r="K782" i="1"/>
  <c r="D782" i="1" s="1"/>
  <c r="K814" i="1"/>
  <c r="D814" i="1" s="1"/>
  <c r="K827" i="1"/>
  <c r="D827" i="1" s="1"/>
  <c r="K799" i="1"/>
  <c r="D799" i="1" s="1"/>
  <c r="K345" i="1"/>
  <c r="D345" i="1" s="1"/>
  <c r="K401" i="1"/>
  <c r="D401" i="1" s="1"/>
  <c r="K730" i="1"/>
  <c r="D730" i="1" s="1"/>
  <c r="K342" i="1"/>
  <c r="D342" i="1" s="1"/>
  <c r="K848" i="1"/>
  <c r="D848" i="1" s="1"/>
  <c r="K800" i="1"/>
  <c r="D800" i="1" s="1"/>
  <c r="K427" i="1"/>
  <c r="D427" i="1" s="1"/>
  <c r="K763" i="1"/>
  <c r="D763" i="1" s="1"/>
  <c r="K330" i="1"/>
  <c r="D330" i="1" s="1"/>
  <c r="K394" i="1"/>
  <c r="D394" i="1" s="1"/>
  <c r="K836" i="1"/>
  <c r="D836" i="1" s="1"/>
  <c r="K723" i="1"/>
  <c r="D723" i="1" s="1"/>
  <c r="K796" i="1"/>
  <c r="D796" i="1" s="1"/>
  <c r="K299" i="1"/>
  <c r="D299" i="1" s="1"/>
  <c r="K331" i="1"/>
  <c r="D331" i="1" s="1"/>
  <c r="K363" i="1"/>
  <c r="D363" i="1" s="1"/>
  <c r="K395" i="1"/>
  <c r="D395" i="1" s="1"/>
  <c r="K429" i="1"/>
  <c r="D429" i="1" s="1"/>
  <c r="K837" i="1"/>
  <c r="D837" i="1" s="1"/>
  <c r="K869" i="1"/>
  <c r="D869" i="1" s="1"/>
  <c r="K724" i="1"/>
  <c r="D724" i="1" s="1"/>
  <c r="K761" i="1"/>
  <c r="D761" i="1" s="1"/>
  <c r="K793" i="1"/>
  <c r="D793" i="1" s="1"/>
  <c r="K825" i="1"/>
  <c r="D825" i="1" s="1"/>
  <c r="K328" i="1"/>
  <c r="D328" i="1" s="1"/>
  <c r="K360" i="1"/>
  <c r="D360" i="1" s="1"/>
  <c r="K392" i="1"/>
  <c r="D392" i="1" s="1"/>
  <c r="K426" i="1"/>
  <c r="D426" i="1" s="1"/>
  <c r="K455" i="1"/>
  <c r="D455" i="1" s="1"/>
  <c r="K862" i="1"/>
  <c r="D862" i="1" s="1"/>
  <c r="K717" i="1"/>
  <c r="D717" i="1" s="1"/>
  <c r="K754" i="1"/>
  <c r="D754" i="1" s="1"/>
  <c r="K786" i="1"/>
  <c r="D786" i="1" s="1"/>
  <c r="K818" i="1"/>
  <c r="D818" i="1" s="1"/>
  <c r="K831" i="1"/>
  <c r="D831" i="1" s="1"/>
  <c r="K329" i="1"/>
  <c r="D329" i="1" s="1"/>
  <c r="K296" i="1"/>
  <c r="D296" i="1" s="1"/>
  <c r="K436" i="1"/>
  <c r="D436" i="1" s="1"/>
  <c r="K767" i="1"/>
  <c r="D767" i="1" s="1"/>
  <c r="K374" i="1"/>
  <c r="D374" i="1" s="1"/>
  <c r="K880" i="1"/>
  <c r="D880" i="1" s="1"/>
  <c r="K832" i="1"/>
  <c r="D832" i="1" s="1"/>
  <c r="K839" i="1"/>
  <c r="D839" i="1" s="1"/>
  <c r="K795" i="1"/>
  <c r="D795" i="1" s="1"/>
  <c r="K354" i="1"/>
  <c r="D354" i="1" s="1"/>
  <c r="K420" i="1"/>
  <c r="D420" i="1" s="1"/>
  <c r="K860" i="1"/>
  <c r="D860" i="1" s="1"/>
  <c r="K747" i="1"/>
  <c r="D747" i="1" s="1"/>
  <c r="K824" i="1"/>
  <c r="D824" i="1" s="1"/>
  <c r="K310" i="1"/>
  <c r="D310" i="1" s="1"/>
  <c r="K343" i="1"/>
  <c r="D343" i="1" s="1"/>
  <c r="K375" i="1"/>
  <c r="D375" i="1" s="1"/>
  <c r="K407" i="1"/>
  <c r="D407" i="1" s="1"/>
  <c r="K442" i="1"/>
  <c r="D442" i="1" s="1"/>
  <c r="K849" i="1"/>
  <c r="D849" i="1" s="1"/>
  <c r="K881" i="1"/>
  <c r="D881" i="1" s="1"/>
  <c r="K736" i="1"/>
  <c r="D736" i="1" s="1"/>
  <c r="K773" i="1"/>
  <c r="D773" i="1" s="1"/>
  <c r="K805" i="1"/>
  <c r="D805" i="1" s="1"/>
  <c r="K307" i="1"/>
  <c r="D307" i="1" s="1"/>
  <c r="K340" i="1"/>
  <c r="D340" i="1" s="1"/>
  <c r="K372" i="1"/>
  <c r="D372" i="1" s="1"/>
  <c r="K404" i="1"/>
  <c r="D404" i="1" s="1"/>
  <c r="K435" i="1"/>
  <c r="D435" i="1" s="1"/>
  <c r="K842" i="1"/>
  <c r="D842" i="1" s="1"/>
  <c r="K874" i="1"/>
  <c r="D874" i="1" s="1"/>
  <c r="K729" i="1"/>
  <c r="D729" i="1" s="1"/>
  <c r="K766" i="1"/>
  <c r="D766" i="1" s="1"/>
  <c r="K798" i="1"/>
  <c r="D798" i="1" s="1"/>
  <c r="K830" i="1"/>
  <c r="D830" i="1" s="1"/>
  <c r="K847" i="1"/>
  <c r="D847" i="1" s="1"/>
  <c r="K871" i="1"/>
  <c r="D871" i="1" s="1"/>
  <c r="K868" i="1"/>
  <c r="D868" i="1" s="1"/>
  <c r="K347" i="1"/>
  <c r="D347" i="1" s="1"/>
  <c r="K853" i="1"/>
  <c r="D853" i="1" s="1"/>
  <c r="K809" i="1"/>
  <c r="D809" i="1" s="1"/>
  <c r="K410" i="1"/>
  <c r="D410" i="1" s="1"/>
  <c r="K733" i="1"/>
  <c r="D733" i="1" s="1"/>
  <c r="K428" i="1"/>
  <c r="D428" i="1" s="1"/>
  <c r="K446" i="1"/>
  <c r="D446" i="1" s="1"/>
  <c r="K878" i="1"/>
  <c r="D878" i="1" s="1"/>
  <c r="K406" i="1"/>
  <c r="D406" i="1" s="1"/>
  <c r="K301" i="1"/>
  <c r="D301" i="1" s="1"/>
  <c r="K760" i="1"/>
  <c r="D760" i="1" s="1"/>
  <c r="K379" i="1"/>
  <c r="D379" i="1" s="1"/>
  <c r="K708" i="1"/>
  <c r="D708" i="1" s="1"/>
  <c r="K311" i="1"/>
  <c r="D311" i="1" s="1"/>
  <c r="K439" i="1"/>
  <c r="D439" i="1" s="1"/>
  <c r="K770" i="1"/>
  <c r="D770" i="1" s="1"/>
  <c r="K777" i="1"/>
  <c r="D777" i="1" s="1"/>
  <c r="K815" i="1"/>
  <c r="D815" i="1" s="1"/>
  <c r="K735" i="1"/>
  <c r="D735" i="1" s="1"/>
  <c r="K362" i="1"/>
  <c r="D362" i="1" s="1"/>
  <c r="K828" i="1"/>
  <c r="D828" i="1" s="1"/>
  <c r="K413" i="1"/>
  <c r="D413" i="1" s="1"/>
  <c r="K740" i="1"/>
  <c r="D740" i="1" s="1"/>
  <c r="K344" i="1"/>
  <c r="D344" i="1" s="1"/>
  <c r="K846" i="1"/>
  <c r="D846" i="1" s="1"/>
  <c r="K802" i="1"/>
  <c r="D802" i="1" s="1"/>
  <c r="K365" i="1"/>
  <c r="D365" i="1" s="1"/>
  <c r="K314" i="1"/>
  <c r="D314" i="1" s="1"/>
  <c r="K376" i="1"/>
  <c r="D376" i="1" s="1"/>
  <c r="K752" i="1"/>
  <c r="D752" i="1" s="1"/>
  <c r="K461" i="1"/>
  <c r="D461" i="1" s="1"/>
  <c r="K460" i="1"/>
  <c r="D460" i="1" s="1"/>
  <c r="K49" i="1"/>
  <c r="D49" i="1" s="1"/>
  <c r="K48" i="1"/>
  <c r="D48" i="1" s="1"/>
  <c r="K327" i="1"/>
  <c r="D327" i="1" s="1"/>
  <c r="K748" i="1"/>
  <c r="D748" i="1" s="1"/>
  <c r="K47" i="1"/>
  <c r="D47" i="1" s="1"/>
  <c r="K32" i="1"/>
  <c r="D32" i="1" s="1"/>
  <c r="K279" i="1"/>
  <c r="D279" i="1" s="1"/>
  <c r="K34" i="1"/>
  <c r="D34" i="1" s="1"/>
  <c r="K834" i="1"/>
  <c r="D834" i="1" s="1"/>
  <c r="K707" i="1"/>
  <c r="D707" i="1" s="1"/>
  <c r="K409" i="1"/>
  <c r="D409" i="1" s="1"/>
  <c r="K46" i="1"/>
  <c r="D46" i="1" s="1"/>
  <c r="K43" i="1"/>
  <c r="D43" i="1" s="1"/>
  <c r="K285" i="1"/>
  <c r="D285" i="1" s="1"/>
  <c r="K41" i="1"/>
  <c r="D41" i="1" s="1"/>
  <c r="K286" i="1"/>
  <c r="D286" i="1" s="1"/>
  <c r="K44" i="1"/>
  <c r="D44" i="1" s="1"/>
  <c r="K45" i="1"/>
  <c r="D45" i="1" s="1"/>
  <c r="K42" i="1"/>
  <c r="D42" i="1" s="1"/>
  <c r="E471" i="1" l="1"/>
  <c r="G471" i="1"/>
  <c r="F471" i="1" s="1"/>
  <c r="E749" i="1"/>
  <c r="F749" i="1" s="1"/>
  <c r="G749" i="1"/>
  <c r="E20" i="1"/>
  <c r="F20" i="1" s="1"/>
  <c r="G20" i="1"/>
  <c r="G470" i="1"/>
  <c r="E473" i="1"/>
  <c r="G473" i="1"/>
  <c r="E472" i="1"/>
  <c r="G472" i="1"/>
  <c r="E22" i="1"/>
  <c r="G22" i="1"/>
  <c r="E751" i="1"/>
  <c r="G751" i="1"/>
  <c r="E8" i="1"/>
  <c r="G8" i="1"/>
  <c r="G750" i="1"/>
  <c r="E750" i="1"/>
  <c r="E33" i="1"/>
  <c r="G33" i="1"/>
  <c r="E21" i="1"/>
  <c r="G21" i="1"/>
  <c r="E702" i="1"/>
  <c r="G702" i="1"/>
  <c r="E277" i="1"/>
  <c r="G277" i="1"/>
  <c r="F470" i="1"/>
  <c r="E902" i="1"/>
  <c r="G902" i="1"/>
  <c r="E916" i="1"/>
  <c r="G916" i="1"/>
  <c r="G497" i="1"/>
  <c r="E497" i="1"/>
  <c r="E476" i="1"/>
  <c r="G476" i="1"/>
  <c r="E889" i="1"/>
  <c r="G889" i="1"/>
  <c r="G895" i="1"/>
  <c r="E895" i="1"/>
  <c r="G466" i="1"/>
  <c r="E466" i="1"/>
  <c r="E499" i="1"/>
  <c r="G499" i="1"/>
  <c r="G483" i="1"/>
  <c r="E483" i="1"/>
  <c r="G885" i="1"/>
  <c r="E885" i="1"/>
  <c r="E478" i="1"/>
  <c r="G478" i="1"/>
  <c r="E911" i="1"/>
  <c r="G911" i="1"/>
  <c r="G915" i="1"/>
  <c r="E915" i="1"/>
  <c r="G891" i="1"/>
  <c r="E891" i="1"/>
  <c r="E484" i="1"/>
  <c r="G484" i="1"/>
  <c r="E890" i="1"/>
  <c r="G890" i="1"/>
  <c r="G463" i="1"/>
  <c r="E463" i="1"/>
  <c r="E897" i="1"/>
  <c r="G897" i="1"/>
  <c r="G490" i="1"/>
  <c r="E490" i="1"/>
  <c r="G896" i="1"/>
  <c r="E896" i="1"/>
  <c r="E477" i="1"/>
  <c r="G477" i="1"/>
  <c r="E903" i="1"/>
  <c r="G903" i="1"/>
  <c r="G496" i="1"/>
  <c r="E496" i="1"/>
  <c r="G488" i="1"/>
  <c r="E488" i="1"/>
  <c r="G464" i="1"/>
  <c r="E464" i="1"/>
  <c r="G479" i="1"/>
  <c r="E479" i="1"/>
  <c r="G909" i="1"/>
  <c r="E909" i="1"/>
  <c r="G482" i="1"/>
  <c r="E482" i="1"/>
  <c r="E886" i="1"/>
  <c r="G886" i="1"/>
  <c r="G894" i="1"/>
  <c r="E894" i="1"/>
  <c r="G469" i="1"/>
  <c r="E469" i="1"/>
  <c r="E901" i="1"/>
  <c r="G901" i="1"/>
  <c r="E494" i="1"/>
  <c r="G494" i="1"/>
  <c r="E900" i="1"/>
  <c r="G900" i="1"/>
  <c r="E485" i="1"/>
  <c r="G485" i="1"/>
  <c r="G907" i="1"/>
  <c r="E907" i="1"/>
  <c r="G914" i="1"/>
  <c r="E914" i="1"/>
  <c r="E906" i="1"/>
  <c r="G906" i="1"/>
  <c r="E493" i="1"/>
  <c r="G493" i="1"/>
  <c r="G475" i="1"/>
  <c r="E475" i="1"/>
  <c r="G910" i="1"/>
  <c r="E910" i="1"/>
  <c r="G474" i="1"/>
  <c r="E474" i="1"/>
  <c r="G917" i="1"/>
  <c r="E917" i="1"/>
  <c r="G489" i="1"/>
  <c r="E489" i="1"/>
  <c r="E887" i="1"/>
  <c r="G887" i="1"/>
  <c r="G480" i="1"/>
  <c r="E480" i="1"/>
  <c r="G487" i="1"/>
  <c r="E487" i="1"/>
  <c r="E462" i="1"/>
  <c r="G462" i="1"/>
  <c r="G912" i="1"/>
  <c r="E912" i="1"/>
  <c r="G495" i="1"/>
  <c r="E495" i="1"/>
  <c r="G908" i="1"/>
  <c r="E908" i="1"/>
  <c r="G913" i="1"/>
  <c r="E913" i="1"/>
  <c r="G888" i="1"/>
  <c r="E888" i="1"/>
  <c r="E893" i="1"/>
  <c r="G893" i="1"/>
  <c r="E486" i="1"/>
  <c r="G486" i="1"/>
  <c r="G892" i="1"/>
  <c r="E892" i="1"/>
  <c r="E465" i="1"/>
  <c r="G465" i="1"/>
  <c r="E899" i="1"/>
  <c r="G899" i="1"/>
  <c r="E492" i="1"/>
  <c r="G492" i="1"/>
  <c r="E898" i="1"/>
  <c r="G898" i="1"/>
  <c r="E481" i="1"/>
  <c r="G481" i="1"/>
  <c r="G905" i="1"/>
  <c r="E905" i="1"/>
  <c r="G498" i="1"/>
  <c r="E498" i="1"/>
  <c r="E904" i="1"/>
  <c r="G904" i="1"/>
  <c r="E491" i="1"/>
  <c r="G491" i="1"/>
  <c r="G468" i="1"/>
  <c r="E468" i="1"/>
  <c r="G918" i="1"/>
  <c r="E918" i="1"/>
  <c r="E467" i="1"/>
  <c r="G467" i="1"/>
  <c r="E413" i="1"/>
  <c r="G413" i="1"/>
  <c r="G301" i="1"/>
  <c r="E301" i="1"/>
  <c r="G853" i="1"/>
  <c r="E853" i="1"/>
  <c r="E729" i="1"/>
  <c r="G729" i="1"/>
  <c r="G805" i="1"/>
  <c r="E805" i="1"/>
  <c r="E343" i="1"/>
  <c r="G343" i="1"/>
  <c r="E767" i="1"/>
  <c r="G767" i="1"/>
  <c r="G717" i="1"/>
  <c r="E717" i="1"/>
  <c r="G793" i="1"/>
  <c r="E793" i="1"/>
  <c r="G331" i="1"/>
  <c r="E331" i="1"/>
  <c r="G427" i="1"/>
  <c r="E427" i="1"/>
  <c r="E730" i="1"/>
  <c r="G730" i="1"/>
  <c r="E388" i="1"/>
  <c r="G388" i="1"/>
  <c r="E789" i="1"/>
  <c r="G789" i="1"/>
  <c r="G326" i="1"/>
  <c r="E326" i="1"/>
  <c r="E397" i="1"/>
  <c r="G397" i="1"/>
  <c r="E787" i="1"/>
  <c r="G787" i="1"/>
  <c r="E820" i="1"/>
  <c r="G820" i="1"/>
  <c r="G366" i="1"/>
  <c r="E366" i="1"/>
  <c r="E431" i="1"/>
  <c r="G431" i="1"/>
  <c r="E826" i="1"/>
  <c r="G826" i="1"/>
  <c r="E870" i="1"/>
  <c r="G870" i="1"/>
  <c r="E303" i="1"/>
  <c r="G303" i="1"/>
  <c r="E769" i="1"/>
  <c r="G769" i="1"/>
  <c r="E438" i="1"/>
  <c r="G438" i="1"/>
  <c r="E306" i="1"/>
  <c r="G306" i="1"/>
  <c r="G412" i="1"/>
  <c r="E412" i="1"/>
  <c r="E294" i="1"/>
  <c r="G294" i="1"/>
  <c r="G390" i="1"/>
  <c r="E390" i="1"/>
  <c r="E452" i="1"/>
  <c r="G452" i="1"/>
  <c r="G819" i="1"/>
  <c r="E819" i="1"/>
  <c r="E882" i="1"/>
  <c r="G882" i="1"/>
  <c r="E315" i="1"/>
  <c r="G315" i="1"/>
  <c r="E712" i="1"/>
  <c r="G712" i="1"/>
  <c r="E383" i="1"/>
  <c r="G383" i="1"/>
  <c r="G768" i="1"/>
  <c r="E768" i="1"/>
  <c r="E309" i="1"/>
  <c r="G309" i="1"/>
  <c r="E743" i="1"/>
  <c r="G743" i="1"/>
  <c r="G416" i="1"/>
  <c r="E416" i="1"/>
  <c r="G851" i="1"/>
  <c r="E851" i="1"/>
  <c r="E376" i="1"/>
  <c r="G376" i="1"/>
  <c r="G828" i="1"/>
  <c r="E828" i="1"/>
  <c r="G708" i="1"/>
  <c r="E708" i="1"/>
  <c r="E347" i="1"/>
  <c r="G347" i="1"/>
  <c r="E874" i="1"/>
  <c r="G874" i="1"/>
  <c r="E442" i="1"/>
  <c r="G442" i="1"/>
  <c r="E420" i="1"/>
  <c r="G420" i="1"/>
  <c r="E436" i="1"/>
  <c r="G436" i="1"/>
  <c r="E360" i="1"/>
  <c r="G360" i="1"/>
  <c r="G429" i="1"/>
  <c r="E429" i="1"/>
  <c r="E394" i="1"/>
  <c r="G394" i="1"/>
  <c r="G401" i="1"/>
  <c r="E401" i="1"/>
  <c r="E858" i="1"/>
  <c r="G858" i="1"/>
  <c r="G425" i="1"/>
  <c r="E425" i="1"/>
  <c r="E386" i="1"/>
  <c r="G386" i="1"/>
  <c r="G419" i="1"/>
  <c r="E419" i="1"/>
  <c r="E840" i="1"/>
  <c r="G840" i="1"/>
  <c r="E722" i="1"/>
  <c r="G722" i="1"/>
  <c r="G341" i="1"/>
  <c r="E341" i="1"/>
  <c r="E854" i="1"/>
  <c r="G854" i="1"/>
  <c r="E352" i="1"/>
  <c r="G352" i="1"/>
  <c r="E753" i="1"/>
  <c r="G753" i="1"/>
  <c r="E355" i="1"/>
  <c r="G355" i="1"/>
  <c r="E884" i="1"/>
  <c r="G884" i="1"/>
  <c r="G448" i="1"/>
  <c r="E448" i="1"/>
  <c r="E864" i="1"/>
  <c r="G864" i="1"/>
  <c r="E746" i="1"/>
  <c r="G746" i="1"/>
  <c r="E822" i="1"/>
  <c r="G822" i="1"/>
  <c r="E866" i="1"/>
  <c r="G866" i="1"/>
  <c r="E364" i="1"/>
  <c r="G364" i="1"/>
  <c r="E765" i="1"/>
  <c r="G765" i="1"/>
  <c r="G367" i="1"/>
  <c r="E367" i="1"/>
  <c r="G731" i="1"/>
  <c r="E731" i="1"/>
  <c r="G803" i="1"/>
  <c r="E803" i="1"/>
  <c r="G711" i="1"/>
  <c r="E711" i="1"/>
  <c r="G775" i="1"/>
  <c r="E775" i="1"/>
  <c r="G444" i="1"/>
  <c r="E444" i="1"/>
  <c r="E304" i="1"/>
  <c r="G304" i="1"/>
  <c r="G314" i="1"/>
  <c r="E314" i="1"/>
  <c r="E344" i="1"/>
  <c r="G344" i="1"/>
  <c r="E362" i="1"/>
  <c r="G362" i="1"/>
  <c r="E770" i="1"/>
  <c r="G770" i="1"/>
  <c r="E379" i="1"/>
  <c r="G379" i="1"/>
  <c r="G878" i="1"/>
  <c r="E878" i="1"/>
  <c r="E410" i="1"/>
  <c r="G410" i="1"/>
  <c r="E868" i="1"/>
  <c r="G868" i="1"/>
  <c r="G798" i="1"/>
  <c r="E798" i="1"/>
  <c r="E842" i="1"/>
  <c r="G842" i="1"/>
  <c r="E340" i="1"/>
  <c r="G340" i="1"/>
  <c r="E736" i="1"/>
  <c r="G736" i="1"/>
  <c r="E407" i="1"/>
  <c r="G407" i="1"/>
  <c r="E824" i="1"/>
  <c r="G824" i="1"/>
  <c r="E354" i="1"/>
  <c r="G354" i="1"/>
  <c r="E880" i="1"/>
  <c r="G880" i="1"/>
  <c r="G296" i="1"/>
  <c r="E296" i="1"/>
  <c r="E786" i="1"/>
  <c r="G786" i="1"/>
  <c r="E455" i="1"/>
  <c r="G455" i="1"/>
  <c r="E328" i="1"/>
  <c r="G328" i="1"/>
  <c r="G724" i="1"/>
  <c r="E724" i="1"/>
  <c r="G395" i="1"/>
  <c r="E395" i="1"/>
  <c r="E796" i="1"/>
  <c r="G796" i="1"/>
  <c r="E330" i="1"/>
  <c r="G330" i="1"/>
  <c r="E848" i="1"/>
  <c r="G848" i="1"/>
  <c r="G345" i="1"/>
  <c r="E345" i="1"/>
  <c r="G782" i="1"/>
  <c r="E782" i="1"/>
  <c r="G451" i="1"/>
  <c r="E451" i="1"/>
  <c r="G323" i="1"/>
  <c r="E323" i="1"/>
  <c r="E720" i="1"/>
  <c r="G720" i="1"/>
  <c r="G391" i="1"/>
  <c r="E391" i="1"/>
  <c r="E788" i="1"/>
  <c r="G788" i="1"/>
  <c r="G321" i="1"/>
  <c r="E321" i="1"/>
  <c r="E441" i="1"/>
  <c r="G441" i="1"/>
  <c r="E316" i="1"/>
  <c r="G316" i="1"/>
  <c r="E718" i="1"/>
  <c r="G718" i="1"/>
  <c r="E389" i="1"/>
  <c r="G389" i="1"/>
  <c r="E764" i="1"/>
  <c r="G764" i="1"/>
  <c r="G432" i="1"/>
  <c r="E432" i="1"/>
  <c r="E297" i="1"/>
  <c r="G297" i="1"/>
  <c r="G867" i="1"/>
  <c r="E867" i="1"/>
  <c r="G361" i="1"/>
  <c r="E361" i="1"/>
  <c r="E308" i="1"/>
  <c r="G308" i="1"/>
  <c r="G794" i="1"/>
  <c r="E794" i="1"/>
  <c r="E725" i="1"/>
  <c r="G725" i="1"/>
  <c r="E838" i="1"/>
  <c r="G838" i="1"/>
  <c r="E400" i="1"/>
  <c r="G400" i="1"/>
  <c r="G336" i="1"/>
  <c r="E336" i="1"/>
  <c r="E801" i="1"/>
  <c r="G801" i="1"/>
  <c r="E732" i="1"/>
  <c r="G732" i="1"/>
  <c r="E845" i="1"/>
  <c r="G845" i="1"/>
  <c r="E403" i="1"/>
  <c r="G403" i="1"/>
  <c r="G339" i="1"/>
  <c r="E339" i="1"/>
  <c r="E816" i="1"/>
  <c r="G816" i="1"/>
  <c r="E852" i="1"/>
  <c r="G852" i="1"/>
  <c r="G346" i="1"/>
  <c r="E346" i="1"/>
  <c r="G742" i="1"/>
  <c r="E742" i="1"/>
  <c r="E415" i="1"/>
  <c r="G415" i="1"/>
  <c r="G784" i="1"/>
  <c r="E784" i="1"/>
  <c r="G457" i="1"/>
  <c r="E457" i="1"/>
  <c r="E325" i="1"/>
  <c r="G325" i="1"/>
  <c r="E714" i="1"/>
  <c r="G714" i="1"/>
  <c r="G385" i="1"/>
  <c r="E385" i="1"/>
  <c r="E333" i="1"/>
  <c r="G333" i="1"/>
  <c r="E806" i="1"/>
  <c r="G806" i="1"/>
  <c r="E737" i="1"/>
  <c r="G737" i="1"/>
  <c r="E850" i="1"/>
  <c r="G850" i="1"/>
  <c r="G414" i="1"/>
  <c r="E414" i="1"/>
  <c r="G348" i="1"/>
  <c r="E348" i="1"/>
  <c r="E813" i="1"/>
  <c r="G813" i="1"/>
  <c r="E744" i="1"/>
  <c r="G744" i="1"/>
  <c r="E857" i="1"/>
  <c r="G857" i="1"/>
  <c r="E417" i="1"/>
  <c r="G417" i="1"/>
  <c r="E351" i="1"/>
  <c r="G351" i="1"/>
  <c r="E287" i="1"/>
  <c r="G287" i="1"/>
  <c r="G876" i="1"/>
  <c r="E876" i="1"/>
  <c r="E370" i="1"/>
  <c r="G370" i="1"/>
  <c r="E771" i="1"/>
  <c r="G771" i="1"/>
  <c r="G440" i="1"/>
  <c r="E440" i="1"/>
  <c r="E804" i="1"/>
  <c r="G804" i="1"/>
  <c r="E856" i="1"/>
  <c r="G856" i="1"/>
  <c r="G350" i="1"/>
  <c r="E350" i="1"/>
  <c r="E738" i="1"/>
  <c r="G738" i="1"/>
  <c r="G411" i="1"/>
  <c r="E411" i="1"/>
  <c r="G353" i="1"/>
  <c r="E353" i="1"/>
  <c r="E802" i="1"/>
  <c r="G802" i="1"/>
  <c r="E815" i="1"/>
  <c r="G815" i="1"/>
  <c r="E311" i="1"/>
  <c r="G311" i="1"/>
  <c r="E428" i="1"/>
  <c r="G428" i="1"/>
  <c r="E847" i="1"/>
  <c r="G847" i="1"/>
  <c r="E404" i="1"/>
  <c r="G404" i="1"/>
  <c r="E849" i="1"/>
  <c r="G849" i="1"/>
  <c r="G860" i="1"/>
  <c r="E860" i="1"/>
  <c r="G839" i="1"/>
  <c r="E839" i="1"/>
  <c r="E831" i="1"/>
  <c r="G831" i="1"/>
  <c r="E392" i="1"/>
  <c r="G392" i="1"/>
  <c r="G837" i="1"/>
  <c r="E837" i="1"/>
  <c r="E836" i="1"/>
  <c r="G836" i="1"/>
  <c r="E827" i="1"/>
  <c r="G827" i="1"/>
  <c r="E713" i="1"/>
  <c r="G713" i="1"/>
  <c r="E458" i="1"/>
  <c r="G458" i="1"/>
  <c r="E453" i="1"/>
  <c r="G453" i="1"/>
  <c r="E875" i="1"/>
  <c r="G875" i="1"/>
  <c r="G456" i="1"/>
  <c r="E456" i="1"/>
  <c r="E872" i="1"/>
  <c r="G872" i="1"/>
  <c r="G759" i="1"/>
  <c r="E759" i="1"/>
  <c r="E288" i="1"/>
  <c r="G288" i="1"/>
  <c r="G762" i="1"/>
  <c r="E762" i="1"/>
  <c r="E434" i="1"/>
  <c r="G434" i="1"/>
  <c r="E368" i="1"/>
  <c r="G368" i="1"/>
  <c r="E877" i="1"/>
  <c r="G877" i="1"/>
  <c r="E371" i="1"/>
  <c r="G371" i="1"/>
  <c r="E739" i="1"/>
  <c r="G739" i="1"/>
  <c r="G807" i="1"/>
  <c r="E807" i="1"/>
  <c r="G855" i="1"/>
  <c r="E855" i="1"/>
  <c r="E719" i="1"/>
  <c r="G719" i="1"/>
  <c r="E783" i="1"/>
  <c r="G783" i="1"/>
  <c r="G312" i="1"/>
  <c r="E312" i="1"/>
  <c r="E774" i="1"/>
  <c r="G774" i="1"/>
  <c r="G443" i="1"/>
  <c r="E443" i="1"/>
  <c r="G380" i="1"/>
  <c r="E380" i="1"/>
  <c r="E781" i="1"/>
  <c r="G781" i="1"/>
  <c r="E450" i="1"/>
  <c r="G450" i="1"/>
  <c r="E318" i="1"/>
  <c r="G318" i="1"/>
  <c r="E437" i="1"/>
  <c r="G437" i="1"/>
  <c r="E879" i="1"/>
  <c r="G879" i="1"/>
  <c r="E373" i="1"/>
  <c r="G373" i="1"/>
  <c r="E811" i="1"/>
  <c r="G811" i="1"/>
  <c r="E337" i="1"/>
  <c r="G337" i="1"/>
  <c r="E292" i="1"/>
  <c r="G292" i="1"/>
  <c r="G846" i="1"/>
  <c r="E846" i="1"/>
  <c r="G777" i="1"/>
  <c r="E777" i="1"/>
  <c r="G406" i="1"/>
  <c r="E406" i="1"/>
  <c r="G733" i="1"/>
  <c r="E733" i="1"/>
  <c r="G830" i="1"/>
  <c r="E830" i="1"/>
  <c r="E372" i="1"/>
  <c r="G372" i="1"/>
  <c r="E773" i="1"/>
  <c r="G773" i="1"/>
  <c r="E310" i="1"/>
  <c r="G310" i="1"/>
  <c r="E832" i="1"/>
  <c r="G832" i="1"/>
  <c r="E818" i="1"/>
  <c r="G818" i="1"/>
  <c r="G862" i="1"/>
  <c r="E862" i="1"/>
  <c r="G761" i="1"/>
  <c r="E761" i="1"/>
  <c r="E299" i="1"/>
  <c r="G299" i="1"/>
  <c r="E800" i="1"/>
  <c r="G800" i="1"/>
  <c r="G814" i="1"/>
  <c r="E814" i="1"/>
  <c r="E356" i="1"/>
  <c r="G356" i="1"/>
  <c r="E757" i="1"/>
  <c r="G757" i="1"/>
  <c r="E295" i="1"/>
  <c r="G295" i="1"/>
  <c r="E772" i="1"/>
  <c r="G772" i="1"/>
  <c r="G369" i="1"/>
  <c r="E369" i="1"/>
  <c r="E755" i="1"/>
  <c r="G755" i="1"/>
  <c r="E792" i="1"/>
  <c r="G792" i="1"/>
  <c r="G334" i="1"/>
  <c r="E334" i="1"/>
  <c r="G393" i="1"/>
  <c r="E393" i="1"/>
  <c r="E810" i="1"/>
  <c r="G810" i="1"/>
  <c r="E741" i="1"/>
  <c r="G741" i="1"/>
  <c r="E418" i="1"/>
  <c r="G418" i="1"/>
  <c r="E817" i="1"/>
  <c r="G817" i="1"/>
  <c r="E861" i="1"/>
  <c r="G861" i="1"/>
  <c r="E421" i="1"/>
  <c r="G421" i="1"/>
  <c r="G291" i="1"/>
  <c r="E291" i="1"/>
  <c r="G378" i="1"/>
  <c r="E378" i="1"/>
  <c r="E779" i="1"/>
  <c r="G779" i="1"/>
  <c r="G812" i="1"/>
  <c r="E812" i="1"/>
  <c r="G358" i="1"/>
  <c r="E358" i="1"/>
  <c r="E423" i="1"/>
  <c r="G423" i="1"/>
  <c r="E357" i="1"/>
  <c r="G357" i="1"/>
  <c r="E758" i="1"/>
  <c r="G758" i="1"/>
  <c r="G430" i="1"/>
  <c r="E430" i="1"/>
  <c r="E829" i="1"/>
  <c r="G829" i="1"/>
  <c r="E873" i="1"/>
  <c r="G873" i="1"/>
  <c r="G433" i="1"/>
  <c r="E433" i="1"/>
  <c r="E302" i="1"/>
  <c r="G302" i="1"/>
  <c r="E402" i="1"/>
  <c r="G402" i="1"/>
  <c r="E843" i="1"/>
  <c r="G843" i="1"/>
  <c r="E290" i="1"/>
  <c r="G290" i="1"/>
  <c r="G382" i="1"/>
  <c r="E382" i="1"/>
  <c r="E365" i="1"/>
  <c r="G365" i="1"/>
  <c r="G740" i="1"/>
  <c r="E740" i="1"/>
  <c r="E735" i="1"/>
  <c r="G735" i="1"/>
  <c r="E439" i="1"/>
  <c r="G439" i="1"/>
  <c r="E760" i="1"/>
  <c r="G760" i="1"/>
  <c r="G446" i="1"/>
  <c r="E446" i="1"/>
  <c r="E809" i="1"/>
  <c r="G809" i="1"/>
  <c r="G871" i="1"/>
  <c r="E871" i="1"/>
  <c r="G766" i="1"/>
  <c r="E766" i="1"/>
  <c r="G435" i="1"/>
  <c r="E435" i="1"/>
  <c r="G307" i="1"/>
  <c r="E307" i="1"/>
  <c r="E881" i="1"/>
  <c r="G881" i="1"/>
  <c r="E375" i="1"/>
  <c r="G375" i="1"/>
  <c r="G747" i="1"/>
  <c r="E747" i="1"/>
  <c r="E795" i="1"/>
  <c r="G795" i="1"/>
  <c r="G374" i="1"/>
  <c r="E374" i="1"/>
  <c r="G329" i="1"/>
  <c r="E329" i="1"/>
  <c r="E754" i="1"/>
  <c r="G754" i="1"/>
  <c r="E426" i="1"/>
  <c r="G426" i="1"/>
  <c r="E825" i="1"/>
  <c r="G825" i="1"/>
  <c r="G869" i="1"/>
  <c r="E869" i="1"/>
  <c r="G363" i="1"/>
  <c r="E363" i="1"/>
  <c r="E723" i="1"/>
  <c r="G723" i="1"/>
  <c r="E763" i="1"/>
  <c r="G763" i="1"/>
  <c r="E342" i="1"/>
  <c r="G342" i="1"/>
  <c r="E799" i="1"/>
  <c r="G799" i="1"/>
  <c r="E745" i="1"/>
  <c r="G745" i="1"/>
  <c r="E422" i="1"/>
  <c r="G422" i="1"/>
  <c r="G821" i="1"/>
  <c r="E821" i="1"/>
  <c r="E865" i="1"/>
  <c r="G865" i="1"/>
  <c r="G359" i="1"/>
  <c r="E359" i="1"/>
  <c r="G715" i="1"/>
  <c r="E715" i="1"/>
  <c r="G726" i="1"/>
  <c r="E726" i="1"/>
  <c r="G305" i="1"/>
  <c r="E305" i="1"/>
  <c r="G293" i="1"/>
  <c r="E293" i="1"/>
  <c r="E863" i="1"/>
  <c r="G863" i="1"/>
  <c r="G298" i="1"/>
  <c r="E298" i="1"/>
  <c r="E727" i="1"/>
  <c r="G727" i="1"/>
  <c r="G398" i="1"/>
  <c r="E398" i="1"/>
  <c r="G791" i="1"/>
  <c r="E791" i="1"/>
  <c r="G835" i="1"/>
  <c r="E835" i="1"/>
  <c r="E320" i="1"/>
  <c r="G320" i="1"/>
  <c r="G823" i="1"/>
  <c r="E823" i="1"/>
  <c r="E778" i="1"/>
  <c r="G778" i="1"/>
  <c r="E709" i="1"/>
  <c r="G709" i="1"/>
  <c r="E447" i="1"/>
  <c r="G447" i="1"/>
  <c r="E384" i="1"/>
  <c r="G384" i="1"/>
  <c r="G319" i="1"/>
  <c r="E319" i="1"/>
  <c r="E785" i="1"/>
  <c r="G785" i="1"/>
  <c r="E716" i="1"/>
  <c r="G716" i="1"/>
  <c r="E454" i="1"/>
  <c r="G454" i="1"/>
  <c r="E387" i="1"/>
  <c r="G387" i="1"/>
  <c r="E322" i="1"/>
  <c r="G322" i="1"/>
  <c r="E776" i="1"/>
  <c r="G776" i="1"/>
  <c r="E445" i="1"/>
  <c r="G445" i="1"/>
  <c r="E313" i="1"/>
  <c r="G313" i="1"/>
  <c r="G710" i="1"/>
  <c r="E710" i="1"/>
  <c r="E381" i="1"/>
  <c r="G381" i="1"/>
  <c r="E756" i="1"/>
  <c r="G756" i="1"/>
  <c r="G424" i="1"/>
  <c r="E424" i="1"/>
  <c r="E289" i="1"/>
  <c r="G289" i="1"/>
  <c r="E859" i="1"/>
  <c r="G859" i="1"/>
  <c r="E349" i="1"/>
  <c r="G349" i="1"/>
  <c r="G300" i="1"/>
  <c r="E300" i="1"/>
  <c r="E790" i="1"/>
  <c r="G790" i="1"/>
  <c r="E721" i="1"/>
  <c r="G721" i="1"/>
  <c r="G459" i="1"/>
  <c r="E459" i="1"/>
  <c r="E396" i="1"/>
  <c r="G396" i="1"/>
  <c r="G332" i="1"/>
  <c r="E332" i="1"/>
  <c r="E797" i="1"/>
  <c r="G797" i="1"/>
  <c r="E728" i="1"/>
  <c r="G728" i="1"/>
  <c r="E841" i="1"/>
  <c r="G841" i="1"/>
  <c r="G399" i="1"/>
  <c r="E399" i="1"/>
  <c r="E335" i="1"/>
  <c r="G335" i="1"/>
  <c r="G808" i="1"/>
  <c r="E808" i="1"/>
  <c r="G844" i="1"/>
  <c r="E844" i="1"/>
  <c r="G338" i="1"/>
  <c r="E338" i="1"/>
  <c r="E734" i="1"/>
  <c r="G734" i="1"/>
  <c r="E405" i="1"/>
  <c r="G405" i="1"/>
  <c r="E780" i="1"/>
  <c r="G780" i="1"/>
  <c r="E449" i="1"/>
  <c r="G449" i="1"/>
  <c r="E317" i="1"/>
  <c r="G317" i="1"/>
  <c r="G883" i="1"/>
  <c r="E883" i="1"/>
  <c r="G377" i="1"/>
  <c r="E377" i="1"/>
  <c r="G324" i="1"/>
  <c r="E324" i="1"/>
  <c r="E285" i="1"/>
  <c r="G285" i="1"/>
  <c r="G707" i="1"/>
  <c r="E707" i="1"/>
  <c r="E32" i="1"/>
  <c r="G32" i="1"/>
  <c r="E48" i="1"/>
  <c r="G48" i="1"/>
  <c r="E752" i="1"/>
  <c r="G752" i="1"/>
  <c r="E37" i="1"/>
  <c r="G37" i="1"/>
  <c r="E283" i="1"/>
  <c r="G283" i="1"/>
  <c r="E44" i="1"/>
  <c r="G44" i="1"/>
  <c r="G43" i="1"/>
  <c r="E43" i="1"/>
  <c r="E834" i="1"/>
  <c r="G834" i="1"/>
  <c r="E47" i="1"/>
  <c r="G47" i="1"/>
  <c r="E49" i="1"/>
  <c r="G49" i="1"/>
  <c r="E35" i="1"/>
  <c r="G35" i="1"/>
  <c r="E40" i="1"/>
  <c r="G40" i="1"/>
  <c r="G408" i="1"/>
  <c r="E408" i="1"/>
  <c r="G45" i="1"/>
  <c r="E45" i="1"/>
  <c r="G286" i="1"/>
  <c r="E286" i="1"/>
  <c r="G46" i="1"/>
  <c r="E46" i="1"/>
  <c r="G34" i="1"/>
  <c r="E34" i="1"/>
  <c r="G748" i="1"/>
  <c r="E748" i="1"/>
  <c r="E460" i="1"/>
  <c r="G460" i="1"/>
  <c r="G284" i="1"/>
  <c r="E284" i="1"/>
  <c r="G36" i="1"/>
  <c r="E36" i="1"/>
  <c r="E706" i="1"/>
  <c r="G706" i="1"/>
  <c r="E42" i="1"/>
  <c r="G42" i="1"/>
  <c r="E41" i="1"/>
  <c r="G41" i="1"/>
  <c r="E409" i="1"/>
  <c r="G409" i="1"/>
  <c r="E279" i="1"/>
  <c r="G279" i="1"/>
  <c r="E327" i="1"/>
  <c r="G327" i="1"/>
  <c r="G461" i="1"/>
  <c r="E461" i="1"/>
  <c r="G39" i="1"/>
  <c r="E39" i="1"/>
  <c r="G38" i="1"/>
  <c r="E38" i="1"/>
  <c r="E833" i="1"/>
  <c r="G833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1" i="1"/>
  <c r="F702" i="1" l="1"/>
  <c r="F33" i="1"/>
  <c r="F8" i="1"/>
  <c r="F22" i="1"/>
  <c r="F473" i="1"/>
  <c r="F277" i="1"/>
  <c r="F750" i="1"/>
  <c r="F472" i="1"/>
  <c r="F751" i="1"/>
  <c r="F21" i="1"/>
  <c r="F910" i="1"/>
  <c r="F914" i="1"/>
  <c r="F909" i="1"/>
  <c r="F464" i="1"/>
  <c r="F496" i="1"/>
  <c r="F468" i="1"/>
  <c r="F905" i="1"/>
  <c r="F893" i="1"/>
  <c r="F913" i="1"/>
  <c r="F480" i="1"/>
  <c r="F474" i="1"/>
  <c r="F897" i="1"/>
  <c r="F885" i="1"/>
  <c r="F497" i="1"/>
  <c r="F477" i="1"/>
  <c r="F484" i="1"/>
  <c r="F915" i="1"/>
  <c r="F906" i="1"/>
  <c r="F900" i="1"/>
  <c r="F901" i="1"/>
  <c r="F438" i="1"/>
  <c r="F492" i="1"/>
  <c r="F465" i="1"/>
  <c r="F486" i="1"/>
  <c r="F908" i="1"/>
  <c r="F912" i="1"/>
  <c r="F478" i="1"/>
  <c r="F769" i="1"/>
  <c r="F467" i="1"/>
  <c r="F493" i="1"/>
  <c r="F911" i="1"/>
  <c r="F499" i="1"/>
  <c r="F895" i="1"/>
  <c r="F476" i="1"/>
  <c r="F491" i="1"/>
  <c r="F462" i="1"/>
  <c r="F886" i="1"/>
  <c r="F490" i="1"/>
  <c r="F483" i="1"/>
  <c r="F487" i="1"/>
  <c r="F917" i="1"/>
  <c r="F479" i="1"/>
  <c r="F488" i="1"/>
  <c r="F889" i="1"/>
  <c r="F419" i="1"/>
  <c r="F401" i="1"/>
  <c r="F851" i="1"/>
  <c r="F743" i="1"/>
  <c r="F712" i="1"/>
  <c r="F481" i="1"/>
  <c r="F495" i="1"/>
  <c r="F887" i="1"/>
  <c r="F894" i="1"/>
  <c r="F482" i="1"/>
  <c r="F890" i="1"/>
  <c r="F891" i="1"/>
  <c r="F466" i="1"/>
  <c r="F916" i="1"/>
  <c r="F416" i="1"/>
  <c r="F819" i="1"/>
  <c r="F390" i="1"/>
  <c r="F412" i="1"/>
  <c r="F388" i="1"/>
  <c r="F918" i="1"/>
  <c r="F904" i="1"/>
  <c r="F898" i="1"/>
  <c r="F899" i="1"/>
  <c r="F892" i="1"/>
  <c r="F888" i="1"/>
  <c r="F475" i="1"/>
  <c r="F485" i="1"/>
  <c r="F494" i="1"/>
  <c r="F903" i="1"/>
  <c r="F896" i="1"/>
  <c r="F463" i="1"/>
  <c r="F902" i="1"/>
  <c r="F424" i="1"/>
  <c r="F381" i="1"/>
  <c r="F387" i="1"/>
  <c r="F716" i="1"/>
  <c r="F320" i="1"/>
  <c r="F791" i="1"/>
  <c r="F435" i="1"/>
  <c r="F430" i="1"/>
  <c r="F358" i="1"/>
  <c r="F291" i="1"/>
  <c r="F348" i="1"/>
  <c r="F498" i="1"/>
  <c r="F489" i="1"/>
  <c r="F469" i="1"/>
  <c r="F449" i="1"/>
  <c r="F399" i="1"/>
  <c r="F728" i="1"/>
  <c r="F459" i="1"/>
  <c r="F785" i="1"/>
  <c r="F835" i="1"/>
  <c r="F398" i="1"/>
  <c r="F295" i="1"/>
  <c r="F361" i="1"/>
  <c r="F718" i="1"/>
  <c r="F451" i="1"/>
  <c r="F328" i="1"/>
  <c r="F786" i="1"/>
  <c r="F824" i="1"/>
  <c r="F736" i="1"/>
  <c r="F907" i="1"/>
  <c r="F365" i="1"/>
  <c r="F380" i="1"/>
  <c r="F783" i="1"/>
  <c r="F288" i="1"/>
  <c r="F417" i="1"/>
  <c r="F863" i="1"/>
  <c r="F715" i="1"/>
  <c r="F404" i="1"/>
  <c r="F415" i="1"/>
  <c r="F360" i="1"/>
  <c r="F723" i="1"/>
  <c r="F766" i="1"/>
  <c r="F836" i="1"/>
  <c r="F852" i="1"/>
  <c r="F413" i="1"/>
  <c r="F875" i="1"/>
  <c r="F860" i="1"/>
  <c r="F428" i="1"/>
  <c r="F420" i="1"/>
  <c r="F376" i="1"/>
  <c r="F300" i="1"/>
  <c r="F782" i="1"/>
  <c r="F848" i="1"/>
  <c r="F455" i="1"/>
  <c r="F407" i="1"/>
  <c r="F798" i="1"/>
  <c r="F731" i="1"/>
  <c r="F448" i="1"/>
  <c r="F840" i="1"/>
  <c r="F356" i="1"/>
  <c r="F762" i="1"/>
  <c r="F441" i="1"/>
  <c r="F304" i="1"/>
  <c r="F364" i="1"/>
  <c r="F883" i="1"/>
  <c r="F839" i="1"/>
  <c r="F847" i="1"/>
  <c r="F351" i="1"/>
  <c r="F385" i="1"/>
  <c r="F436" i="1"/>
  <c r="F828" i="1"/>
  <c r="F366" i="1"/>
  <c r="F761" i="1"/>
  <c r="F372" i="1"/>
  <c r="F777" i="1"/>
  <c r="F759" i="1"/>
  <c r="F344" i="1"/>
  <c r="F377" i="1"/>
  <c r="F454" i="1"/>
  <c r="F447" i="1"/>
  <c r="F754" i="1"/>
  <c r="F433" i="1"/>
  <c r="F437" i="1"/>
  <c r="F774" i="1"/>
  <c r="F353" i="1"/>
  <c r="F856" i="1"/>
  <c r="F440" i="1"/>
  <c r="F414" i="1"/>
  <c r="F457" i="1"/>
  <c r="F403" i="1"/>
  <c r="F732" i="1"/>
  <c r="F336" i="1"/>
  <c r="F389" i="1"/>
  <c r="F391" i="1"/>
  <c r="F355" i="1"/>
  <c r="F352" i="1"/>
  <c r="F820" i="1"/>
  <c r="F793" i="1"/>
  <c r="F332" i="1"/>
  <c r="F727" i="1"/>
  <c r="F747" i="1"/>
  <c r="F393" i="1"/>
  <c r="F832" i="1"/>
  <c r="F811" i="1"/>
  <c r="F879" i="1"/>
  <c r="F719" i="1"/>
  <c r="F807" i="1"/>
  <c r="F872" i="1"/>
  <c r="F867" i="1"/>
  <c r="F432" i="1"/>
  <c r="F711" i="1"/>
  <c r="F425" i="1"/>
  <c r="F708" i="1"/>
  <c r="F349" i="1"/>
  <c r="F812" i="1"/>
  <c r="F800" i="1"/>
  <c r="F373" i="1"/>
  <c r="F739" i="1"/>
  <c r="F827" i="1"/>
  <c r="F831" i="1"/>
  <c r="F815" i="1"/>
  <c r="F350" i="1"/>
  <c r="F400" i="1"/>
  <c r="F308" i="1"/>
  <c r="F316" i="1"/>
  <c r="F803" i="1"/>
  <c r="F367" i="1"/>
  <c r="F884" i="1"/>
  <c r="F753" i="1"/>
  <c r="F767" i="1"/>
  <c r="F780" i="1"/>
  <c r="F821" i="1"/>
  <c r="F745" i="1"/>
  <c r="F342" i="1"/>
  <c r="F829" i="1"/>
  <c r="F378" i="1"/>
  <c r="F861" i="1"/>
  <c r="F299" i="1"/>
  <c r="F450" i="1"/>
  <c r="F434" i="1"/>
  <c r="F837" i="1"/>
  <c r="F857" i="1"/>
  <c r="F801" i="1"/>
  <c r="F297" i="1"/>
  <c r="F878" i="1"/>
  <c r="F746" i="1"/>
  <c r="F858" i="1"/>
  <c r="F882" i="1"/>
  <c r="F46" i="1"/>
  <c r="F797" i="1"/>
  <c r="F825" i="1"/>
  <c r="F307" i="1"/>
  <c r="F741" i="1"/>
  <c r="F755" i="1"/>
  <c r="F814" i="1"/>
  <c r="F318" i="1"/>
  <c r="F876" i="1"/>
  <c r="F737" i="1"/>
  <c r="F794" i="1"/>
  <c r="F788" i="1"/>
  <c r="F340" i="1"/>
  <c r="F379" i="1"/>
  <c r="F314" i="1"/>
  <c r="F386" i="1"/>
  <c r="F874" i="1"/>
  <c r="F35" i="1"/>
  <c r="F47" i="1"/>
  <c r="F283" i="1"/>
  <c r="F324" i="1"/>
  <c r="F338" i="1"/>
  <c r="F844" i="1"/>
  <c r="F756" i="1"/>
  <c r="F710" i="1"/>
  <c r="F778" i="1"/>
  <c r="F305" i="1"/>
  <c r="F865" i="1"/>
  <c r="F763" i="1"/>
  <c r="F363" i="1"/>
  <c r="F871" i="1"/>
  <c r="F735" i="1"/>
  <c r="F740" i="1"/>
  <c r="F779" i="1"/>
  <c r="F418" i="1"/>
  <c r="F334" i="1"/>
  <c r="F792" i="1"/>
  <c r="F862" i="1"/>
  <c r="F818" i="1"/>
  <c r="F292" i="1"/>
  <c r="F337" i="1"/>
  <c r="F443" i="1"/>
  <c r="F312" i="1"/>
  <c r="F855" i="1"/>
  <c r="F371" i="1"/>
  <c r="F311" i="1"/>
  <c r="F411" i="1"/>
  <c r="F738" i="1"/>
  <c r="F370" i="1"/>
  <c r="F744" i="1"/>
  <c r="F813" i="1"/>
  <c r="F333" i="1"/>
  <c r="F784" i="1"/>
  <c r="F339" i="1"/>
  <c r="F845" i="1"/>
  <c r="F725" i="1"/>
  <c r="F323" i="1"/>
  <c r="F724" i="1"/>
  <c r="F410" i="1"/>
  <c r="F866" i="1"/>
  <c r="F864" i="1"/>
  <c r="F442" i="1"/>
  <c r="F768" i="1"/>
  <c r="F452" i="1"/>
  <c r="F306" i="1"/>
  <c r="F303" i="1"/>
  <c r="F730" i="1"/>
  <c r="F301" i="1"/>
  <c r="F335" i="1"/>
  <c r="F721" i="1"/>
  <c r="F776" i="1"/>
  <c r="F319" i="1"/>
  <c r="F709" i="1"/>
  <c r="F298" i="1"/>
  <c r="F869" i="1"/>
  <c r="F329" i="1"/>
  <c r="F795" i="1"/>
  <c r="F760" i="1"/>
  <c r="F290" i="1"/>
  <c r="F810" i="1"/>
  <c r="F772" i="1"/>
  <c r="F310" i="1"/>
  <c r="F733" i="1"/>
  <c r="F458" i="1"/>
  <c r="F325" i="1"/>
  <c r="F330" i="1"/>
  <c r="F842" i="1"/>
  <c r="F309" i="1"/>
  <c r="F870" i="1"/>
  <c r="F331" i="1"/>
  <c r="F707" i="1"/>
  <c r="F317" i="1"/>
  <c r="F808" i="1"/>
  <c r="F313" i="1"/>
  <c r="F445" i="1"/>
  <c r="F809" i="1"/>
  <c r="F873" i="1"/>
  <c r="F421" i="1"/>
  <c r="F830" i="1"/>
  <c r="F877" i="1"/>
  <c r="F453" i="1"/>
  <c r="F802" i="1"/>
  <c r="F850" i="1"/>
  <c r="F714" i="1"/>
  <c r="F346" i="1"/>
  <c r="F321" i="1"/>
  <c r="F345" i="1"/>
  <c r="F822" i="1"/>
  <c r="F854" i="1"/>
  <c r="F347" i="1"/>
  <c r="F383" i="1"/>
  <c r="F315" i="1"/>
  <c r="F431" i="1"/>
  <c r="F787" i="1"/>
  <c r="F427" i="1"/>
  <c r="F805" i="1"/>
  <c r="F729" i="1"/>
  <c r="F405" i="1"/>
  <c r="F734" i="1"/>
  <c r="F841" i="1"/>
  <c r="F396" i="1"/>
  <c r="F790" i="1"/>
  <c r="F859" i="1"/>
  <c r="F289" i="1"/>
  <c r="F322" i="1"/>
  <c r="F384" i="1"/>
  <c r="F823" i="1"/>
  <c r="F293" i="1"/>
  <c r="F726" i="1"/>
  <c r="F359" i="1"/>
  <c r="F422" i="1"/>
  <c r="F799" i="1"/>
  <c r="F426" i="1"/>
  <c r="F374" i="1"/>
  <c r="F375" i="1"/>
  <c r="F881" i="1"/>
  <c r="F446" i="1"/>
  <c r="F439" i="1"/>
  <c r="F382" i="1"/>
  <c r="F843" i="1"/>
  <c r="F402" i="1"/>
  <c r="F302" i="1"/>
  <c r="F758" i="1"/>
  <c r="F357" i="1"/>
  <c r="F423" i="1"/>
  <c r="F817" i="1"/>
  <c r="F369" i="1"/>
  <c r="F757" i="1"/>
  <c r="F773" i="1"/>
  <c r="F406" i="1"/>
  <c r="F846" i="1"/>
  <c r="F781" i="1"/>
  <c r="F368" i="1"/>
  <c r="F456" i="1"/>
  <c r="F713" i="1"/>
  <c r="F392" i="1"/>
  <c r="F849" i="1"/>
  <c r="F804" i="1"/>
  <c r="F771" i="1"/>
  <c r="F287" i="1"/>
  <c r="F806" i="1"/>
  <c r="F742" i="1"/>
  <c r="F816" i="1"/>
  <c r="F838" i="1"/>
  <c r="F764" i="1"/>
  <c r="F720" i="1"/>
  <c r="F796" i="1"/>
  <c r="F395" i="1"/>
  <c r="F296" i="1"/>
  <c r="F880" i="1"/>
  <c r="F354" i="1"/>
  <c r="F868" i="1"/>
  <c r="F770" i="1"/>
  <c r="F362" i="1"/>
  <c r="F444" i="1"/>
  <c r="F775" i="1"/>
  <c r="F765" i="1"/>
  <c r="F341" i="1"/>
  <c r="F722" i="1"/>
  <c r="F394" i="1"/>
  <c r="F429" i="1"/>
  <c r="F294" i="1"/>
  <c r="F826" i="1"/>
  <c r="F397" i="1"/>
  <c r="F326" i="1"/>
  <c r="F789" i="1"/>
  <c r="F717" i="1"/>
  <c r="F343" i="1"/>
  <c r="F853" i="1"/>
  <c r="F48" i="1"/>
  <c r="F39" i="1"/>
  <c r="F279" i="1"/>
  <c r="F748" i="1"/>
  <c r="F42" i="1"/>
  <c r="F460" i="1"/>
  <c r="F37" i="1"/>
  <c r="F408" i="1"/>
  <c r="F38" i="1"/>
  <c r="F461" i="1"/>
  <c r="F409" i="1"/>
  <c r="F34" i="1"/>
  <c r="F45" i="1"/>
  <c r="F327" i="1"/>
  <c r="F41" i="1"/>
  <c r="F43" i="1"/>
  <c r="F706" i="1"/>
  <c r="F284" i="1"/>
  <c r="F752" i="1"/>
  <c r="F32" i="1"/>
  <c r="F833" i="1"/>
  <c r="F36" i="1"/>
  <c r="F286" i="1"/>
  <c r="F40" i="1"/>
  <c r="F49" i="1"/>
  <c r="F834" i="1"/>
  <c r="F44" i="1"/>
  <c r="F285" i="1"/>
  <c r="K543" i="1"/>
  <c r="D543" i="1" s="1"/>
  <c r="K23" i="1"/>
  <c r="D23" i="1" s="1"/>
  <c r="K24" i="1"/>
  <c r="D24" i="1" s="1"/>
  <c r="K274" i="1"/>
  <c r="D274" i="1" s="1"/>
  <c r="K273" i="1"/>
  <c r="D273" i="1" s="1"/>
  <c r="K27" i="1"/>
  <c r="D27" i="1" s="1"/>
  <c r="K705" i="1"/>
  <c r="D705" i="1" s="1"/>
  <c r="K9" i="1"/>
  <c r="D9" i="1" s="1"/>
  <c r="K704" i="1"/>
  <c r="D704" i="1" s="1"/>
  <c r="K30" i="1"/>
  <c r="D30" i="1" s="1"/>
  <c r="K10" i="1"/>
  <c r="D10" i="1" s="1"/>
  <c r="K282" i="1"/>
  <c r="D282" i="1" s="1"/>
  <c r="K281" i="1"/>
  <c r="D281" i="1" s="1"/>
  <c r="K31" i="1"/>
  <c r="D31" i="1" s="1"/>
  <c r="K26" i="1"/>
  <c r="D26" i="1" s="1"/>
  <c r="D5" i="4"/>
  <c r="D10" i="4"/>
  <c r="D4" i="4"/>
  <c r="D11" i="4"/>
  <c r="D7" i="4"/>
  <c r="D3" i="4"/>
  <c r="D15" i="4"/>
  <c r="D9" i="4"/>
  <c r="D8" i="4"/>
  <c r="D6" i="4"/>
  <c r="D2" i="4"/>
  <c r="D14" i="4"/>
  <c r="E704" i="1" l="1"/>
  <c r="G704" i="1"/>
  <c r="E543" i="1"/>
  <c r="G543" i="1"/>
  <c r="G282" i="1"/>
  <c r="E282" i="1"/>
  <c r="G9" i="1"/>
  <c r="E9" i="1"/>
  <c r="G26" i="1"/>
  <c r="E26" i="1"/>
  <c r="G10" i="1"/>
  <c r="E10" i="1"/>
  <c r="E705" i="1"/>
  <c r="G705" i="1"/>
  <c r="G24" i="1"/>
  <c r="E24" i="1"/>
  <c r="E281" i="1"/>
  <c r="G281" i="1"/>
  <c r="E273" i="1"/>
  <c r="G273" i="1"/>
  <c r="G274" i="1"/>
  <c r="E274" i="1"/>
  <c r="G31" i="1"/>
  <c r="E31" i="1"/>
  <c r="E30" i="1"/>
  <c r="G30" i="1"/>
  <c r="E27" i="1"/>
  <c r="G27" i="1"/>
  <c r="E23" i="1"/>
  <c r="G23" i="1"/>
  <c r="K701" i="1"/>
  <c r="D701" i="1" s="1"/>
  <c r="K29" i="1"/>
  <c r="D29" i="1" s="1"/>
  <c r="K275" i="1"/>
  <c r="D275" i="1" s="1"/>
  <c r="K278" i="1"/>
  <c r="D278" i="1" s="1"/>
  <c r="K3" i="1"/>
  <c r="D3" i="1" s="1"/>
  <c r="K542" i="1"/>
  <c r="D542" i="1" s="1"/>
  <c r="K276" i="1"/>
  <c r="D276" i="1" s="1"/>
  <c r="K11" i="1"/>
  <c r="D11" i="1" s="1"/>
  <c r="K12" i="1"/>
  <c r="D12" i="1" s="1"/>
  <c r="K500" i="1"/>
  <c r="D500" i="1" s="1"/>
  <c r="K28" i="1"/>
  <c r="D28" i="1" s="1"/>
  <c r="K703" i="1"/>
  <c r="D703" i="1" s="1"/>
  <c r="K5" i="1"/>
  <c r="D5" i="1" s="1"/>
  <c r="K19" i="1"/>
  <c r="D19" i="1" s="1"/>
  <c r="K4" i="1"/>
  <c r="D4" i="1" s="1"/>
  <c r="K700" i="1"/>
  <c r="D700" i="1" s="1"/>
  <c r="K25" i="1"/>
  <c r="D25" i="1" s="1"/>
  <c r="K6" i="1"/>
  <c r="D6" i="1" s="1"/>
  <c r="K7" i="1"/>
  <c r="D7" i="1" s="1"/>
  <c r="K280" i="1"/>
  <c r="D280" i="1" s="1"/>
  <c r="K116" i="1"/>
  <c r="D116" i="1" s="1"/>
  <c r="K13" i="1"/>
  <c r="D13" i="1" s="1"/>
  <c r="K2" i="1"/>
  <c r="D2" i="1" s="1"/>
  <c r="K50" i="1"/>
  <c r="D50" i="1" s="1"/>
  <c r="K17" i="1"/>
  <c r="D17" i="1" s="1"/>
  <c r="K501" i="1"/>
  <c r="D501" i="1" s="1"/>
  <c r="K18" i="1"/>
  <c r="D18" i="1" s="1"/>
  <c r="K14" i="1"/>
  <c r="D14" i="1" s="1"/>
  <c r="K649" i="1"/>
  <c r="D649" i="1" s="1"/>
  <c r="K222" i="1"/>
  <c r="D222" i="1" s="1"/>
  <c r="K16" i="1"/>
  <c r="D16" i="1" s="1"/>
  <c r="K15" i="1"/>
  <c r="D15" i="1" s="1"/>
  <c r="K584" i="1"/>
  <c r="D584" i="1" s="1"/>
  <c r="K616" i="1"/>
  <c r="D616" i="1" s="1"/>
  <c r="K82" i="1"/>
  <c r="D82" i="1" s="1"/>
  <c r="K54" i="1"/>
  <c r="D54" i="1" s="1"/>
  <c r="K121" i="1"/>
  <c r="D121" i="1" s="1"/>
  <c r="K157" i="1"/>
  <c r="D157" i="1" s="1"/>
  <c r="K193" i="1"/>
  <c r="D193" i="1" s="1"/>
  <c r="K234" i="1"/>
  <c r="D234" i="1" s="1"/>
  <c r="K270" i="1"/>
  <c r="D270" i="1" s="1"/>
  <c r="K531" i="1"/>
  <c r="D531" i="1" s="1"/>
  <c r="K569" i="1"/>
  <c r="D569" i="1" s="1"/>
  <c r="K652" i="1"/>
  <c r="D652" i="1" s="1"/>
  <c r="K680" i="1"/>
  <c r="D680" i="1" s="1"/>
  <c r="K73" i="1"/>
  <c r="D73" i="1" s="1"/>
  <c r="K101" i="1"/>
  <c r="D101" i="1" s="1"/>
  <c r="K134" i="1"/>
  <c r="D134" i="1" s="1"/>
  <c r="K170" i="1"/>
  <c r="D170" i="1" s="1"/>
  <c r="K206" i="1"/>
  <c r="D206" i="1" s="1"/>
  <c r="K239" i="1"/>
  <c r="D239" i="1" s="1"/>
  <c r="K504" i="1"/>
  <c r="D504" i="1" s="1"/>
  <c r="K536" i="1"/>
  <c r="D536" i="1" s="1"/>
  <c r="K570" i="1"/>
  <c r="D570" i="1" s="1"/>
  <c r="K609" i="1"/>
  <c r="D609" i="1" s="1"/>
  <c r="K641" i="1"/>
  <c r="D641" i="1" s="1"/>
  <c r="K677" i="1"/>
  <c r="D677" i="1" s="1"/>
  <c r="K83" i="1"/>
  <c r="D83" i="1" s="1"/>
  <c r="K67" i="1"/>
  <c r="D67" i="1" s="1"/>
  <c r="K91" i="1"/>
  <c r="D91" i="1" s="1"/>
  <c r="K107" i="1"/>
  <c r="D107" i="1" s="1"/>
  <c r="K124" i="1"/>
  <c r="D124" i="1" s="1"/>
  <c r="K140" i="1"/>
  <c r="D140" i="1" s="1"/>
  <c r="K160" i="1"/>
  <c r="D160" i="1" s="1"/>
  <c r="K176" i="1"/>
  <c r="D176" i="1" s="1"/>
  <c r="K192" i="1"/>
  <c r="D192" i="1" s="1"/>
  <c r="K208" i="1"/>
  <c r="D208" i="1" s="1"/>
  <c r="K229" i="1"/>
  <c r="D229" i="1" s="1"/>
  <c r="K245" i="1"/>
  <c r="D245" i="1" s="1"/>
  <c r="K261" i="1"/>
  <c r="D261" i="1" s="1"/>
  <c r="K506" i="1"/>
  <c r="D506" i="1" s="1"/>
  <c r="K522" i="1"/>
  <c r="D522" i="1" s="1"/>
  <c r="K544" i="1"/>
  <c r="D544" i="1" s="1"/>
  <c r="K560" i="1"/>
  <c r="D560" i="1" s="1"/>
  <c r="K576" i="1"/>
  <c r="D576" i="1" s="1"/>
  <c r="K595" i="1"/>
  <c r="D595" i="1" s="1"/>
  <c r="K611" i="1"/>
  <c r="D611" i="1" s="1"/>
  <c r="K627" i="1"/>
  <c r="D627" i="1" s="1"/>
  <c r="K643" i="1"/>
  <c r="D643" i="1" s="1"/>
  <c r="K663" i="1"/>
  <c r="D663" i="1" s="1"/>
  <c r="K679" i="1"/>
  <c r="D679" i="1" s="1"/>
  <c r="K695" i="1"/>
  <c r="D695" i="1" s="1"/>
  <c r="K66" i="1"/>
  <c r="D66" i="1" s="1"/>
  <c r="K104" i="1"/>
  <c r="D104" i="1" s="1"/>
  <c r="K141" i="1"/>
  <c r="D141" i="1" s="1"/>
  <c r="K173" i="1"/>
  <c r="D173" i="1" s="1"/>
  <c r="K201" i="1"/>
  <c r="D201" i="1" s="1"/>
  <c r="K238" i="1"/>
  <c r="D238" i="1" s="1"/>
  <c r="K266" i="1"/>
  <c r="D266" i="1" s="1"/>
  <c r="K527" i="1"/>
  <c r="D527" i="1" s="1"/>
  <c r="K565" i="1"/>
  <c r="D565" i="1" s="1"/>
  <c r="K612" i="1"/>
  <c r="D612" i="1" s="1"/>
  <c r="K660" i="1"/>
  <c r="D660" i="1" s="1"/>
  <c r="K692" i="1"/>
  <c r="D692" i="1" s="1"/>
  <c r="K61" i="1"/>
  <c r="D61" i="1" s="1"/>
  <c r="K113" i="1"/>
  <c r="D113" i="1" s="1"/>
  <c r="K146" i="1"/>
  <c r="D146" i="1" s="1"/>
  <c r="K178" i="1"/>
  <c r="D178" i="1" s="1"/>
  <c r="K210" i="1"/>
  <c r="D210" i="1" s="1"/>
  <c r="K251" i="1"/>
  <c r="D251" i="1" s="1"/>
  <c r="K512" i="1"/>
  <c r="D512" i="1" s="1"/>
  <c r="K546" i="1"/>
  <c r="D546" i="1" s="1"/>
  <c r="K585" i="1"/>
  <c r="D585" i="1" s="1"/>
  <c r="K613" i="1"/>
  <c r="D613" i="1" s="1"/>
  <c r="K681" i="1"/>
  <c r="D681" i="1" s="1"/>
  <c r="K80" i="1"/>
  <c r="D80" i="1" s="1"/>
  <c r="K64" i="1"/>
  <c r="D64" i="1" s="1"/>
  <c r="K94" i="1"/>
  <c r="D94" i="1" s="1"/>
  <c r="K110" i="1"/>
  <c r="D110" i="1" s="1"/>
  <c r="K127" i="1"/>
  <c r="D127" i="1" s="1"/>
  <c r="K143" i="1"/>
  <c r="D143" i="1" s="1"/>
  <c r="K163" i="1"/>
  <c r="D163" i="1" s="1"/>
  <c r="K179" i="1"/>
  <c r="D179" i="1" s="1"/>
  <c r="K195" i="1"/>
  <c r="D195" i="1" s="1"/>
  <c r="K211" i="1"/>
  <c r="D211" i="1" s="1"/>
  <c r="K232" i="1"/>
  <c r="D232" i="1" s="1"/>
  <c r="K248" i="1"/>
  <c r="D248" i="1" s="1"/>
  <c r="K264" i="1"/>
  <c r="D264" i="1" s="1"/>
  <c r="K509" i="1"/>
  <c r="D509" i="1" s="1"/>
  <c r="K525" i="1"/>
  <c r="D525" i="1" s="1"/>
  <c r="K547" i="1"/>
  <c r="D547" i="1" s="1"/>
  <c r="K563" i="1"/>
  <c r="D563" i="1" s="1"/>
  <c r="K583" i="1"/>
  <c r="D583" i="1" s="1"/>
  <c r="K598" i="1"/>
  <c r="D598" i="1" s="1"/>
  <c r="K614" i="1"/>
  <c r="D614" i="1" s="1"/>
  <c r="K630" i="1"/>
  <c r="D630" i="1" s="1"/>
  <c r="K650" i="1"/>
  <c r="D650" i="1" s="1"/>
  <c r="K666" i="1"/>
  <c r="D666" i="1" s="1"/>
  <c r="K682" i="1"/>
  <c r="D682" i="1" s="1"/>
  <c r="K698" i="1"/>
  <c r="D698" i="1" s="1"/>
  <c r="K537" i="1"/>
  <c r="D537" i="1" s="1"/>
  <c r="K237" i="1"/>
  <c r="D237" i="1" s="1"/>
  <c r="K671" i="1"/>
  <c r="D671" i="1" s="1"/>
  <c r="K92" i="1"/>
  <c r="D92" i="1" s="1"/>
  <c r="K161" i="1"/>
  <c r="D161" i="1" s="1"/>
  <c r="K219" i="1"/>
  <c r="D219" i="1" s="1"/>
  <c r="K511" i="1"/>
  <c r="D511" i="1" s="1"/>
  <c r="K636" i="1"/>
  <c r="D636" i="1" s="1"/>
  <c r="K77" i="1"/>
  <c r="D77" i="1" s="1"/>
  <c r="K130" i="1"/>
  <c r="D130" i="1" s="1"/>
  <c r="K194" i="1"/>
  <c r="D194" i="1" s="1"/>
  <c r="K263" i="1"/>
  <c r="D263" i="1" s="1"/>
  <c r="K562" i="1"/>
  <c r="D562" i="1" s="1"/>
  <c r="K629" i="1"/>
  <c r="D629" i="1" s="1"/>
  <c r="K693" i="1"/>
  <c r="D693" i="1" s="1"/>
  <c r="K56" i="1"/>
  <c r="D56" i="1" s="1"/>
  <c r="K119" i="1"/>
  <c r="D119" i="1" s="1"/>
  <c r="K151" i="1"/>
  <c r="D151" i="1" s="1"/>
  <c r="K187" i="1"/>
  <c r="D187" i="1" s="1"/>
  <c r="K224" i="1"/>
  <c r="D224" i="1" s="1"/>
  <c r="K256" i="1"/>
  <c r="D256" i="1" s="1"/>
  <c r="K517" i="1"/>
  <c r="D517" i="1" s="1"/>
  <c r="K555" i="1"/>
  <c r="D555" i="1" s="1"/>
  <c r="K590" i="1"/>
  <c r="D590" i="1" s="1"/>
  <c r="K622" i="1"/>
  <c r="D622" i="1" s="1"/>
  <c r="K658" i="1"/>
  <c r="D658" i="1" s="1"/>
  <c r="K690" i="1"/>
  <c r="D690" i="1" s="1"/>
  <c r="K608" i="1"/>
  <c r="D608" i="1" s="1"/>
  <c r="K145" i="1"/>
  <c r="D145" i="1" s="1"/>
  <c r="K226" i="1"/>
  <c r="D226" i="1" s="1"/>
  <c r="K561" i="1"/>
  <c r="D561" i="1" s="1"/>
  <c r="K676" i="1"/>
  <c r="D676" i="1" s="1"/>
  <c r="K93" i="1"/>
  <c r="D93" i="1" s="1"/>
  <c r="K162" i="1"/>
  <c r="D162" i="1" s="1"/>
  <c r="K231" i="1"/>
  <c r="D231" i="1" s="1"/>
  <c r="K528" i="1"/>
  <c r="D528" i="1" s="1"/>
  <c r="K601" i="1"/>
  <c r="D601" i="1" s="1"/>
  <c r="K669" i="1"/>
  <c r="D669" i="1" s="1"/>
  <c r="K71" i="1"/>
  <c r="D71" i="1" s="1"/>
  <c r="K103" i="1"/>
  <c r="D103" i="1" s="1"/>
  <c r="K136" i="1"/>
  <c r="D136" i="1" s="1"/>
  <c r="K172" i="1"/>
  <c r="D172" i="1" s="1"/>
  <c r="K204" i="1"/>
  <c r="D204" i="1" s="1"/>
  <c r="K241" i="1"/>
  <c r="D241" i="1" s="1"/>
  <c r="K502" i="1"/>
  <c r="D502" i="1" s="1"/>
  <c r="K534" i="1"/>
  <c r="D534" i="1" s="1"/>
  <c r="K572" i="1"/>
  <c r="D572" i="1" s="1"/>
  <c r="K607" i="1"/>
  <c r="D607" i="1" s="1"/>
  <c r="K639" i="1"/>
  <c r="D639" i="1" s="1"/>
  <c r="K675" i="1"/>
  <c r="D675" i="1" s="1"/>
  <c r="K78" i="1"/>
  <c r="D78" i="1" s="1"/>
  <c r="K133" i="1"/>
  <c r="D133" i="1" s="1"/>
  <c r="K197" i="1"/>
  <c r="D197" i="1" s="1"/>
  <c r="K262" i="1"/>
  <c r="D262" i="1" s="1"/>
  <c r="K557" i="1"/>
  <c r="D557" i="1" s="1"/>
  <c r="K648" i="1"/>
  <c r="D648" i="1" s="1"/>
  <c r="K69" i="1"/>
  <c r="D69" i="1" s="1"/>
  <c r="K138" i="1"/>
  <c r="D138" i="1" s="1"/>
  <c r="K202" i="1"/>
  <c r="D202" i="1" s="1"/>
  <c r="K271" i="1"/>
  <c r="D271" i="1" s="1"/>
  <c r="K574" i="1"/>
  <c r="D574" i="1" s="1"/>
  <c r="K637" i="1"/>
  <c r="D637" i="1" s="1"/>
  <c r="K84" i="1"/>
  <c r="D84" i="1" s="1"/>
  <c r="K52" i="1"/>
  <c r="D52" i="1" s="1"/>
  <c r="K123" i="1"/>
  <c r="D123" i="1" s="1"/>
  <c r="K159" i="1"/>
  <c r="D159" i="1" s="1"/>
  <c r="K191" i="1"/>
  <c r="D191" i="1" s="1"/>
  <c r="K228" i="1"/>
  <c r="D228" i="1" s="1"/>
  <c r="K260" i="1"/>
  <c r="D260" i="1" s="1"/>
  <c r="K521" i="1"/>
  <c r="D521" i="1" s="1"/>
  <c r="K559" i="1"/>
  <c r="D559" i="1" s="1"/>
  <c r="K594" i="1"/>
  <c r="D594" i="1" s="1"/>
  <c r="K626" i="1"/>
  <c r="D626" i="1" s="1"/>
  <c r="K662" i="1"/>
  <c r="D662" i="1" s="1"/>
  <c r="K694" i="1"/>
  <c r="D694" i="1" s="1"/>
  <c r="K152" i="1"/>
  <c r="D152" i="1" s="1"/>
  <c r="K592" i="1"/>
  <c r="D592" i="1" s="1"/>
  <c r="K624" i="1"/>
  <c r="D624" i="1" s="1"/>
  <c r="K74" i="1"/>
  <c r="D74" i="1" s="1"/>
  <c r="K96" i="1"/>
  <c r="D96" i="1" s="1"/>
  <c r="K129" i="1"/>
  <c r="D129" i="1" s="1"/>
  <c r="K169" i="1"/>
  <c r="D169" i="1" s="1"/>
  <c r="K205" i="1"/>
  <c r="D205" i="1" s="1"/>
  <c r="K242" i="1"/>
  <c r="D242" i="1" s="1"/>
  <c r="K507" i="1"/>
  <c r="D507" i="1" s="1"/>
  <c r="K545" i="1"/>
  <c r="D545" i="1" s="1"/>
  <c r="K577" i="1"/>
  <c r="D577" i="1" s="1"/>
  <c r="K656" i="1"/>
  <c r="D656" i="1" s="1"/>
  <c r="K688" i="1"/>
  <c r="D688" i="1" s="1"/>
  <c r="K65" i="1"/>
  <c r="D65" i="1" s="1"/>
  <c r="K109" i="1"/>
  <c r="D109" i="1" s="1"/>
  <c r="K142" i="1"/>
  <c r="D142" i="1" s="1"/>
  <c r="K182" i="1"/>
  <c r="D182" i="1" s="1"/>
  <c r="K214" i="1"/>
  <c r="D214" i="1" s="1"/>
  <c r="K247" i="1"/>
  <c r="D247" i="1" s="1"/>
  <c r="K508" i="1"/>
  <c r="D508" i="1" s="1"/>
  <c r="K550" i="1"/>
  <c r="D550" i="1" s="1"/>
  <c r="K578" i="1"/>
  <c r="D578" i="1" s="1"/>
  <c r="K617" i="1"/>
  <c r="D617" i="1" s="1"/>
  <c r="K653" i="1"/>
  <c r="D653" i="1" s="1"/>
  <c r="K689" i="1"/>
  <c r="D689" i="1" s="1"/>
  <c r="K79" i="1"/>
  <c r="D79" i="1" s="1"/>
  <c r="K63" i="1"/>
  <c r="D63" i="1" s="1"/>
  <c r="K95" i="1"/>
  <c r="D95" i="1" s="1"/>
  <c r="K111" i="1"/>
  <c r="D111" i="1" s="1"/>
  <c r="K128" i="1"/>
  <c r="D128" i="1" s="1"/>
  <c r="K144" i="1"/>
  <c r="D144" i="1" s="1"/>
  <c r="K164" i="1"/>
  <c r="D164" i="1" s="1"/>
  <c r="K180" i="1"/>
  <c r="D180" i="1" s="1"/>
  <c r="K196" i="1"/>
  <c r="D196" i="1" s="1"/>
  <c r="K212" i="1"/>
  <c r="D212" i="1" s="1"/>
  <c r="K233" i="1"/>
  <c r="D233" i="1" s="1"/>
  <c r="K249" i="1"/>
  <c r="D249" i="1" s="1"/>
  <c r="K265" i="1"/>
  <c r="D265" i="1" s="1"/>
  <c r="K510" i="1"/>
  <c r="D510" i="1" s="1"/>
  <c r="K526" i="1"/>
  <c r="D526" i="1" s="1"/>
  <c r="K548" i="1"/>
  <c r="D548" i="1" s="1"/>
  <c r="K564" i="1"/>
  <c r="D564" i="1" s="1"/>
  <c r="K582" i="1"/>
  <c r="D582" i="1" s="1"/>
  <c r="K599" i="1"/>
  <c r="D599" i="1" s="1"/>
  <c r="K615" i="1"/>
  <c r="D615" i="1" s="1"/>
  <c r="K631" i="1"/>
  <c r="D631" i="1" s="1"/>
  <c r="K651" i="1"/>
  <c r="D651" i="1" s="1"/>
  <c r="K667" i="1"/>
  <c r="D667" i="1" s="1"/>
  <c r="K683" i="1"/>
  <c r="D683" i="1" s="1"/>
  <c r="K699" i="1"/>
  <c r="D699" i="1" s="1"/>
  <c r="K58" i="1"/>
  <c r="D58" i="1" s="1"/>
  <c r="K117" i="1"/>
  <c r="D117" i="1" s="1"/>
  <c r="K149" i="1"/>
  <c r="D149" i="1" s="1"/>
  <c r="K181" i="1"/>
  <c r="D181" i="1" s="1"/>
  <c r="K209" i="1"/>
  <c r="D209" i="1" s="1"/>
  <c r="K246" i="1"/>
  <c r="D246" i="1" s="1"/>
  <c r="K503" i="1"/>
  <c r="D503" i="1" s="1"/>
  <c r="K535" i="1"/>
  <c r="D535" i="1" s="1"/>
  <c r="K573" i="1"/>
  <c r="D573" i="1" s="1"/>
  <c r="K628" i="1"/>
  <c r="D628" i="1" s="1"/>
  <c r="K668" i="1"/>
  <c r="D668" i="1" s="1"/>
  <c r="K85" i="1"/>
  <c r="D85" i="1" s="1"/>
  <c r="K53" i="1"/>
  <c r="D53" i="1" s="1"/>
  <c r="K122" i="1"/>
  <c r="D122" i="1" s="1"/>
  <c r="K158" i="1"/>
  <c r="D158" i="1" s="1"/>
  <c r="K186" i="1"/>
  <c r="D186" i="1" s="1"/>
  <c r="K223" i="1"/>
  <c r="D223" i="1" s="1"/>
  <c r="K255" i="1"/>
  <c r="D255" i="1" s="1"/>
  <c r="K520" i="1"/>
  <c r="D520" i="1" s="1"/>
  <c r="K554" i="1"/>
  <c r="D554" i="1" s="1"/>
  <c r="K593" i="1"/>
  <c r="D593" i="1" s="1"/>
  <c r="K621" i="1"/>
  <c r="D621" i="1" s="1"/>
  <c r="K657" i="1"/>
  <c r="D657" i="1" s="1"/>
  <c r="K685" i="1"/>
  <c r="D685" i="1" s="1"/>
  <c r="K76" i="1"/>
  <c r="D76" i="1" s="1"/>
  <c r="K60" i="1"/>
  <c r="D60" i="1" s="1"/>
  <c r="K98" i="1"/>
  <c r="D98" i="1" s="1"/>
  <c r="K114" i="1"/>
  <c r="D114" i="1" s="1"/>
  <c r="K131" i="1"/>
  <c r="D131" i="1" s="1"/>
  <c r="K147" i="1"/>
  <c r="D147" i="1" s="1"/>
  <c r="K167" i="1"/>
  <c r="D167" i="1" s="1"/>
  <c r="K183" i="1"/>
  <c r="D183" i="1" s="1"/>
  <c r="K199" i="1"/>
  <c r="D199" i="1" s="1"/>
  <c r="K215" i="1"/>
  <c r="D215" i="1" s="1"/>
  <c r="K236" i="1"/>
  <c r="D236" i="1" s="1"/>
  <c r="K252" i="1"/>
  <c r="D252" i="1" s="1"/>
  <c r="K268" i="1"/>
  <c r="D268" i="1" s="1"/>
  <c r="K513" i="1"/>
  <c r="D513" i="1" s="1"/>
  <c r="K529" i="1"/>
  <c r="D529" i="1" s="1"/>
  <c r="K551" i="1"/>
  <c r="D551" i="1" s="1"/>
  <c r="K567" i="1"/>
  <c r="D567" i="1" s="1"/>
  <c r="K586" i="1"/>
  <c r="D586" i="1" s="1"/>
  <c r="K602" i="1"/>
  <c r="D602" i="1" s="1"/>
  <c r="K618" i="1"/>
  <c r="D618" i="1" s="1"/>
  <c r="K634" i="1"/>
  <c r="D634" i="1" s="1"/>
  <c r="K654" i="1"/>
  <c r="D654" i="1" s="1"/>
  <c r="K670" i="1"/>
  <c r="D670" i="1" s="1"/>
  <c r="K686" i="1"/>
  <c r="D686" i="1" s="1"/>
  <c r="K644" i="1"/>
  <c r="D644" i="1" s="1"/>
  <c r="K217" i="1"/>
  <c r="D217" i="1" s="1"/>
  <c r="K579" i="1"/>
  <c r="D579" i="1" s="1"/>
  <c r="K600" i="1"/>
  <c r="D600" i="1" s="1"/>
  <c r="K632" i="1"/>
  <c r="D632" i="1" s="1"/>
  <c r="K70" i="1"/>
  <c r="D70" i="1" s="1"/>
  <c r="K108" i="1"/>
  <c r="D108" i="1" s="1"/>
  <c r="K137" i="1"/>
  <c r="D137" i="1" s="1"/>
  <c r="K177" i="1"/>
  <c r="D177" i="1" s="1"/>
  <c r="K213" i="1"/>
  <c r="D213" i="1" s="1"/>
  <c r="K250" i="1"/>
  <c r="D250" i="1" s="1"/>
  <c r="K515" i="1"/>
  <c r="D515" i="1" s="1"/>
  <c r="K553" i="1"/>
  <c r="D553" i="1" s="1"/>
  <c r="K604" i="1"/>
  <c r="D604" i="1" s="1"/>
  <c r="K664" i="1"/>
  <c r="D664" i="1" s="1"/>
  <c r="K696" i="1"/>
  <c r="D696" i="1" s="1"/>
  <c r="K57" i="1"/>
  <c r="D57" i="1" s="1"/>
  <c r="K118" i="1"/>
  <c r="D118" i="1" s="1"/>
  <c r="K150" i="1"/>
  <c r="D150" i="1" s="1"/>
  <c r="K190" i="1"/>
  <c r="D190" i="1" s="1"/>
  <c r="K227" i="1"/>
  <c r="D227" i="1" s="1"/>
  <c r="K259" i="1"/>
  <c r="D259" i="1" s="1"/>
  <c r="K516" i="1"/>
  <c r="D516" i="1" s="1"/>
  <c r="K558" i="1"/>
  <c r="D558" i="1" s="1"/>
  <c r="K589" i="1"/>
  <c r="D589" i="1" s="1"/>
  <c r="K625" i="1"/>
  <c r="D625" i="1" s="1"/>
  <c r="K661" i="1"/>
  <c r="D661" i="1" s="1"/>
  <c r="K697" i="1"/>
  <c r="D697" i="1" s="1"/>
  <c r="K75" i="1"/>
  <c r="D75" i="1" s="1"/>
  <c r="K59" i="1"/>
  <c r="D59" i="1" s="1"/>
  <c r="K99" i="1"/>
  <c r="D99" i="1" s="1"/>
  <c r="K115" i="1"/>
  <c r="D115" i="1" s="1"/>
  <c r="K132" i="1"/>
  <c r="D132" i="1" s="1"/>
  <c r="K148" i="1"/>
  <c r="D148" i="1" s="1"/>
  <c r="K168" i="1"/>
  <c r="D168" i="1" s="1"/>
  <c r="K184" i="1"/>
  <c r="D184" i="1" s="1"/>
  <c r="K200" i="1"/>
  <c r="D200" i="1" s="1"/>
  <c r="K216" i="1"/>
  <c r="D216" i="1" s="1"/>
  <c r="K253" i="1"/>
  <c r="D253" i="1" s="1"/>
  <c r="K269" i="1"/>
  <c r="D269" i="1" s="1"/>
  <c r="K514" i="1"/>
  <c r="D514" i="1" s="1"/>
  <c r="K530" i="1"/>
  <c r="D530" i="1" s="1"/>
  <c r="K552" i="1"/>
  <c r="D552" i="1" s="1"/>
  <c r="K568" i="1"/>
  <c r="D568" i="1" s="1"/>
  <c r="K587" i="1"/>
  <c r="D587" i="1" s="1"/>
  <c r="K603" i="1"/>
  <c r="D603" i="1" s="1"/>
  <c r="K619" i="1"/>
  <c r="D619" i="1" s="1"/>
  <c r="K635" i="1"/>
  <c r="D635" i="1" s="1"/>
  <c r="K655" i="1"/>
  <c r="D655" i="1" s="1"/>
  <c r="K687" i="1"/>
  <c r="D687" i="1" s="1"/>
  <c r="K86" i="1"/>
  <c r="D86" i="1" s="1"/>
  <c r="K125" i="1"/>
  <c r="D125" i="1" s="1"/>
  <c r="K189" i="1"/>
  <c r="D189" i="1" s="1"/>
  <c r="K254" i="1"/>
  <c r="D254" i="1" s="1"/>
  <c r="K549" i="1"/>
  <c r="D549" i="1" s="1"/>
  <c r="K588" i="1"/>
  <c r="D588" i="1" s="1"/>
  <c r="K672" i="1"/>
  <c r="D672" i="1" s="1"/>
  <c r="K97" i="1"/>
  <c r="D97" i="1" s="1"/>
  <c r="K166" i="1"/>
  <c r="D166" i="1" s="1"/>
  <c r="K235" i="1"/>
  <c r="D235" i="1" s="1"/>
  <c r="K524" i="1"/>
  <c r="D524" i="1" s="1"/>
  <c r="K597" i="1"/>
  <c r="D597" i="1" s="1"/>
  <c r="K665" i="1"/>
  <c r="D665" i="1" s="1"/>
  <c r="K72" i="1"/>
  <c r="D72" i="1" s="1"/>
  <c r="K102" i="1"/>
  <c r="D102" i="1" s="1"/>
  <c r="K135" i="1"/>
  <c r="D135" i="1" s="1"/>
  <c r="K171" i="1"/>
  <c r="D171" i="1" s="1"/>
  <c r="K203" i="1"/>
  <c r="D203" i="1" s="1"/>
  <c r="K240" i="1"/>
  <c r="D240" i="1" s="1"/>
  <c r="K272" i="1"/>
  <c r="D272" i="1" s="1"/>
  <c r="K533" i="1"/>
  <c r="D533" i="1" s="1"/>
  <c r="K571" i="1"/>
  <c r="D571" i="1" s="1"/>
  <c r="K606" i="1"/>
  <c r="D606" i="1" s="1"/>
  <c r="K638" i="1"/>
  <c r="D638" i="1" s="1"/>
  <c r="K674" i="1"/>
  <c r="D674" i="1" s="1"/>
  <c r="K640" i="1"/>
  <c r="D640" i="1" s="1"/>
  <c r="K62" i="1"/>
  <c r="D62" i="1" s="1"/>
  <c r="K112" i="1"/>
  <c r="D112" i="1" s="1"/>
  <c r="K185" i="1"/>
  <c r="D185" i="1" s="1"/>
  <c r="K258" i="1"/>
  <c r="D258" i="1" s="1"/>
  <c r="K523" i="1"/>
  <c r="D523" i="1" s="1"/>
  <c r="K620" i="1"/>
  <c r="D620" i="1" s="1"/>
  <c r="K81" i="1"/>
  <c r="D81" i="1" s="1"/>
  <c r="K126" i="1"/>
  <c r="D126" i="1" s="1"/>
  <c r="K198" i="1"/>
  <c r="D198" i="1" s="1"/>
  <c r="K267" i="1"/>
  <c r="D267" i="1" s="1"/>
  <c r="K566" i="1"/>
  <c r="D566" i="1" s="1"/>
  <c r="K633" i="1"/>
  <c r="D633" i="1" s="1"/>
  <c r="K51" i="1"/>
  <c r="D51" i="1" s="1"/>
  <c r="K55" i="1"/>
  <c r="D55" i="1" s="1"/>
  <c r="K120" i="1"/>
  <c r="D120" i="1" s="1"/>
  <c r="K156" i="1"/>
  <c r="D156" i="1" s="1"/>
  <c r="K188" i="1"/>
  <c r="D188" i="1" s="1"/>
  <c r="K225" i="1"/>
  <c r="D225" i="1" s="1"/>
  <c r="K257" i="1"/>
  <c r="D257" i="1" s="1"/>
  <c r="K518" i="1"/>
  <c r="D518" i="1" s="1"/>
  <c r="K556" i="1"/>
  <c r="D556" i="1" s="1"/>
  <c r="K591" i="1"/>
  <c r="D591" i="1" s="1"/>
  <c r="K623" i="1"/>
  <c r="D623" i="1" s="1"/>
  <c r="K659" i="1"/>
  <c r="D659" i="1" s="1"/>
  <c r="K691" i="1"/>
  <c r="D691" i="1" s="1"/>
  <c r="K100" i="1"/>
  <c r="D100" i="1" s="1"/>
  <c r="K165" i="1"/>
  <c r="D165" i="1" s="1"/>
  <c r="K230" i="1"/>
  <c r="D230" i="1" s="1"/>
  <c r="K519" i="1"/>
  <c r="D519" i="1" s="1"/>
  <c r="K596" i="1"/>
  <c r="D596" i="1" s="1"/>
  <c r="K684" i="1"/>
  <c r="D684" i="1" s="1"/>
  <c r="K105" i="1"/>
  <c r="D105" i="1" s="1"/>
  <c r="K174" i="1"/>
  <c r="D174" i="1" s="1"/>
  <c r="K243" i="1"/>
  <c r="D243" i="1" s="1"/>
  <c r="K532" i="1"/>
  <c r="D532" i="1" s="1"/>
  <c r="K605" i="1"/>
  <c r="D605" i="1" s="1"/>
  <c r="K673" i="1"/>
  <c r="D673" i="1" s="1"/>
  <c r="K68" i="1"/>
  <c r="D68" i="1" s="1"/>
  <c r="K106" i="1"/>
  <c r="D106" i="1" s="1"/>
  <c r="K139" i="1"/>
  <c r="D139" i="1" s="1"/>
  <c r="K175" i="1"/>
  <c r="D175" i="1" s="1"/>
  <c r="K207" i="1"/>
  <c r="D207" i="1" s="1"/>
  <c r="K244" i="1"/>
  <c r="D244" i="1" s="1"/>
  <c r="K505" i="1"/>
  <c r="D505" i="1" s="1"/>
  <c r="K541" i="1"/>
  <c r="D541" i="1" s="1"/>
  <c r="K575" i="1"/>
  <c r="D575" i="1" s="1"/>
  <c r="K610" i="1"/>
  <c r="D610" i="1" s="1"/>
  <c r="K642" i="1"/>
  <c r="D642" i="1" s="1"/>
  <c r="K678" i="1"/>
  <c r="D678" i="1" s="1"/>
  <c r="K580" i="1"/>
  <c r="D580" i="1" s="1"/>
  <c r="K87" i="1"/>
  <c r="D87" i="1" s="1"/>
  <c r="K221" i="1"/>
  <c r="D221" i="1" s="1"/>
  <c r="K90" i="1"/>
  <c r="D90" i="1" s="1"/>
  <c r="K89" i="1"/>
  <c r="D89" i="1" s="1"/>
  <c r="K155" i="1"/>
  <c r="D155" i="1" s="1"/>
  <c r="K153" i="1"/>
  <c r="D153" i="1" s="1"/>
  <c r="K220" i="1"/>
  <c r="D220" i="1" s="1"/>
  <c r="K218" i="1"/>
  <c r="D218" i="1" s="1"/>
  <c r="K647" i="1"/>
  <c r="D647" i="1" s="1"/>
  <c r="K539" i="1"/>
  <c r="D539" i="1" s="1"/>
  <c r="K538" i="1"/>
  <c r="D538" i="1" s="1"/>
  <c r="K581" i="1"/>
  <c r="D581" i="1" s="1"/>
  <c r="K88" i="1"/>
  <c r="D88" i="1" s="1"/>
  <c r="K645" i="1"/>
  <c r="D645" i="1" s="1"/>
  <c r="K646" i="1"/>
  <c r="D646" i="1" s="1"/>
  <c r="K540" i="1"/>
  <c r="D540" i="1" s="1"/>
  <c r="K154" i="1"/>
  <c r="D154" i="1" s="1"/>
  <c r="E2" i="1" l="1"/>
  <c r="G581" i="1"/>
  <c r="E581" i="1"/>
  <c r="E89" i="1"/>
  <c r="G89" i="1"/>
  <c r="G575" i="1"/>
  <c r="E575" i="1"/>
  <c r="E68" i="1"/>
  <c r="G68" i="1"/>
  <c r="G596" i="1"/>
  <c r="E596" i="1"/>
  <c r="E591" i="1"/>
  <c r="G591" i="1"/>
  <c r="E55" i="1"/>
  <c r="G55" i="1"/>
  <c r="G620" i="1"/>
  <c r="E620" i="1"/>
  <c r="E638" i="1"/>
  <c r="G638" i="1"/>
  <c r="E135" i="1"/>
  <c r="G135" i="1"/>
  <c r="G97" i="1"/>
  <c r="E97" i="1"/>
  <c r="E687" i="1"/>
  <c r="G687" i="1"/>
  <c r="E530" i="1"/>
  <c r="G530" i="1"/>
  <c r="G148" i="1"/>
  <c r="E148" i="1"/>
  <c r="G625" i="1"/>
  <c r="E625" i="1"/>
  <c r="E118" i="1"/>
  <c r="G118" i="1"/>
  <c r="E213" i="1"/>
  <c r="G213" i="1"/>
  <c r="E70" i="1"/>
  <c r="G70" i="1"/>
  <c r="G654" i="1"/>
  <c r="E654" i="1"/>
  <c r="G215" i="1"/>
  <c r="E215" i="1"/>
  <c r="G60" i="1"/>
  <c r="E60" i="1"/>
  <c r="E255" i="1"/>
  <c r="G255" i="1"/>
  <c r="E628" i="1"/>
  <c r="G628" i="1"/>
  <c r="G117" i="1"/>
  <c r="E117" i="1"/>
  <c r="G599" i="1"/>
  <c r="E599" i="1"/>
  <c r="G233" i="1"/>
  <c r="E233" i="1"/>
  <c r="E95" i="1"/>
  <c r="G95" i="1"/>
  <c r="E142" i="1"/>
  <c r="G142" i="1"/>
  <c r="G656" i="1"/>
  <c r="E656" i="1"/>
  <c r="E152" i="1"/>
  <c r="G152" i="1"/>
  <c r="E228" i="1"/>
  <c r="G228" i="1"/>
  <c r="E271" i="1"/>
  <c r="G271" i="1"/>
  <c r="E133" i="1"/>
  <c r="G133" i="1"/>
  <c r="E241" i="1"/>
  <c r="G241" i="1"/>
  <c r="E528" i="1"/>
  <c r="G528" i="1"/>
  <c r="G608" i="1"/>
  <c r="E608" i="1"/>
  <c r="G224" i="1"/>
  <c r="E224" i="1"/>
  <c r="G263" i="1"/>
  <c r="E263" i="1"/>
  <c r="G92" i="1"/>
  <c r="E92" i="1"/>
  <c r="G630" i="1"/>
  <c r="E630" i="1"/>
  <c r="E264" i="1"/>
  <c r="G264" i="1"/>
  <c r="E127" i="1"/>
  <c r="G127" i="1"/>
  <c r="G178" i="1"/>
  <c r="E178" i="1"/>
  <c r="E527" i="1"/>
  <c r="G527" i="1"/>
  <c r="E695" i="1"/>
  <c r="G695" i="1"/>
  <c r="G560" i="1"/>
  <c r="E560" i="1"/>
  <c r="E192" i="1"/>
  <c r="G192" i="1"/>
  <c r="G83" i="1"/>
  <c r="E83" i="1"/>
  <c r="E206" i="1"/>
  <c r="G206" i="1"/>
  <c r="E531" i="1"/>
  <c r="G531" i="1"/>
  <c r="E616" i="1"/>
  <c r="G616" i="1"/>
  <c r="E538" i="1"/>
  <c r="G538" i="1"/>
  <c r="G90" i="1"/>
  <c r="E90" i="1"/>
  <c r="E541" i="1"/>
  <c r="G541" i="1"/>
  <c r="G673" i="1"/>
  <c r="E673" i="1"/>
  <c r="E519" i="1"/>
  <c r="G519" i="1"/>
  <c r="E556" i="1"/>
  <c r="G556" i="1"/>
  <c r="E198" i="1"/>
  <c r="G198" i="1"/>
  <c r="E62" i="1"/>
  <c r="G62" i="1"/>
  <c r="G240" i="1"/>
  <c r="E240" i="1"/>
  <c r="G524" i="1"/>
  <c r="E524" i="1"/>
  <c r="G189" i="1"/>
  <c r="E189" i="1"/>
  <c r="G587" i="1"/>
  <c r="E587" i="1"/>
  <c r="E200" i="1"/>
  <c r="G200" i="1"/>
  <c r="E75" i="1"/>
  <c r="G75" i="1"/>
  <c r="G227" i="1"/>
  <c r="E227" i="1"/>
  <c r="E57" i="1"/>
  <c r="G57" i="1"/>
  <c r="E177" i="1"/>
  <c r="G177" i="1"/>
  <c r="G644" i="1"/>
  <c r="E644" i="1"/>
  <c r="E567" i="1"/>
  <c r="G567" i="1"/>
  <c r="E199" i="1"/>
  <c r="G199" i="1"/>
  <c r="G76" i="1"/>
  <c r="E76" i="1"/>
  <c r="E223" i="1"/>
  <c r="G223" i="1"/>
  <c r="G573" i="1"/>
  <c r="E573" i="1"/>
  <c r="G58" i="1"/>
  <c r="E58" i="1"/>
  <c r="G582" i="1"/>
  <c r="E582" i="1"/>
  <c r="E144" i="1"/>
  <c r="G144" i="1"/>
  <c r="E63" i="1"/>
  <c r="G63" i="1"/>
  <c r="G247" i="1"/>
  <c r="E247" i="1"/>
  <c r="E577" i="1"/>
  <c r="G577" i="1"/>
  <c r="E694" i="1"/>
  <c r="G694" i="1"/>
  <c r="E191" i="1"/>
  <c r="G191" i="1"/>
  <c r="E202" i="1"/>
  <c r="G202" i="1"/>
  <c r="G78" i="1"/>
  <c r="E78" i="1"/>
  <c r="E204" i="1"/>
  <c r="G204" i="1"/>
  <c r="G231" i="1"/>
  <c r="E231" i="1"/>
  <c r="E690" i="1"/>
  <c r="G690" i="1"/>
  <c r="G187" i="1"/>
  <c r="E187" i="1"/>
  <c r="G194" i="1"/>
  <c r="E194" i="1"/>
  <c r="E671" i="1"/>
  <c r="G671" i="1"/>
  <c r="E614" i="1"/>
  <c r="G614" i="1"/>
  <c r="G547" i="1"/>
  <c r="E547" i="1"/>
  <c r="E179" i="1"/>
  <c r="G179" i="1"/>
  <c r="E512" i="1"/>
  <c r="G512" i="1"/>
  <c r="E660" i="1"/>
  <c r="G660" i="1"/>
  <c r="G141" i="1"/>
  <c r="E141" i="1"/>
  <c r="E611" i="1"/>
  <c r="G611" i="1"/>
  <c r="G544" i="1"/>
  <c r="E544" i="1"/>
  <c r="G176" i="1"/>
  <c r="E176" i="1"/>
  <c r="G677" i="1"/>
  <c r="E677" i="1"/>
  <c r="E170" i="1"/>
  <c r="G170" i="1"/>
  <c r="E680" i="1"/>
  <c r="G680" i="1"/>
  <c r="E121" i="1"/>
  <c r="G121" i="1"/>
  <c r="E645" i="1"/>
  <c r="G645" i="1"/>
  <c r="E539" i="1"/>
  <c r="G539" i="1"/>
  <c r="E153" i="1"/>
  <c r="G153" i="1"/>
  <c r="G221" i="1"/>
  <c r="E221" i="1"/>
  <c r="E642" i="1"/>
  <c r="G642" i="1"/>
  <c r="G505" i="1"/>
  <c r="E505" i="1"/>
  <c r="G139" i="1"/>
  <c r="E139" i="1"/>
  <c r="E605" i="1"/>
  <c r="G605" i="1"/>
  <c r="E105" i="1"/>
  <c r="G105" i="1"/>
  <c r="E230" i="1"/>
  <c r="G230" i="1"/>
  <c r="E659" i="1"/>
  <c r="G659" i="1"/>
  <c r="G518" i="1"/>
  <c r="E518" i="1"/>
  <c r="E156" i="1"/>
  <c r="G156" i="1"/>
  <c r="E633" i="1"/>
  <c r="G633" i="1"/>
  <c r="G126" i="1"/>
  <c r="E126" i="1"/>
  <c r="G258" i="1"/>
  <c r="E258" i="1"/>
  <c r="E640" i="1"/>
  <c r="G640" i="1"/>
  <c r="E571" i="1"/>
  <c r="G571" i="1"/>
  <c r="G203" i="1"/>
  <c r="E203" i="1"/>
  <c r="E72" i="1"/>
  <c r="G72" i="1"/>
  <c r="E235" i="1"/>
  <c r="G235" i="1"/>
  <c r="E588" i="1"/>
  <c r="G588" i="1"/>
  <c r="G125" i="1"/>
  <c r="E125" i="1"/>
  <c r="E635" i="1"/>
  <c r="G635" i="1"/>
  <c r="G568" i="1"/>
  <c r="E568" i="1"/>
  <c r="E269" i="1"/>
  <c r="G269" i="1"/>
  <c r="E184" i="1"/>
  <c r="G184" i="1"/>
  <c r="G115" i="1"/>
  <c r="E115" i="1"/>
  <c r="E697" i="1"/>
  <c r="G697" i="1"/>
  <c r="G558" i="1"/>
  <c r="E558" i="1"/>
  <c r="G190" i="1"/>
  <c r="E190" i="1"/>
  <c r="G696" i="1"/>
  <c r="E696" i="1"/>
  <c r="E515" i="1"/>
  <c r="G515" i="1"/>
  <c r="E137" i="1"/>
  <c r="G137" i="1"/>
  <c r="G600" i="1"/>
  <c r="E600" i="1"/>
  <c r="E686" i="1"/>
  <c r="G686" i="1"/>
  <c r="G618" i="1"/>
  <c r="E618" i="1"/>
  <c r="G551" i="1"/>
  <c r="E551" i="1"/>
  <c r="E252" i="1"/>
  <c r="G252" i="1"/>
  <c r="G183" i="1"/>
  <c r="E183" i="1"/>
  <c r="E114" i="1"/>
  <c r="G114" i="1"/>
  <c r="E685" i="1"/>
  <c r="G685" i="1"/>
  <c r="E554" i="1"/>
  <c r="G554" i="1"/>
  <c r="E186" i="1"/>
  <c r="G186" i="1"/>
  <c r="G85" i="1"/>
  <c r="E85" i="1"/>
  <c r="E535" i="1"/>
  <c r="G535" i="1"/>
  <c r="G181" i="1"/>
  <c r="E181" i="1"/>
  <c r="E699" i="1"/>
  <c r="G699" i="1"/>
  <c r="E631" i="1"/>
  <c r="G631" i="1"/>
  <c r="E564" i="1"/>
  <c r="G564" i="1"/>
  <c r="G265" i="1"/>
  <c r="E265" i="1"/>
  <c r="G196" i="1"/>
  <c r="E196" i="1"/>
  <c r="E128" i="1"/>
  <c r="G128" i="1"/>
  <c r="E79" i="1"/>
  <c r="G79" i="1"/>
  <c r="E578" i="1"/>
  <c r="G578" i="1"/>
  <c r="G214" i="1"/>
  <c r="E214" i="1"/>
  <c r="E65" i="1"/>
  <c r="G65" i="1"/>
  <c r="E545" i="1"/>
  <c r="G545" i="1"/>
  <c r="G169" i="1"/>
  <c r="E169" i="1"/>
  <c r="E624" i="1"/>
  <c r="G624" i="1"/>
  <c r="E662" i="1"/>
  <c r="G662" i="1"/>
  <c r="G521" i="1"/>
  <c r="E521" i="1"/>
  <c r="E159" i="1"/>
  <c r="G159" i="1"/>
  <c r="G637" i="1"/>
  <c r="E637" i="1"/>
  <c r="E138" i="1"/>
  <c r="G138" i="1"/>
  <c r="E262" i="1"/>
  <c r="G262" i="1"/>
  <c r="G675" i="1"/>
  <c r="E675" i="1"/>
  <c r="G534" i="1"/>
  <c r="E534" i="1"/>
  <c r="E172" i="1"/>
  <c r="G172" i="1"/>
  <c r="E669" i="1"/>
  <c r="G669" i="1"/>
  <c r="G162" i="1"/>
  <c r="E162" i="1"/>
  <c r="G226" i="1"/>
  <c r="E226" i="1"/>
  <c r="E658" i="1"/>
  <c r="G658" i="1"/>
  <c r="G517" i="1"/>
  <c r="E517" i="1"/>
  <c r="E151" i="1"/>
  <c r="G151" i="1"/>
  <c r="E629" i="1"/>
  <c r="G629" i="1"/>
  <c r="G130" i="1"/>
  <c r="E130" i="1"/>
  <c r="G219" i="1"/>
  <c r="E219" i="1"/>
  <c r="E237" i="1"/>
  <c r="G237" i="1"/>
  <c r="G666" i="1"/>
  <c r="E666" i="1"/>
  <c r="E598" i="1"/>
  <c r="G598" i="1"/>
  <c r="E525" i="1"/>
  <c r="G525" i="1"/>
  <c r="G232" i="1"/>
  <c r="E232" i="1"/>
  <c r="E163" i="1"/>
  <c r="G163" i="1"/>
  <c r="E94" i="1"/>
  <c r="G94" i="1"/>
  <c r="G613" i="1"/>
  <c r="E613" i="1"/>
  <c r="E251" i="1"/>
  <c r="G251" i="1"/>
  <c r="E113" i="1"/>
  <c r="G113" i="1"/>
  <c r="E612" i="1"/>
  <c r="G612" i="1"/>
  <c r="G238" i="1"/>
  <c r="E238" i="1"/>
  <c r="G104" i="1"/>
  <c r="E104" i="1"/>
  <c r="E663" i="1"/>
  <c r="G663" i="1"/>
  <c r="E595" i="1"/>
  <c r="G595" i="1"/>
  <c r="E522" i="1"/>
  <c r="G522" i="1"/>
  <c r="E229" i="1"/>
  <c r="G229" i="1"/>
  <c r="E160" i="1"/>
  <c r="G160" i="1"/>
  <c r="E91" i="1"/>
  <c r="G91" i="1"/>
  <c r="E641" i="1"/>
  <c r="G641" i="1"/>
  <c r="E504" i="1"/>
  <c r="G504" i="1"/>
  <c r="E134" i="1"/>
  <c r="G134" i="1"/>
  <c r="G652" i="1"/>
  <c r="E652" i="1"/>
  <c r="G234" i="1"/>
  <c r="E234" i="1"/>
  <c r="G54" i="1"/>
  <c r="E54" i="1"/>
  <c r="F704" i="1"/>
  <c r="G540" i="1"/>
  <c r="E540" i="1"/>
  <c r="E218" i="1"/>
  <c r="G218" i="1"/>
  <c r="G580" i="1"/>
  <c r="E580" i="1"/>
  <c r="E207" i="1"/>
  <c r="G207" i="1"/>
  <c r="E243" i="1"/>
  <c r="G243" i="1"/>
  <c r="E100" i="1"/>
  <c r="G100" i="1"/>
  <c r="G225" i="1"/>
  <c r="E225" i="1"/>
  <c r="E267" i="1"/>
  <c r="G267" i="1"/>
  <c r="E112" i="1"/>
  <c r="G112" i="1"/>
  <c r="G272" i="1"/>
  <c r="E272" i="1"/>
  <c r="E597" i="1"/>
  <c r="G597" i="1"/>
  <c r="G254" i="1"/>
  <c r="E254" i="1"/>
  <c r="E603" i="1"/>
  <c r="G603" i="1"/>
  <c r="E216" i="1"/>
  <c r="G216" i="1"/>
  <c r="G59" i="1"/>
  <c r="E59" i="1"/>
  <c r="E259" i="1"/>
  <c r="G259" i="1"/>
  <c r="G604" i="1"/>
  <c r="E604" i="1"/>
  <c r="E217" i="1"/>
  <c r="G217" i="1"/>
  <c r="E586" i="1"/>
  <c r="G586" i="1"/>
  <c r="G513" i="1"/>
  <c r="E513" i="1"/>
  <c r="E147" i="1"/>
  <c r="G147" i="1"/>
  <c r="E621" i="1"/>
  <c r="G621" i="1"/>
  <c r="E122" i="1"/>
  <c r="G122" i="1"/>
  <c r="E246" i="1"/>
  <c r="G246" i="1"/>
  <c r="E667" i="1"/>
  <c r="G667" i="1"/>
  <c r="G526" i="1"/>
  <c r="E526" i="1"/>
  <c r="G164" i="1"/>
  <c r="E164" i="1"/>
  <c r="E653" i="1"/>
  <c r="G653" i="1"/>
  <c r="G508" i="1"/>
  <c r="E508" i="1"/>
  <c r="E242" i="1"/>
  <c r="G242" i="1"/>
  <c r="E96" i="1"/>
  <c r="G96" i="1"/>
  <c r="G594" i="1"/>
  <c r="E594" i="1"/>
  <c r="G52" i="1"/>
  <c r="E52" i="1"/>
  <c r="E648" i="1"/>
  <c r="G648" i="1"/>
  <c r="E607" i="1"/>
  <c r="G607" i="1"/>
  <c r="E103" i="1"/>
  <c r="G103" i="1"/>
  <c r="E676" i="1"/>
  <c r="G676" i="1"/>
  <c r="E590" i="1"/>
  <c r="G590" i="1"/>
  <c r="E56" i="1"/>
  <c r="G56" i="1"/>
  <c r="E636" i="1"/>
  <c r="G636" i="1"/>
  <c r="G698" i="1"/>
  <c r="E698" i="1"/>
  <c r="G563" i="1"/>
  <c r="E563" i="1"/>
  <c r="G195" i="1"/>
  <c r="E195" i="1"/>
  <c r="E80" i="1"/>
  <c r="G80" i="1"/>
  <c r="E546" i="1"/>
  <c r="G546" i="1"/>
  <c r="E692" i="1"/>
  <c r="G692" i="1"/>
  <c r="G173" i="1"/>
  <c r="E173" i="1"/>
  <c r="G627" i="1"/>
  <c r="E627" i="1"/>
  <c r="E261" i="1"/>
  <c r="G261" i="1"/>
  <c r="G124" i="1"/>
  <c r="E124" i="1"/>
  <c r="E570" i="1"/>
  <c r="G570" i="1"/>
  <c r="E73" i="1"/>
  <c r="G73" i="1"/>
  <c r="G157" i="1"/>
  <c r="E157" i="1"/>
  <c r="G646" i="1"/>
  <c r="E646" i="1"/>
  <c r="G220" i="1"/>
  <c r="E220" i="1"/>
  <c r="E678" i="1"/>
  <c r="G678" i="1"/>
  <c r="E175" i="1"/>
  <c r="G175" i="1"/>
  <c r="G174" i="1"/>
  <c r="E174" i="1"/>
  <c r="G691" i="1"/>
  <c r="E691" i="1"/>
  <c r="G188" i="1"/>
  <c r="E188" i="1"/>
  <c r="G51" i="1"/>
  <c r="E51" i="1"/>
  <c r="E523" i="1"/>
  <c r="G523" i="1"/>
  <c r="G606" i="1"/>
  <c r="E606" i="1"/>
  <c r="G102" i="1"/>
  <c r="E102" i="1"/>
  <c r="E672" i="1"/>
  <c r="G672" i="1"/>
  <c r="E655" i="1"/>
  <c r="G655" i="1"/>
  <c r="E514" i="1"/>
  <c r="G514" i="1"/>
  <c r="G132" i="1"/>
  <c r="E132" i="1"/>
  <c r="E589" i="1"/>
  <c r="G589" i="1"/>
  <c r="E553" i="1"/>
  <c r="G553" i="1"/>
  <c r="G632" i="1"/>
  <c r="E632" i="1"/>
  <c r="E634" i="1"/>
  <c r="G634" i="1"/>
  <c r="E268" i="1"/>
  <c r="G268" i="1"/>
  <c r="G131" i="1"/>
  <c r="E131" i="1"/>
  <c r="E593" i="1"/>
  <c r="G593" i="1"/>
  <c r="G53" i="1"/>
  <c r="E53" i="1"/>
  <c r="E209" i="1"/>
  <c r="G209" i="1"/>
  <c r="E651" i="1"/>
  <c r="G651" i="1"/>
  <c r="G510" i="1"/>
  <c r="E510" i="1"/>
  <c r="G212" i="1"/>
  <c r="E212" i="1"/>
  <c r="E617" i="1"/>
  <c r="G617" i="1"/>
  <c r="G109" i="1"/>
  <c r="E109" i="1"/>
  <c r="G205" i="1"/>
  <c r="E205" i="1"/>
  <c r="G74" i="1"/>
  <c r="E74" i="1"/>
  <c r="E559" i="1"/>
  <c r="G559" i="1"/>
  <c r="E84" i="1"/>
  <c r="G84" i="1"/>
  <c r="E557" i="1"/>
  <c r="G557" i="1"/>
  <c r="E572" i="1"/>
  <c r="G572" i="1"/>
  <c r="E71" i="1"/>
  <c r="G71" i="1"/>
  <c r="E561" i="1"/>
  <c r="G561" i="1"/>
  <c r="G555" i="1"/>
  <c r="E555" i="1"/>
  <c r="G693" i="1"/>
  <c r="E693" i="1"/>
  <c r="E511" i="1"/>
  <c r="G511" i="1"/>
  <c r="G682" i="1"/>
  <c r="E682" i="1"/>
  <c r="E248" i="1"/>
  <c r="G248" i="1"/>
  <c r="E110" i="1"/>
  <c r="G110" i="1"/>
  <c r="E681" i="1"/>
  <c r="G681" i="1"/>
  <c r="G146" i="1"/>
  <c r="E146" i="1"/>
  <c r="E266" i="1"/>
  <c r="G266" i="1"/>
  <c r="E679" i="1"/>
  <c r="G679" i="1"/>
  <c r="E245" i="1"/>
  <c r="G245" i="1"/>
  <c r="E107" i="1"/>
  <c r="G107" i="1"/>
  <c r="E536" i="1"/>
  <c r="G536" i="1"/>
  <c r="G270" i="1"/>
  <c r="E270" i="1"/>
  <c r="E584" i="1"/>
  <c r="G584" i="1"/>
  <c r="E154" i="1"/>
  <c r="G154" i="1"/>
  <c r="E88" i="1"/>
  <c r="G88" i="1"/>
  <c r="E647" i="1"/>
  <c r="G647" i="1"/>
  <c r="G155" i="1"/>
  <c r="E155" i="1"/>
  <c r="E87" i="1"/>
  <c r="G87" i="1"/>
  <c r="E610" i="1"/>
  <c r="G610" i="1"/>
  <c r="E244" i="1"/>
  <c r="G244" i="1"/>
  <c r="G106" i="1"/>
  <c r="E106" i="1"/>
  <c r="G532" i="1"/>
  <c r="E532" i="1"/>
  <c r="G684" i="1"/>
  <c r="E684" i="1"/>
  <c r="E165" i="1"/>
  <c r="G165" i="1"/>
  <c r="E623" i="1"/>
  <c r="G623" i="1"/>
  <c r="G257" i="1"/>
  <c r="E257" i="1"/>
  <c r="E120" i="1"/>
  <c r="G120" i="1"/>
  <c r="G566" i="1"/>
  <c r="E566" i="1"/>
  <c r="E81" i="1"/>
  <c r="G81" i="1"/>
  <c r="E185" i="1"/>
  <c r="G185" i="1"/>
  <c r="E674" i="1"/>
  <c r="G674" i="1"/>
  <c r="E533" i="1"/>
  <c r="G533" i="1"/>
  <c r="G171" i="1"/>
  <c r="E171" i="1"/>
  <c r="E665" i="1"/>
  <c r="G665" i="1"/>
  <c r="E166" i="1"/>
  <c r="G166" i="1"/>
  <c r="E549" i="1"/>
  <c r="G549" i="1"/>
  <c r="E86" i="1"/>
  <c r="G86" i="1"/>
  <c r="E619" i="1"/>
  <c r="G619" i="1"/>
  <c r="G552" i="1"/>
  <c r="E552" i="1"/>
  <c r="E253" i="1"/>
  <c r="G253" i="1"/>
  <c r="E168" i="1"/>
  <c r="G168" i="1"/>
  <c r="G99" i="1"/>
  <c r="E99" i="1"/>
  <c r="G661" i="1"/>
  <c r="E661" i="1"/>
  <c r="G516" i="1"/>
  <c r="E516" i="1"/>
  <c r="G150" i="1"/>
  <c r="E150" i="1"/>
  <c r="E664" i="1"/>
  <c r="G664" i="1"/>
  <c r="E250" i="1"/>
  <c r="G250" i="1"/>
  <c r="G108" i="1"/>
  <c r="E108" i="1"/>
  <c r="E579" i="1"/>
  <c r="G579" i="1"/>
  <c r="E670" i="1"/>
  <c r="G670" i="1"/>
  <c r="E602" i="1"/>
  <c r="G602" i="1"/>
  <c r="G529" i="1"/>
  <c r="E529" i="1"/>
  <c r="E236" i="1"/>
  <c r="G236" i="1"/>
  <c r="E167" i="1"/>
  <c r="G167" i="1"/>
  <c r="E98" i="1"/>
  <c r="G98" i="1"/>
  <c r="E657" i="1"/>
  <c r="G657" i="1"/>
  <c r="E520" i="1"/>
  <c r="G520" i="1"/>
  <c r="E158" i="1"/>
  <c r="G158" i="1"/>
  <c r="G668" i="1"/>
  <c r="E668" i="1"/>
  <c r="E503" i="1"/>
  <c r="G503" i="1"/>
  <c r="E149" i="1"/>
  <c r="G149" i="1"/>
  <c r="E683" i="1"/>
  <c r="G683" i="1"/>
  <c r="E615" i="1"/>
  <c r="G615" i="1"/>
  <c r="E548" i="1"/>
  <c r="G548" i="1"/>
  <c r="G249" i="1"/>
  <c r="E249" i="1"/>
  <c r="G180" i="1"/>
  <c r="E180" i="1"/>
  <c r="G111" i="1"/>
  <c r="E111" i="1"/>
  <c r="G689" i="1"/>
  <c r="E689" i="1"/>
  <c r="G550" i="1"/>
  <c r="E550" i="1"/>
  <c r="E182" i="1"/>
  <c r="G182" i="1"/>
  <c r="E688" i="1"/>
  <c r="G688" i="1"/>
  <c r="E507" i="1"/>
  <c r="G507" i="1"/>
  <c r="E129" i="1"/>
  <c r="G129" i="1"/>
  <c r="G592" i="1"/>
  <c r="E592" i="1"/>
  <c r="E626" i="1"/>
  <c r="G626" i="1"/>
  <c r="E260" i="1"/>
  <c r="G260" i="1"/>
  <c r="G123" i="1"/>
  <c r="E123" i="1"/>
  <c r="E574" i="1"/>
  <c r="G574" i="1"/>
  <c r="G69" i="1"/>
  <c r="E69" i="1"/>
  <c r="E197" i="1"/>
  <c r="G197" i="1"/>
  <c r="G639" i="1"/>
  <c r="E639" i="1"/>
  <c r="G502" i="1"/>
  <c r="E502" i="1"/>
  <c r="E136" i="1"/>
  <c r="G136" i="1"/>
  <c r="G601" i="1"/>
  <c r="E601" i="1"/>
  <c r="E93" i="1"/>
  <c r="G93" i="1"/>
  <c r="E145" i="1"/>
  <c r="G145" i="1"/>
  <c r="E622" i="1"/>
  <c r="G622" i="1"/>
  <c r="G256" i="1"/>
  <c r="E256" i="1"/>
  <c r="G119" i="1"/>
  <c r="E119" i="1"/>
  <c r="E562" i="1"/>
  <c r="G562" i="1"/>
  <c r="E77" i="1"/>
  <c r="G77" i="1"/>
  <c r="E161" i="1"/>
  <c r="G161" i="1"/>
  <c r="G537" i="1"/>
  <c r="E537" i="1"/>
  <c r="E650" i="1"/>
  <c r="G650" i="1"/>
  <c r="E583" i="1"/>
  <c r="G583" i="1"/>
  <c r="E509" i="1"/>
  <c r="G509" i="1"/>
  <c r="E211" i="1"/>
  <c r="G211" i="1"/>
  <c r="E143" i="1"/>
  <c r="G143" i="1"/>
  <c r="E64" i="1"/>
  <c r="G64" i="1"/>
  <c r="G585" i="1"/>
  <c r="E585" i="1"/>
  <c r="G210" i="1"/>
  <c r="E210" i="1"/>
  <c r="E61" i="1"/>
  <c r="G61" i="1"/>
  <c r="E565" i="1"/>
  <c r="G565" i="1"/>
  <c r="E201" i="1"/>
  <c r="G201" i="1"/>
  <c r="E66" i="1"/>
  <c r="G66" i="1"/>
  <c r="E643" i="1"/>
  <c r="G643" i="1"/>
  <c r="E576" i="1"/>
  <c r="G576" i="1"/>
  <c r="E506" i="1"/>
  <c r="G506" i="1"/>
  <c r="E208" i="1"/>
  <c r="G208" i="1"/>
  <c r="E140" i="1"/>
  <c r="G140" i="1"/>
  <c r="G67" i="1"/>
  <c r="E67" i="1"/>
  <c r="E609" i="1"/>
  <c r="G609" i="1"/>
  <c r="G239" i="1"/>
  <c r="E239" i="1"/>
  <c r="G101" i="1"/>
  <c r="E101" i="1"/>
  <c r="E569" i="1"/>
  <c r="G569" i="1"/>
  <c r="E193" i="1"/>
  <c r="G193" i="1"/>
  <c r="E82" i="1"/>
  <c r="G82" i="1"/>
  <c r="F31" i="1"/>
  <c r="F24" i="1"/>
  <c r="F10" i="1"/>
  <c r="F543" i="1"/>
  <c r="F274" i="1"/>
  <c r="F282" i="1"/>
  <c r="F23" i="1"/>
  <c r="G16" i="1"/>
  <c r="E16" i="1"/>
  <c r="E18" i="1"/>
  <c r="G18" i="1"/>
  <c r="G2" i="1"/>
  <c r="E7" i="1"/>
  <c r="G7" i="1"/>
  <c r="G4" i="1"/>
  <c r="E4" i="1"/>
  <c r="G28" i="1"/>
  <c r="E28" i="1"/>
  <c r="G276" i="1"/>
  <c r="E276" i="1"/>
  <c r="E275" i="1"/>
  <c r="G275" i="1"/>
  <c r="G222" i="1"/>
  <c r="E222" i="1"/>
  <c r="G501" i="1"/>
  <c r="E501" i="1"/>
  <c r="E13" i="1"/>
  <c r="G13" i="1"/>
  <c r="G6" i="1"/>
  <c r="E6" i="1"/>
  <c r="E19" i="1"/>
  <c r="G19" i="1"/>
  <c r="E500" i="1"/>
  <c r="G500" i="1"/>
  <c r="E542" i="1"/>
  <c r="G542" i="1"/>
  <c r="E29" i="1"/>
  <c r="G29" i="1"/>
  <c r="F281" i="1"/>
  <c r="F705" i="1"/>
  <c r="G649" i="1"/>
  <c r="E649" i="1"/>
  <c r="E17" i="1"/>
  <c r="G17" i="1"/>
  <c r="G116" i="1"/>
  <c r="E116" i="1"/>
  <c r="E25" i="1"/>
  <c r="G25" i="1"/>
  <c r="E5" i="1"/>
  <c r="G5" i="1"/>
  <c r="G12" i="1"/>
  <c r="E12" i="1"/>
  <c r="E3" i="1"/>
  <c r="G3" i="1"/>
  <c r="G701" i="1"/>
  <c r="E701" i="1"/>
  <c r="F27" i="1"/>
  <c r="F26" i="1"/>
  <c r="E15" i="1"/>
  <c r="G15" i="1"/>
  <c r="G14" i="1"/>
  <c r="E14" i="1"/>
  <c r="G50" i="1"/>
  <c r="E50" i="1"/>
  <c r="E280" i="1"/>
  <c r="G280" i="1"/>
  <c r="E700" i="1"/>
  <c r="G700" i="1"/>
  <c r="G703" i="1"/>
  <c r="E703" i="1"/>
  <c r="E11" i="1"/>
  <c r="G11" i="1"/>
  <c r="E278" i="1"/>
  <c r="G278" i="1"/>
  <c r="F30" i="1"/>
  <c r="F273" i="1"/>
  <c r="F9" i="1"/>
  <c r="F55" i="1" l="1"/>
  <c r="F537" i="1"/>
  <c r="F622" i="1"/>
  <c r="F626" i="1"/>
  <c r="F98" i="1"/>
  <c r="F602" i="1"/>
  <c r="F150" i="1"/>
  <c r="F552" i="1"/>
  <c r="F234" i="1"/>
  <c r="F163" i="1"/>
  <c r="F669" i="1"/>
  <c r="F534" i="1"/>
  <c r="F262" i="1"/>
  <c r="F258" i="1"/>
  <c r="F170" i="1"/>
  <c r="F179" i="1"/>
  <c r="F202" i="1"/>
  <c r="F524" i="1"/>
  <c r="F559" i="1"/>
  <c r="F603" i="1"/>
  <c r="F223" i="1"/>
  <c r="F587" i="1"/>
  <c r="F510" i="1"/>
  <c r="F540" i="1"/>
  <c r="F585" i="1"/>
  <c r="F562" i="1"/>
  <c r="F507" i="1"/>
  <c r="F689" i="1"/>
  <c r="F548" i="1"/>
  <c r="F529" i="1"/>
  <c r="F516" i="1"/>
  <c r="F619" i="1"/>
  <c r="F146" i="1"/>
  <c r="F110" i="1"/>
  <c r="F561" i="1"/>
  <c r="F583" i="1"/>
  <c r="F595" i="1"/>
  <c r="F126" i="1"/>
  <c r="F531" i="1"/>
  <c r="F606" i="1"/>
  <c r="F206" i="1"/>
  <c r="F596" i="1"/>
  <c r="F74" i="1"/>
  <c r="F634" i="1"/>
  <c r="F678" i="1"/>
  <c r="F646" i="1"/>
  <c r="F627" i="1"/>
  <c r="F563" i="1"/>
  <c r="F590" i="1"/>
  <c r="F103" i="1"/>
  <c r="F254" i="1"/>
  <c r="F511" i="1"/>
  <c r="F620" i="1"/>
  <c r="F210" i="1"/>
  <c r="F593" i="1"/>
  <c r="F268" i="1"/>
  <c r="F242" i="1"/>
  <c r="F267" i="1"/>
  <c r="F207" i="1"/>
  <c r="F663" i="1"/>
  <c r="F624" i="1"/>
  <c r="F588" i="1"/>
  <c r="F556" i="1"/>
  <c r="F643" i="1"/>
  <c r="F580" i="1"/>
  <c r="F667" i="1"/>
  <c r="F586" i="1"/>
  <c r="F54" i="1"/>
  <c r="F159" i="1"/>
  <c r="F578" i="1"/>
  <c r="F582" i="1"/>
  <c r="F131" i="1"/>
  <c r="F122" i="1"/>
  <c r="F558" i="1"/>
  <c r="F82" i="1"/>
  <c r="F67" i="1"/>
  <c r="F66" i="1"/>
  <c r="F615" i="1"/>
  <c r="F520" i="1"/>
  <c r="F579" i="1"/>
  <c r="F250" i="1"/>
  <c r="F266" i="1"/>
  <c r="F631" i="1"/>
  <c r="F618" i="1"/>
  <c r="F571" i="1"/>
  <c r="F633" i="1"/>
  <c r="F505" i="1"/>
  <c r="F127" i="1"/>
  <c r="F599" i="1"/>
  <c r="F138" i="1"/>
  <c r="F635" i="1"/>
  <c r="F5" i="1"/>
  <c r="F609" i="1"/>
  <c r="F506" i="1"/>
  <c r="F650" i="1"/>
  <c r="F592" i="1"/>
  <c r="F683" i="1"/>
  <c r="F158" i="1"/>
  <c r="F566" i="1"/>
  <c r="F555" i="1"/>
  <c r="F572" i="1"/>
  <c r="F513" i="1"/>
  <c r="F504" i="1"/>
  <c r="F91" i="1"/>
  <c r="F612" i="1"/>
  <c r="F130" i="1"/>
  <c r="F658" i="1"/>
  <c r="F162" i="1"/>
  <c r="F79" i="1"/>
  <c r="F564" i="1"/>
  <c r="F699" i="1"/>
  <c r="F186" i="1"/>
  <c r="F685" i="1"/>
  <c r="F686" i="1"/>
  <c r="F659" i="1"/>
  <c r="F642" i="1"/>
  <c r="F547" i="1"/>
  <c r="F191" i="1"/>
  <c r="F577" i="1"/>
  <c r="F630" i="1"/>
  <c r="F608" i="1"/>
  <c r="F142" i="1"/>
  <c r="F135" i="1"/>
  <c r="F649" i="1"/>
  <c r="F503" i="1"/>
  <c r="F87" i="1"/>
  <c r="F107" i="1"/>
  <c r="F102" i="1"/>
  <c r="F523" i="1"/>
  <c r="F174" i="1"/>
  <c r="F508" i="1"/>
  <c r="F545" i="1"/>
  <c r="F190" i="1"/>
  <c r="F235" i="1"/>
  <c r="F671" i="1"/>
  <c r="F567" i="1"/>
  <c r="F178" i="1"/>
  <c r="F263" i="1"/>
  <c r="F255" i="1"/>
  <c r="F687" i="1"/>
  <c r="F576" i="1"/>
  <c r="F143" i="1"/>
  <c r="F502" i="1"/>
  <c r="F574" i="1"/>
  <c r="F111" i="1"/>
  <c r="F657" i="1"/>
  <c r="F167" i="1"/>
  <c r="F610" i="1"/>
  <c r="F653" i="1"/>
  <c r="F147" i="1"/>
  <c r="F652" i="1"/>
  <c r="F203" i="1"/>
  <c r="F139" i="1"/>
  <c r="F215" i="1"/>
  <c r="F670" i="1"/>
  <c r="F665" i="1"/>
  <c r="F536" i="1"/>
  <c r="F71" i="1"/>
  <c r="F526" i="1"/>
  <c r="F243" i="1"/>
  <c r="F218" i="1"/>
  <c r="F641" i="1"/>
  <c r="F522" i="1"/>
  <c r="F238" i="1"/>
  <c r="F151" i="1"/>
  <c r="F226" i="1"/>
  <c r="F554" i="1"/>
  <c r="F114" i="1"/>
  <c r="F230" i="1"/>
  <c r="F605" i="1"/>
  <c r="F544" i="1"/>
  <c r="F614" i="1"/>
  <c r="F63" i="1"/>
  <c r="F58" i="1"/>
  <c r="F644" i="1"/>
  <c r="F560" i="1"/>
  <c r="F527" i="1"/>
  <c r="F528" i="1"/>
  <c r="F656" i="1"/>
  <c r="F95" i="1"/>
  <c r="F628" i="1"/>
  <c r="F209" i="1"/>
  <c r="F193" i="1"/>
  <c r="F77" i="1"/>
  <c r="F639" i="1"/>
  <c r="F149" i="1"/>
  <c r="F664" i="1"/>
  <c r="F244" i="1"/>
  <c r="F88" i="1"/>
  <c r="F557" i="1"/>
  <c r="F648" i="1"/>
  <c r="F96" i="1"/>
  <c r="F225" i="1"/>
  <c r="F160" i="1"/>
  <c r="F232" i="1"/>
  <c r="F172" i="1"/>
  <c r="F128" i="1"/>
  <c r="F645" i="1"/>
  <c r="F92" i="1"/>
  <c r="F60" i="1"/>
  <c r="F123" i="1"/>
  <c r="F249" i="1"/>
  <c r="F155" i="1"/>
  <c r="F245" i="1"/>
  <c r="F691" i="1"/>
  <c r="F220" i="1"/>
  <c r="F73" i="1"/>
  <c r="F692" i="1"/>
  <c r="F52" i="1"/>
  <c r="F164" i="1"/>
  <c r="F217" i="1"/>
  <c r="F104" i="1"/>
  <c r="F113" i="1"/>
  <c r="F517" i="1"/>
  <c r="F662" i="1"/>
  <c r="F265" i="1"/>
  <c r="F252" i="1"/>
  <c r="F137" i="1"/>
  <c r="F187" i="1"/>
  <c r="F189" i="1"/>
  <c r="F62" i="1"/>
  <c r="F198" i="1"/>
  <c r="F133" i="1"/>
  <c r="F625" i="1"/>
  <c r="F97" i="1"/>
  <c r="F68" i="1"/>
  <c r="F101" i="1"/>
  <c r="F208" i="1"/>
  <c r="F64" i="1"/>
  <c r="F256" i="1"/>
  <c r="F136" i="1"/>
  <c r="F69" i="1"/>
  <c r="F180" i="1"/>
  <c r="F668" i="1"/>
  <c r="F661" i="1"/>
  <c r="F99" i="1"/>
  <c r="F86" i="1"/>
  <c r="F171" i="1"/>
  <c r="F81" i="1"/>
  <c r="F165" i="1"/>
  <c r="F270" i="1"/>
  <c r="F682" i="1"/>
  <c r="F651" i="1"/>
  <c r="F132" i="1"/>
  <c r="F655" i="1"/>
  <c r="F672" i="1"/>
  <c r="F124" i="1"/>
  <c r="F195" i="1"/>
  <c r="F676" i="1"/>
  <c r="F216" i="1"/>
  <c r="F613" i="1"/>
  <c r="F237" i="1"/>
  <c r="F637" i="1"/>
  <c r="F196" i="1"/>
  <c r="F535" i="1"/>
  <c r="F85" i="1"/>
  <c r="F183" i="1"/>
  <c r="F184" i="1"/>
  <c r="F125" i="1"/>
  <c r="F105" i="1"/>
  <c r="F221" i="1"/>
  <c r="F680" i="1"/>
  <c r="F677" i="1"/>
  <c r="F204" i="1"/>
  <c r="F78" i="1"/>
  <c r="F247" i="1"/>
  <c r="F57" i="1"/>
  <c r="F83" i="1"/>
  <c r="F264" i="1"/>
  <c r="F224" i="1"/>
  <c r="F241" i="1"/>
  <c r="F152" i="1"/>
  <c r="F117" i="1"/>
  <c r="F213" i="1"/>
  <c r="F118" i="1"/>
  <c r="F591" i="1"/>
  <c r="F565" i="1"/>
  <c r="F145" i="1"/>
  <c r="F197" i="1"/>
  <c r="F260" i="1"/>
  <c r="F236" i="1"/>
  <c r="F108" i="1"/>
  <c r="F253" i="1"/>
  <c r="F684" i="1"/>
  <c r="F109" i="1"/>
  <c r="F632" i="1"/>
  <c r="F173" i="1"/>
  <c r="F56" i="1"/>
  <c r="F607" i="1"/>
  <c r="F100" i="1"/>
  <c r="F525" i="1"/>
  <c r="F176" i="1"/>
  <c r="F144" i="1"/>
  <c r="F76" i="1"/>
  <c r="F177" i="1"/>
  <c r="F240" i="1"/>
  <c r="F541" i="1"/>
  <c r="F201" i="1"/>
  <c r="F161" i="1"/>
  <c r="F688" i="1"/>
  <c r="F182" i="1"/>
  <c r="F168" i="1"/>
  <c r="F533" i="1"/>
  <c r="F120" i="1"/>
  <c r="F205" i="1"/>
  <c r="F53" i="1"/>
  <c r="F188" i="1"/>
  <c r="F157" i="1"/>
  <c r="F698" i="1"/>
  <c r="F594" i="1"/>
  <c r="F597" i="1"/>
  <c r="F219" i="1"/>
  <c r="F629" i="1"/>
  <c r="F600" i="1"/>
  <c r="F269" i="1"/>
  <c r="F72" i="1"/>
  <c r="F153" i="1"/>
  <c r="F194" i="1"/>
  <c r="F227" i="1"/>
  <c r="F192" i="1"/>
  <c r="F581" i="1"/>
  <c r="F239" i="1"/>
  <c r="F11" i="1"/>
  <c r="F15" i="1"/>
  <c r="F500" i="1"/>
  <c r="F275" i="1"/>
  <c r="F569" i="1"/>
  <c r="F140" i="1"/>
  <c r="F61" i="1"/>
  <c r="F211" i="1"/>
  <c r="F509" i="1"/>
  <c r="F119" i="1"/>
  <c r="F93" i="1"/>
  <c r="F601" i="1"/>
  <c r="F129" i="1"/>
  <c r="F550" i="1"/>
  <c r="F549" i="1"/>
  <c r="F166" i="1"/>
  <c r="F674" i="1"/>
  <c r="F185" i="1"/>
  <c r="F257" i="1"/>
  <c r="F623" i="1"/>
  <c r="F532" i="1"/>
  <c r="F106" i="1"/>
  <c r="F647" i="1"/>
  <c r="F154" i="1"/>
  <c r="F584" i="1"/>
  <c r="F679" i="1"/>
  <c r="F681" i="1"/>
  <c r="F248" i="1"/>
  <c r="F693" i="1"/>
  <c r="F84" i="1"/>
  <c r="F617" i="1"/>
  <c r="F212" i="1"/>
  <c r="F553" i="1"/>
  <c r="F589" i="1"/>
  <c r="F514" i="1"/>
  <c r="F51" i="1"/>
  <c r="F175" i="1"/>
  <c r="F570" i="1"/>
  <c r="F261" i="1"/>
  <c r="F546" i="1"/>
  <c r="F80" i="1"/>
  <c r="F636" i="1"/>
  <c r="F246" i="1"/>
  <c r="F621" i="1"/>
  <c r="F604" i="1"/>
  <c r="F259" i="1"/>
  <c r="F59" i="1"/>
  <c r="F272" i="1"/>
  <c r="F112" i="1"/>
  <c r="F134" i="1"/>
  <c r="F229" i="1"/>
  <c r="F251" i="1"/>
  <c r="F94" i="1"/>
  <c r="F598" i="1"/>
  <c r="F666" i="1"/>
  <c r="F675" i="1"/>
  <c r="F521" i="1"/>
  <c r="F169" i="1"/>
  <c r="F65" i="1"/>
  <c r="F214" i="1"/>
  <c r="F181" i="1"/>
  <c r="F551" i="1"/>
  <c r="F515" i="1"/>
  <c r="F696" i="1"/>
  <c r="F697" i="1"/>
  <c r="F115" i="1"/>
  <c r="F568" i="1"/>
  <c r="F640" i="1"/>
  <c r="F156" i="1"/>
  <c r="F518" i="1"/>
  <c r="F539" i="1"/>
  <c r="F121" i="1"/>
  <c r="F611" i="1"/>
  <c r="F141" i="1"/>
  <c r="F660" i="1"/>
  <c r="F512" i="1"/>
  <c r="F690" i="1"/>
  <c r="F231" i="1"/>
  <c r="F694" i="1"/>
  <c r="F573" i="1"/>
  <c r="F199" i="1"/>
  <c r="F75" i="1"/>
  <c r="F200" i="1"/>
  <c r="F519" i="1"/>
  <c r="F673" i="1"/>
  <c r="F90" i="1"/>
  <c r="F538" i="1"/>
  <c r="F616" i="1"/>
  <c r="F695" i="1"/>
  <c r="F271" i="1"/>
  <c r="F228" i="1"/>
  <c r="F233" i="1"/>
  <c r="F654" i="1"/>
  <c r="F70" i="1"/>
  <c r="F148" i="1"/>
  <c r="F530" i="1"/>
  <c r="F638" i="1"/>
  <c r="F575" i="1"/>
  <c r="F89" i="1"/>
  <c r="F3" i="1"/>
  <c r="F116" i="1"/>
  <c r="F13" i="1"/>
  <c r="F16" i="1"/>
  <c r="F50" i="1"/>
  <c r="F701" i="1"/>
  <c r="F12" i="1"/>
  <c r="F501" i="1"/>
  <c r="F28" i="1"/>
  <c r="F29" i="1"/>
  <c r="F2" i="1"/>
  <c r="F280" i="1"/>
  <c r="F14" i="1"/>
  <c r="F25" i="1"/>
  <c r="F17" i="1"/>
  <c r="F542" i="1"/>
  <c r="F222" i="1"/>
  <c r="F276" i="1"/>
  <c r="F4" i="1"/>
  <c r="F18" i="1"/>
  <c r="F278" i="1"/>
  <c r="F703" i="1"/>
  <c r="F6" i="1"/>
  <c r="F700" i="1"/>
  <c r="F19" i="1"/>
  <c r="F7" i="1"/>
</calcChain>
</file>

<file path=xl/sharedStrings.xml><?xml version="1.0" encoding="utf-8"?>
<sst xmlns="http://schemas.openxmlformats.org/spreadsheetml/2006/main" count="24499" uniqueCount="4459">
  <si>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</si>
  <si>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</si>
  <si>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</si>
  <si>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</si>
  <si>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</si>
  <si>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</si>
  <si>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</si>
  <si>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</si>
  <si>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</si>
  <si>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</si>
  <si>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</si>
  <si>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</si>
  <si>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</si>
  <si>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</si>
  <si>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</si>
  <si>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</si>
  <si>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</si>
  <si>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</si>
  <si>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</si>
  <si>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</si>
  <si>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</si>
  <si>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</si>
  <si>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</si>
  <si>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</si>
  <si>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</si>
  <si>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</si>
  <si>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</si>
  <si>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</si>
  <si>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</si>
  <si>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</si>
  <si>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</si>
  <si>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</si>
  <si>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</si>
  <si>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</si>
  <si>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</si>
  <si>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</si>
  <si>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</si>
  <si>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</si>
  <si>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</si>
  <si>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</si>
  <si>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</si>
  <si>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</si>
  <si>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</si>
  <si>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</si>
  <si>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</si>
  <si>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</si>
  <si>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</si>
  <si>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</si>
  <si>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</si>
  <si>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</si>
  <si>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</si>
  <si>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</si>
  <si>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</si>
  <si>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</si>
  <si>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</si>
  <si>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</si>
  <si>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</si>
  <si>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</si>
  <si>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</si>
  <si>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</si>
  <si>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</si>
  <si>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</si>
  <si>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</si>
  <si>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</si>
  <si>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</si>
  <si>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</si>
  <si>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</si>
  <si>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</si>
  <si>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</si>
  <si>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</si>
  <si>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</si>
  <si>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</si>
  <si>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</si>
  <si>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</si>
  <si>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</si>
  <si>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</si>
  <si>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</si>
  <si>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</si>
  <si>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</si>
  <si>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</si>
  <si>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</si>
  <si>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</si>
  <si>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</si>
  <si>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</si>
  <si>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</si>
  <si>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</si>
  <si>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</si>
  <si>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</si>
  <si>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</si>
  <si>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</si>
  <si>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</si>
  <si>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</si>
  <si>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</si>
  <si>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</si>
  <si>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</si>
  <si>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</si>
  <si>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</si>
  <si>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</si>
  <si>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</si>
  <si>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</si>
  <si>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</si>
  <si>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</si>
  <si>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</si>
  <si>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</si>
  <si>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</si>
  <si>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</si>
  <si>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</si>
  <si>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</si>
  <si>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</si>
  <si>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</si>
  <si>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</si>
  <si>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</si>
  <si>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</si>
  <si>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</si>
  <si>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</si>
  <si>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</si>
  <si>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</si>
  <si>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</si>
  <si>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</si>
  <si>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</si>
  <si>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</si>
  <si>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</si>
  <si>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</si>
  <si>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</si>
  <si>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</si>
  <si>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</si>
  <si>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</si>
  <si>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</si>
  <si>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</si>
  <si>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</si>
  <si>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</si>
  <si>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</si>
  <si>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</si>
  <si>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</si>
  <si>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</si>
  <si>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</si>
  <si>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</si>
  <si>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</si>
  <si>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</si>
  <si>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</si>
  <si>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</si>
  <si>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</si>
  <si>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</si>
  <si>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</si>
  <si>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</si>
  <si>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</si>
  <si>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</si>
  <si>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</si>
  <si>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</si>
  <si>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</si>
  <si>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</si>
  <si>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</si>
  <si>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</si>
  <si>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</si>
  <si>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</si>
  <si>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</si>
  <si>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</si>
  <si>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</si>
  <si>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</si>
  <si>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</si>
  <si>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</si>
  <si>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</si>
  <si>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</si>
  <si>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</si>
  <si>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</si>
  <si>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</si>
  <si>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</si>
  <si>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</si>
  <si>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</si>
  <si>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</si>
  <si>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</si>
  <si>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</si>
  <si>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</si>
  <si>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</si>
  <si>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</si>
  <si>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</si>
  <si>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</si>
  <si>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</si>
  <si>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</si>
  <si>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</si>
  <si>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</si>
  <si>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</si>
  <si>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</si>
  <si>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</si>
  <si>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</si>
  <si>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</si>
  <si>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</si>
  <si>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</si>
  <si>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</si>
  <si>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</si>
  <si>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</si>
  <si>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</si>
  <si>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</si>
  <si>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</si>
  <si>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</si>
  <si>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</si>
  <si>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</si>
  <si>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</si>
  <si>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</si>
  <si>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</si>
  <si>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</si>
  <si>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</si>
  <si>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</si>
  <si>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</si>
  <si>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</si>
  <si>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</si>
  <si>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</si>
  <si>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</si>
  <si>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</si>
  <si>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</si>
  <si>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</si>
  <si>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</si>
  <si>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</si>
  <si>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</si>
  <si>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</si>
  <si>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</si>
  <si>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</si>
  <si>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</si>
  <si>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</si>
  <si>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</si>
  <si>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</si>
  <si>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</si>
  <si>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</si>
  <si>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</si>
  <si>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</si>
  <si>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</si>
  <si>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</si>
  <si>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</si>
  <si>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</si>
  <si>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</si>
  <si>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</si>
  <si>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</si>
  <si>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</si>
  <si>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</si>
  <si>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</si>
  <si>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</si>
  <si>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</si>
  <si>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</si>
  <si>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</si>
  <si>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</si>
  <si>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</si>
  <si>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</si>
  <si>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</si>
  <si>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</si>
  <si>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</si>
  <si>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</si>
  <si>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</si>
  <si>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</si>
  <si>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</si>
  <si>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</si>
  <si>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</si>
  <si>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</si>
  <si>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</si>
  <si>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</si>
  <si>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</si>
  <si>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</si>
  <si>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</si>
  <si>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</si>
  <si>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</si>
  <si>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</si>
  <si>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</si>
  <si>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</si>
  <si>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</si>
  <si>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</si>
  <si>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</si>
  <si>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</si>
  <si>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</si>
  <si>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</si>
  <si>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</si>
  <si>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</si>
  <si>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</si>
  <si>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</si>
  <si>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</si>
  <si>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</si>
  <si>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</si>
  <si>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</si>
  <si>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</si>
  <si>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</si>
  <si>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</si>
  <si>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</si>
  <si>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</si>
  <si>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</si>
  <si>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</si>
  <si>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</si>
  <si>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</si>
  <si>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</si>
  <si>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</si>
  <si>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</si>
  <si>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</si>
  <si>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</si>
  <si>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</si>
  <si>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</si>
  <si>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</si>
  <si>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</si>
  <si>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</si>
  <si>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</si>
  <si>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</si>
  <si>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</si>
  <si>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</si>
  <si>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</si>
  <si>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</si>
  <si>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</si>
  <si>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</si>
  <si>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</si>
  <si>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</si>
  <si>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</si>
  <si>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</si>
  <si>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</si>
  <si>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</si>
  <si>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</si>
  <si>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</si>
  <si>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</si>
  <si>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</si>
  <si>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</si>
  <si>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</si>
  <si>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</si>
  <si>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</si>
  <si>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</si>
  <si>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</si>
  <si>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</si>
  <si>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</si>
  <si>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</si>
  <si>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</si>
  <si>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</si>
  <si>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</si>
  <si>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</si>
  <si>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</si>
  <si>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</si>
  <si>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</si>
  <si>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</si>
  <si>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</si>
  <si>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</si>
  <si>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</si>
  <si>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</si>
  <si>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</si>
  <si>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</si>
  <si>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</si>
  <si>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</si>
  <si>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</si>
  <si>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</si>
  <si>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</si>
  <si>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</si>
  <si>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</si>
  <si>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</si>
  <si>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</si>
  <si>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</si>
  <si>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</si>
  <si>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</si>
  <si>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</si>
  <si>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</si>
  <si>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</si>
  <si>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</si>
  <si>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</si>
  <si>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</si>
  <si>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</si>
  <si>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</si>
  <si>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</si>
  <si>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</si>
  <si>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</si>
  <si>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</si>
  <si>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</si>
  <si>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</si>
  <si>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</si>
  <si>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</si>
  <si>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</si>
  <si>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</si>
  <si>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</si>
  <si>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</si>
  <si>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</si>
  <si>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</si>
  <si>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</si>
  <si>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</si>
  <si>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</si>
  <si>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</si>
  <si>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</si>
  <si>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</si>
  <si>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</si>
  <si>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</si>
  <si>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</si>
  <si>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</si>
  <si>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</si>
  <si>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</si>
  <si>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</si>
  <si>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</si>
  <si>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</si>
  <si>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</si>
  <si>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</si>
  <si>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</si>
  <si>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</si>
  <si>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</si>
  <si>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</si>
  <si>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</si>
  <si>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</si>
  <si>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</si>
  <si>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</si>
  <si>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</si>
  <si>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</si>
  <si>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</si>
  <si>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</si>
  <si>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</si>
  <si>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</si>
  <si>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</si>
  <si>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</si>
  <si>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</si>
  <si>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</si>
  <si>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</si>
  <si>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</si>
  <si>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</si>
  <si>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</si>
  <si>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</si>
  <si>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</si>
  <si>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</si>
  <si>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</si>
  <si>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</si>
  <si>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</si>
  <si>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</si>
  <si>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</si>
  <si>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</si>
  <si>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</si>
  <si>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</si>
  <si>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</si>
  <si>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</si>
  <si>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</si>
  <si>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</si>
  <si>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</si>
  <si>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</si>
  <si>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</si>
  <si>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</si>
  <si>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</si>
  <si>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</si>
  <si>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</si>
  <si>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</si>
  <si>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</si>
  <si>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</si>
  <si>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</si>
  <si>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</si>
  <si>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</si>
  <si>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</si>
  <si>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</si>
  <si>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</si>
  <si>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</si>
  <si>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</si>
  <si>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</si>
  <si>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</si>
  <si>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</si>
  <si>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</si>
  <si>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</si>
  <si>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</si>
  <si>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</si>
  <si>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</si>
  <si>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</si>
  <si>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</si>
  <si>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</si>
  <si>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</si>
  <si>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</si>
  <si>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</si>
  <si>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</si>
  <si>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</si>
  <si>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</si>
  <si>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</si>
  <si>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</si>
  <si>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</si>
  <si>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</si>
  <si>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</si>
  <si>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</si>
  <si>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</si>
  <si>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</si>
  <si>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</si>
  <si>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</si>
  <si>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</si>
  <si>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</si>
  <si>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</si>
  <si>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</si>
  <si>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</si>
  <si>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</si>
  <si>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</si>
  <si>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</si>
  <si>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</si>
  <si>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</si>
  <si>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</si>
  <si>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</si>
  <si>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</si>
  <si>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</si>
  <si>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</si>
  <si>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</si>
  <si>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</si>
  <si>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</si>
  <si>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</si>
  <si>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</si>
  <si>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</si>
  <si>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</si>
  <si>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</si>
  <si>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</si>
  <si>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</si>
  <si>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</si>
  <si>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</si>
  <si>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</si>
  <si>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</si>
  <si>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</si>
  <si>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</si>
  <si>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</si>
  <si>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</si>
  <si>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</si>
  <si>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</si>
  <si>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</si>
  <si>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</si>
  <si>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</si>
  <si>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</si>
  <si>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</si>
  <si>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</si>
  <si>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</si>
  <si>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</si>
  <si>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</si>
  <si>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</si>
  <si>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</si>
  <si>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</si>
  <si>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</si>
  <si>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</si>
  <si>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</si>
  <si>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</si>
  <si>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</si>
  <si>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</si>
  <si>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</si>
  <si>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</si>
  <si>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</si>
  <si>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</si>
  <si>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</si>
  <si>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</si>
  <si>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</si>
  <si>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</si>
  <si>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</si>
  <si>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</si>
  <si>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</si>
  <si>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</si>
  <si>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</si>
  <si>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</si>
  <si>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</si>
  <si>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</si>
  <si>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</si>
  <si>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</si>
  <si>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</si>
  <si>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</si>
  <si>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</si>
  <si>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</si>
  <si>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</si>
  <si>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</si>
  <si>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</si>
  <si>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</si>
  <si>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</si>
  <si>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</si>
  <si>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</si>
  <si>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</si>
  <si>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</si>
  <si>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</si>
  <si>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</si>
  <si>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</si>
  <si>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</si>
  <si>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</si>
  <si>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</si>
  <si>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</si>
  <si>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</si>
  <si>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</si>
  <si>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</si>
  <si>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</si>
  <si>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</si>
  <si>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</si>
  <si>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</si>
  <si>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</si>
  <si>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</si>
  <si>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</si>
  <si>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</si>
  <si>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</si>
  <si>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</si>
  <si>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</si>
  <si>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</si>
  <si>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</si>
  <si>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</si>
  <si>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</si>
  <si>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</si>
  <si>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</si>
  <si>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</si>
  <si>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</si>
  <si>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</si>
  <si>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</si>
  <si>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</si>
  <si>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</si>
  <si>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</si>
  <si>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</si>
  <si>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</si>
  <si>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</si>
  <si>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</si>
  <si>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</si>
  <si>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</si>
  <si>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</si>
  <si>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</si>
  <si>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</si>
  <si>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</si>
  <si>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</si>
  <si>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</si>
  <si>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</si>
  <si>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</si>
  <si>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</si>
  <si>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</si>
  <si>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</si>
  <si>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</si>
  <si>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</si>
  <si>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</si>
  <si>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</si>
  <si>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</si>
  <si>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</si>
  <si>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</si>
  <si>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</si>
  <si>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</si>
  <si>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</si>
  <si>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</si>
  <si>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</si>
  <si>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</si>
  <si>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</si>
  <si>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</si>
  <si>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</si>
  <si>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</si>
  <si>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</si>
  <si>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</si>
  <si>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</si>
  <si>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</si>
  <si>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</si>
  <si>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</si>
  <si>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</si>
  <si>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</si>
  <si>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</si>
  <si>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</si>
  <si>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</si>
  <si>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</si>
  <si>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</si>
  <si>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</si>
  <si>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</si>
  <si>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</si>
  <si>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</si>
  <si>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</si>
  <si>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</si>
  <si>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</si>
  <si>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</si>
  <si>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</si>
  <si>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</si>
  <si>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</si>
  <si>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</si>
  <si>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</si>
  <si>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</si>
  <si>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</si>
  <si>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</si>
  <si>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</si>
  <si>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</si>
  <si>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</si>
  <si>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</si>
  <si>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</si>
  <si>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</si>
  <si>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</si>
  <si>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</si>
  <si>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</si>
  <si>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</si>
  <si>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</si>
  <si>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</si>
  <si>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</si>
  <si>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</si>
  <si>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</si>
  <si>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</si>
  <si>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</si>
  <si>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</si>
  <si>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</si>
  <si>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</si>
  <si>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</si>
  <si>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</si>
  <si>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</si>
  <si>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</si>
  <si>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</si>
  <si>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</si>
  <si>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</si>
  <si>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</si>
  <si>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</si>
  <si>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</si>
  <si>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</si>
  <si>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</si>
  <si>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</si>
  <si>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</si>
  <si>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</si>
  <si>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</si>
  <si>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</si>
  <si>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</si>
  <si>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</si>
  <si>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</si>
  <si>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</si>
  <si>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</si>
  <si>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</si>
  <si>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</si>
  <si>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</si>
  <si>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</si>
  <si>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</si>
  <si>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</si>
  <si>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</si>
  <si>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</si>
  <si>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</si>
  <si>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</si>
  <si>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</si>
  <si>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</si>
  <si>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</si>
  <si>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</si>
  <si>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</si>
  <si>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</si>
  <si>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</si>
  <si>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</si>
  <si>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</si>
  <si>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</si>
  <si>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</si>
  <si>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</si>
  <si>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</si>
  <si>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</si>
  <si>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</si>
  <si>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</si>
  <si>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</si>
  <si>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</si>
  <si>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</si>
  <si>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</si>
  <si>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</si>
  <si>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</si>
  <si>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</si>
  <si>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</si>
  <si>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</si>
  <si>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</si>
  <si>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</si>
  <si>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</si>
  <si>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</si>
  <si>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</si>
  <si>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</si>
  <si>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</si>
  <si>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</si>
  <si>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</si>
  <si>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</si>
  <si>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</si>
  <si>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</si>
  <si>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</si>
  <si>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</si>
  <si>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</si>
  <si>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</si>
  <si>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</si>
  <si>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</si>
  <si>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</si>
  <si>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</si>
  <si>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</si>
  <si>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</si>
  <si>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</si>
  <si>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</si>
  <si>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</si>
  <si>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</si>
  <si>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</si>
  <si>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</si>
  <si>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</si>
  <si>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</si>
  <si>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</si>
  <si>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</si>
  <si>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</si>
  <si>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</si>
  <si>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</si>
  <si>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</si>
  <si>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</si>
  <si>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</si>
  <si>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</si>
  <si>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</si>
  <si>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</si>
  <si>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</si>
  <si>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</si>
  <si>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</si>
  <si>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</si>
  <si>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</si>
  <si>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</si>
  <si>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</si>
  <si>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</si>
  <si>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</si>
  <si>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</si>
  <si>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</si>
  <si>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</si>
  <si>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</si>
  <si>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</si>
  <si>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</si>
  <si>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</si>
  <si>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</si>
  <si>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</si>
  <si>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</si>
  <si>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</si>
  <si>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</si>
  <si>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</si>
  <si>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</si>
  <si>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</si>
  <si>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</si>
  <si>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</si>
  <si>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</si>
  <si>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</si>
  <si>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</si>
  <si>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</si>
  <si>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</si>
  <si>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</si>
  <si>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</si>
  <si>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</si>
  <si>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</si>
  <si>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</si>
  <si>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</si>
  <si>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</si>
  <si>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</si>
  <si>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</si>
  <si>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</si>
  <si>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</si>
  <si>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</si>
  <si>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</si>
  <si>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</si>
  <si>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</si>
  <si>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</si>
  <si>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</si>
  <si>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</si>
  <si>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</si>
  <si>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</si>
  <si>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</si>
  <si>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</si>
  <si>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</si>
  <si>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</si>
  <si>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</si>
  <si>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</si>
  <si>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</si>
  <si>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</si>
  <si>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</si>
  <si>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</si>
  <si>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</si>
  <si>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</si>
  <si>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</si>
  <si>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</si>
  <si>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</si>
  <si>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</si>
  <si>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</si>
  <si>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</si>
  <si>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</si>
  <si>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</si>
  <si>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</si>
  <si>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</si>
  <si>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</si>
  <si>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</si>
  <si>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</si>
  <si>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</si>
  <si>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</si>
  <si>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</si>
  <si>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</si>
  <si>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</si>
  <si>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</si>
  <si>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</si>
  <si>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</si>
  <si>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</si>
  <si>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</si>
  <si>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</si>
  <si>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</si>
  <si>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</si>
  <si>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</si>
  <si>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</si>
  <si>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</si>
  <si>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</si>
  <si>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</si>
  <si>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</si>
  <si>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</si>
  <si>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</si>
  <si>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</si>
  <si>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</si>
  <si>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</si>
  <si>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</si>
  <si>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</si>
  <si>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</si>
  <si>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</si>
  <si>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</si>
  <si>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</si>
  <si>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</si>
  <si>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</si>
  <si>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</si>
  <si>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</si>
  <si>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</si>
  <si>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</si>
  <si>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</si>
  <si>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</si>
  <si>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</si>
  <si>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</si>
  <si>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</si>
  <si>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</si>
  <si>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</si>
  <si>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</si>
  <si>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</si>
  <si>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</si>
  <si>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</si>
  <si>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</si>
  <si>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</si>
  <si>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</si>
  <si>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</si>
  <si>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</si>
  <si>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</si>
  <si>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</si>
  <si>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</si>
  <si>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</si>
  <si>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</si>
  <si>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</si>
  <si>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</si>
  <si>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</si>
  <si>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</si>
  <si>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</si>
  <si>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</si>
  <si>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</si>
  <si>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</si>
  <si>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</si>
  <si>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</si>
  <si>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</si>
  <si>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</si>
  <si>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</si>
  <si>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</si>
  <si>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</si>
  <si>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</si>
  <si>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</si>
  <si>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</si>
  <si>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</si>
  <si>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</si>
  <si>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</si>
  <si>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</si>
  <si>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</si>
  <si>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</si>
  <si>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</si>
  <si>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</si>
  <si>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</si>
  <si>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</si>
  <si>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</si>
  <si>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</si>
  <si>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</si>
  <si>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</si>
  <si>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</si>
  <si>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</si>
  <si>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</si>
  <si>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</si>
  <si>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</si>
  <si>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</si>
  <si>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</si>
  <si>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</si>
  <si>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</si>
  <si>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</si>
  <si>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</si>
  <si>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</si>
  <si>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</si>
  <si>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</si>
  <si>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</si>
  <si>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</si>
  <si>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</si>
  <si>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</si>
  <si>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</si>
  <si>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</si>
  <si>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</si>
  <si>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</si>
  <si>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</si>
  <si>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</si>
  <si>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</si>
  <si>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</si>
  <si>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</si>
  <si>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</si>
  <si>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</si>
  <si>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</si>
  <si>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</si>
  <si>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</si>
  <si>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</si>
  <si>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</si>
  <si>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</si>
  <si>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</si>
  <si>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</si>
  <si>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</si>
  <si>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</si>
  <si>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</si>
  <si>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</si>
  <si>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</si>
  <si>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</si>
  <si>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</si>
  <si>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</si>
  <si>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</si>
  <si>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</si>
  <si>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</si>
  <si>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</si>
  <si>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</si>
  <si>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</si>
  <si>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</si>
  <si>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</si>
  <si>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</si>
  <si>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</si>
  <si>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</si>
  <si>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</si>
  <si>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</si>
  <si>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</si>
  <si>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</si>
  <si>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</si>
  <si>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</si>
  <si>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</si>
  <si>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</si>
  <si>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</si>
  <si>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</si>
  <si>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</si>
  <si>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</si>
  <si>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</si>
  <si>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</si>
  <si>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</si>
  <si>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</si>
  <si>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</si>
  <si>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</si>
  <si>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</si>
  <si>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</si>
  <si>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</si>
  <si>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</si>
  <si>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</si>
  <si>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</si>
  <si>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</si>
  <si>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</si>
  <si>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</si>
  <si>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</si>
  <si>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</si>
  <si>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</si>
  <si>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</si>
  <si>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</si>
  <si>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</si>
  <si>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</si>
  <si>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</si>
  <si>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</si>
  <si>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</si>
  <si>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</si>
  <si>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</si>
  <si>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</si>
  <si>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</si>
  <si>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</si>
  <si>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</si>
  <si>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</si>
  <si>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</si>
  <si>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</si>
  <si>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</si>
  <si>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</si>
  <si>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</si>
  <si>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</si>
  <si>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</si>
  <si>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</si>
  <si>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</si>
  <si>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</si>
  <si>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</si>
  <si>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</si>
  <si>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</si>
  <si>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</si>
  <si>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</si>
  <si>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</si>
  <si>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</si>
  <si>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</si>
  <si>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</si>
  <si>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</si>
  <si>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</si>
  <si>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</si>
  <si>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</si>
  <si>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</si>
  <si>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</si>
  <si>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</si>
  <si>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</si>
  <si>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</si>
  <si>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</si>
  <si>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</si>
  <si>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</si>
  <si>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</si>
  <si>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</si>
  <si>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</si>
  <si>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</si>
  <si>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</si>
  <si>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</si>
  <si>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</si>
  <si>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</si>
  <si>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</si>
  <si>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</si>
  <si>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</si>
  <si>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</si>
  <si>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</si>
  <si>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</si>
  <si>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</si>
  <si>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</si>
  <si>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</si>
  <si>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</si>
  <si>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</si>
  <si>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</si>
  <si>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</si>
  <si>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</si>
  <si>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</si>
  <si>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</si>
  <si>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</si>
  <si>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</si>
  <si>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</si>
  <si>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</si>
  <si>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</si>
  <si>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</si>
  <si>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</si>
  <si>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</si>
  <si>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</si>
  <si>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</si>
  <si>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</si>
  <si>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</si>
  <si>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</si>
  <si>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</si>
  <si>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</si>
  <si>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</si>
  <si>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</si>
  <si>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</si>
  <si>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</si>
  <si>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</si>
  <si>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</si>
  <si>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</si>
  <si>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</si>
  <si>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</si>
  <si>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</si>
  <si>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</si>
  <si>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</si>
  <si>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</si>
  <si>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</si>
  <si>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</si>
  <si>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</si>
  <si>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</si>
  <si>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</si>
  <si>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</si>
  <si>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</si>
  <si>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</si>
  <si>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</si>
  <si>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</si>
  <si>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</si>
  <si>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</si>
  <si>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</si>
  <si>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</si>
  <si>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</si>
  <si>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</si>
  <si>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</si>
  <si>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</si>
  <si>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</si>
  <si>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</si>
  <si>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</si>
  <si>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</si>
  <si>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</si>
  <si>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</si>
  <si>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</si>
  <si>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</si>
  <si>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</si>
  <si>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</si>
  <si>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</si>
  <si>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</si>
  <si>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</si>
  <si>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</si>
  <si>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</si>
  <si>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</si>
  <si>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</si>
  <si>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</si>
  <si>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</si>
  <si>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</si>
  <si>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</si>
  <si>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</si>
  <si>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</si>
  <si>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</si>
  <si>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</si>
  <si>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</si>
  <si>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</si>
  <si>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</si>
  <si>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</si>
  <si>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</si>
  <si>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</si>
  <si>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</si>
  <si>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</si>
  <si>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</si>
  <si>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</si>
  <si>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</si>
  <si>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</si>
  <si>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</si>
  <si>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</si>
  <si>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</si>
  <si>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</si>
  <si>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</si>
  <si>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</si>
  <si>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</si>
  <si>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</si>
  <si>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</si>
  <si>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</si>
  <si>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</si>
  <si>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</si>
  <si>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</si>
  <si>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</si>
  <si>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</si>
  <si>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</si>
  <si>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</si>
  <si>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</si>
  <si>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</si>
  <si>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</si>
  <si>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</si>
  <si>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</si>
  <si>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</si>
  <si>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</si>
  <si>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</si>
  <si>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</si>
  <si>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</si>
  <si>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</si>
  <si>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</si>
  <si>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</si>
  <si>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</si>
  <si>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</si>
  <si>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</si>
  <si>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</si>
  <si>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</si>
  <si>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</si>
  <si>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</si>
  <si>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</si>
  <si>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</si>
  <si>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</si>
  <si>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</si>
  <si>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</si>
  <si>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</si>
  <si>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</si>
  <si>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</si>
  <si>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</si>
  <si>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</si>
  <si>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</si>
  <si>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</si>
  <si>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</si>
  <si>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</si>
  <si>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</si>
  <si>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</si>
  <si>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</si>
  <si>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</si>
  <si>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</si>
  <si>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</si>
  <si>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</si>
  <si>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</si>
  <si>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</si>
  <si>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</si>
  <si>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</si>
  <si>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</si>
  <si>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</si>
  <si>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</si>
  <si>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</si>
  <si>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</si>
  <si>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</si>
  <si>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</si>
  <si>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</si>
  <si>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</si>
  <si>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</si>
  <si>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</si>
  <si>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</si>
  <si>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</si>
  <si>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</si>
  <si>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</si>
  <si>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</si>
  <si>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</si>
  <si>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</si>
  <si>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</si>
  <si>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</si>
  <si>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</si>
  <si>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</si>
  <si>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</si>
  <si>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</si>
  <si>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</si>
  <si>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</si>
  <si>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</si>
  <si>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</si>
  <si>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</si>
  <si>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</si>
  <si>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</si>
  <si>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</si>
  <si>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</si>
  <si>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</si>
  <si>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</si>
  <si>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</si>
  <si>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</si>
  <si>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</si>
  <si>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</si>
  <si>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</si>
  <si>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</si>
  <si>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</si>
  <si>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</si>
  <si>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</si>
  <si>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</si>
  <si>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</si>
  <si>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</si>
  <si>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</si>
  <si>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</si>
  <si>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</si>
  <si>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</si>
  <si>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</si>
  <si>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</si>
  <si>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</si>
  <si>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</si>
  <si>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</si>
  <si>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</si>
  <si>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</si>
  <si>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</si>
  <si>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</si>
  <si>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</si>
  <si>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</si>
  <si>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</si>
  <si>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</si>
  <si>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</si>
  <si>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</si>
  <si>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</si>
  <si>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</si>
  <si>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</si>
  <si>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</si>
  <si>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</si>
  <si>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</si>
  <si>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</si>
  <si>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</si>
  <si>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</si>
  <si>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</si>
  <si>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</si>
  <si>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</si>
  <si>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</si>
  <si>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</si>
  <si>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</si>
  <si>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</si>
  <si>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</si>
  <si>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</si>
  <si>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</si>
  <si>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</si>
  <si>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</si>
  <si>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</si>
  <si>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</si>
  <si>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</si>
  <si>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</si>
  <si>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</si>
  <si>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</si>
  <si>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</si>
  <si>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</si>
  <si>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</si>
  <si>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</si>
  <si>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</si>
  <si>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</si>
  <si>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</si>
  <si>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</si>
  <si>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</si>
  <si>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</si>
  <si>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</si>
  <si>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</si>
  <si>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</si>
  <si>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</si>
  <si>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</si>
  <si>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</si>
  <si>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</si>
  <si>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</si>
  <si>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</si>
  <si>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</si>
  <si>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</si>
  <si>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</si>
  <si>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</si>
  <si>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</si>
  <si>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</si>
  <si>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Alternativní učebnice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</si>
  <si>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</si>
  <si>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</si>
  <si>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</si>
  <si>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</si>
  <si>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</si>
  <si>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</si>
  <si>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</si>
  <si>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</si>
  <si>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</si>
  <si>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</si>
  <si>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</si>
  <si>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</si>
  <si>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</si>
  <si>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</si>
  <si>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</si>
  <si>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</si>
  <si>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</si>
  <si>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</si>
  <si>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</si>
  <si>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</si>
  <si>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</si>
  <si>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</si>
  <si>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</si>
  <si>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</si>
  <si>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</si>
  <si>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</si>
  <si>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</si>
  <si>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</si>
  <si>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</si>
  <si>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</si>
  <si>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</si>
  <si>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</si>
  <si>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</si>
  <si>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</si>
  <si>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</si>
  <si>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</si>
  <si>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</si>
  <si>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</si>
  <si>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</si>
  <si>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</si>
  <si>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</si>
  <si>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</si>
  <si>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</si>
  <si>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</si>
  <si>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</si>
  <si>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</si>
  <si>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</si>
  <si>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</si>
  <si>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</si>
  <si>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</si>
  <si>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</si>
  <si>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</si>
  <si>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</si>
  <si>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</si>
  <si>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</si>
  <si>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</si>
  <si>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</si>
  <si>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</si>
  <si>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</si>
  <si>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</si>
  <si>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</si>
  <si>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</si>
  <si>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</si>
  <si>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</si>
  <si>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</si>
  <si>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</si>
  <si>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</si>
  <si>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</si>
  <si>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</si>
  <si>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</si>
  <si>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</si>
  <si>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</si>
  <si>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</si>
  <si>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</si>
  <si>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</si>
  <si>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</si>
  <si>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</si>
  <si>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</si>
  <si>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</si>
  <si>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</si>
  <si>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</si>
  <si>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</si>
  <si>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</si>
  <si>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</si>
  <si>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</si>
  <si>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</si>
  <si>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</si>
  <si>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</si>
  <si>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</si>
  <si>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</si>
  <si>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</si>
  <si>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</si>
  <si>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</si>
  <si>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</si>
  <si>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</si>
  <si>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</si>
  <si>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Poznámka</t>
  </si>
  <si>
    <r>
      <t>výpočet NIV celkem v</t>
    </r>
    <r>
      <rPr>
        <b/>
        <sz val="12"/>
        <rFont val="Calibri"/>
        <family val="2"/>
        <charset val="238"/>
      </rPr>
      <t> </t>
    </r>
    <r>
      <rPr>
        <b/>
        <sz val="12"/>
        <rFont val="Calibri"/>
        <family val="2"/>
        <charset val="238"/>
        <scheme val="minor"/>
      </rPr>
      <t>Kč</t>
    </r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</si>
  <si>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</si>
  <si>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</si>
  <si>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</si>
  <si>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</si>
  <si>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</si>
  <si>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</si>
  <si>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</si>
  <si>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</si>
  <si>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</si>
  <si>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</si>
  <si>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</si>
  <si>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</si>
  <si>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</si>
  <si>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</si>
  <si>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</si>
  <si>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</si>
  <si>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</si>
  <si>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</si>
  <si>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</si>
  <si>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Vyčísleno dle platných právních předpisů dne:</t>
  </si>
  <si>
    <t>počet zam.</t>
  </si>
  <si>
    <t>SPC</t>
  </si>
  <si>
    <t>Úpr.obs.,výst.vzd.předšk.</t>
  </si>
  <si>
    <t>UUII. 2 a)</t>
  </si>
  <si>
    <t>Úpr.obs.,výst.vzd.ZŠ</t>
  </si>
  <si>
    <t>UUII. 2 b)</t>
  </si>
  <si>
    <t>Úpr.obs.,výst.vzd.SŠ</t>
  </si>
  <si>
    <t>UUII. 2 c)</t>
  </si>
  <si>
    <t>Pedag.interv.ve škole</t>
  </si>
  <si>
    <t>UUII. 6 A) 1</t>
  </si>
  <si>
    <t>Pedag.interv.ve šk.zař.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</si>
  <si>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</si>
  <si>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</si>
  <si>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</si>
  <si>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</si>
  <si>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</si>
  <si>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</si>
  <si>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</si>
  <si>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</si>
  <si>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</si>
  <si>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</si>
  <si>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</si>
  <si>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</si>
  <si>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</si>
  <si>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</si>
  <si>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</si>
  <si>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</si>
  <si>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</si>
  <si>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</si>
  <si>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</si>
  <si>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</si>
  <si>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</si>
  <si>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</si>
  <si>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</si>
  <si>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</si>
  <si>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</si>
  <si>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</si>
  <si>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</si>
  <si>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</si>
  <si>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</si>
  <si>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</si>
  <si>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</si>
  <si>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</si>
  <si>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</si>
  <si>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</si>
  <si>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</si>
  <si>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</si>
  <si>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</si>
  <si>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</si>
  <si>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</si>
  <si>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</si>
  <si>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</si>
  <si>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</si>
  <si>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</si>
  <si>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</si>
  <si>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</si>
  <si>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</si>
  <si>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</si>
  <si>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</si>
  <si>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</si>
  <si>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</si>
  <si>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</si>
  <si>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</si>
  <si>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</si>
  <si>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</si>
  <si>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</si>
  <si>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</si>
  <si>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</si>
  <si>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</si>
  <si>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</si>
  <si>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</si>
  <si>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</si>
  <si>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</si>
  <si>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</si>
  <si>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</si>
  <si>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</si>
  <si>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</si>
  <si>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</si>
  <si>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</si>
  <si>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</si>
  <si>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</si>
  <si>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</si>
  <si>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</si>
  <si>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</si>
  <si>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</si>
  <si>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</si>
  <si>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</si>
  <si>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</si>
  <si>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</si>
  <si>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</si>
  <si>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</si>
  <si>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</si>
  <si>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</si>
  <si>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</si>
  <si>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</si>
  <si>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</si>
  <si>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</si>
  <si>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</si>
  <si>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</si>
  <si>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</si>
  <si>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</si>
  <si>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</si>
  <si>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</si>
  <si>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</si>
  <si>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</si>
  <si>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</si>
  <si>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</si>
  <si>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</si>
  <si>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</si>
  <si>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</si>
  <si>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</si>
  <si>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</si>
  <si>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</si>
  <si>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</si>
  <si>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</si>
  <si>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</si>
  <si>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</si>
  <si>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</si>
  <si>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</si>
  <si>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</si>
  <si>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</si>
  <si>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</si>
  <si>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</si>
  <si>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</si>
  <si>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</si>
  <si>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</si>
  <si>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</si>
  <si>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</si>
  <si>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</si>
  <si>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</si>
  <si>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</si>
  <si>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</si>
  <si>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</si>
  <si>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</si>
  <si>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</si>
  <si>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</si>
  <si>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</si>
  <si>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</si>
  <si>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</si>
  <si>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</si>
  <si>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</si>
  <si>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</si>
  <si>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</si>
  <si>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</si>
  <si>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</si>
  <si>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</si>
  <si>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</si>
  <si>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</si>
  <si>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</si>
  <si>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</si>
  <si>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</si>
  <si>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</si>
  <si>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</si>
  <si>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</si>
  <si>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</si>
  <si>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</si>
  <si>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</si>
  <si>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</si>
  <si>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</si>
  <si>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</si>
  <si>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</si>
  <si>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</si>
  <si>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</si>
  <si>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</si>
  <si>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</si>
  <si>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</si>
  <si>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</si>
  <si>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</si>
  <si>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</si>
  <si>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</si>
  <si>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</si>
  <si>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</si>
  <si>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</si>
  <si>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</si>
  <si>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</si>
  <si>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</si>
  <si>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</si>
  <si>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</si>
  <si>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</si>
  <si>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</si>
  <si>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</si>
  <si>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</si>
  <si>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</si>
  <si>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</si>
  <si>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</si>
  <si>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</si>
  <si>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</si>
  <si>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</si>
  <si>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</si>
  <si>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</si>
  <si>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</si>
  <si>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</si>
  <si>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</si>
  <si>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</si>
  <si>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</si>
  <si>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</si>
  <si>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</si>
  <si>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</si>
  <si>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</si>
  <si>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</si>
  <si>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</si>
  <si>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</si>
  <si>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</si>
  <si>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</si>
  <si>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</si>
  <si>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</si>
  <si>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</si>
  <si>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</si>
  <si>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</si>
  <si>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</si>
  <si>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</si>
  <si>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</si>
  <si>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</si>
  <si>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</si>
  <si>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</si>
  <si>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</si>
  <si>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</si>
  <si>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</si>
  <si>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</si>
  <si>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</si>
  <si>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</si>
  <si>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</si>
  <si>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</si>
  <si>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</si>
  <si>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</si>
  <si>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</si>
  <si>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</si>
  <si>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</si>
  <si>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</si>
  <si>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</si>
  <si>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</si>
  <si>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</si>
  <si>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</si>
  <si>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</si>
  <si>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</si>
  <si>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</si>
  <si>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</si>
  <si>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</si>
  <si>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</si>
  <si>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</si>
  <si>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</si>
  <si>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</si>
  <si>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</si>
  <si>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</si>
  <si>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</si>
  <si>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</si>
  <si>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</si>
  <si>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</si>
  <si>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</si>
  <si>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</si>
  <si>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</si>
  <si>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</si>
  <si>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</si>
  <si>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</si>
  <si>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</si>
  <si>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</si>
  <si>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</si>
  <si>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</si>
  <si>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</si>
  <si>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</si>
  <si>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</si>
  <si>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</si>
  <si>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</si>
  <si>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</si>
  <si>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</si>
  <si>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</si>
  <si>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</si>
  <si>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</si>
  <si>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</si>
  <si>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</si>
  <si>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</si>
  <si>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</si>
  <si>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</si>
  <si>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</si>
  <si>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</si>
  <si>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</si>
  <si>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</si>
  <si>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</si>
  <si>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</si>
  <si>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</si>
  <si>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</si>
  <si>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</si>
  <si>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</si>
  <si>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</si>
  <si>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</si>
  <si>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</si>
  <si>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</si>
  <si>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</si>
  <si>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</si>
  <si>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</si>
  <si>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</si>
  <si>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</si>
  <si>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</si>
  <si>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</si>
  <si>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</si>
  <si>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</si>
  <si>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</si>
  <si>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</si>
  <si>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</si>
  <si>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</si>
  <si>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</si>
  <si>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</si>
  <si>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</si>
  <si>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</si>
  <si>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</si>
  <si>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</si>
  <si>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</si>
  <si>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</si>
  <si>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</si>
  <si>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</si>
  <si>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</si>
  <si>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</si>
  <si>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</si>
  <si>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</si>
  <si>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</si>
  <si>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</si>
  <si>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</si>
  <si>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</si>
  <si>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</si>
  <si>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</si>
  <si>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</si>
  <si>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</si>
  <si>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</si>
  <si>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</si>
  <si>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</si>
  <si>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</si>
  <si>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</si>
  <si>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</si>
  <si>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</si>
  <si>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</si>
  <si>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</si>
  <si>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</si>
  <si>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</si>
  <si>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</si>
  <si>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</si>
  <si>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</si>
  <si>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</si>
  <si>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</si>
  <si>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</si>
  <si>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</si>
  <si>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</si>
  <si>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</si>
  <si>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</si>
  <si>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</si>
  <si>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</si>
  <si>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</si>
  <si>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</si>
  <si>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</si>
  <si>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</si>
  <si>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</si>
  <si>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</si>
  <si>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</si>
  <si>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</si>
  <si>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</si>
  <si>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</si>
  <si>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</si>
  <si>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</si>
  <si>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</si>
  <si>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</si>
  <si>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</si>
  <si>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</si>
  <si>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</si>
  <si>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</si>
  <si>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</si>
  <si>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</si>
  <si>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</si>
  <si>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</si>
  <si>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</si>
  <si>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</si>
  <si>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</si>
  <si>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</si>
  <si>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</si>
  <si>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</si>
  <si>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</si>
  <si>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</si>
  <si>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</si>
  <si>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</si>
  <si>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</si>
  <si>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</si>
  <si>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</si>
  <si>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</si>
  <si>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</si>
  <si>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</si>
  <si>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</si>
  <si>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</si>
  <si>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</si>
  <si>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</si>
  <si>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</si>
  <si>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</si>
  <si>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</si>
  <si>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</si>
  <si>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</si>
  <si>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</si>
  <si>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</si>
  <si>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</si>
  <si>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</si>
  <si>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</si>
  <si>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</si>
  <si>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</si>
  <si>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</si>
  <si>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</si>
  <si>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</si>
  <si>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</si>
  <si>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</si>
  <si>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</si>
  <si>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</si>
  <si>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</si>
  <si>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</si>
  <si>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</si>
  <si>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</si>
  <si>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</si>
  <si>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</si>
  <si>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</si>
  <si>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</si>
  <si>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</si>
  <si>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</si>
  <si>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</si>
  <si>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</si>
  <si>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</si>
  <si>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</si>
  <si>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</si>
  <si>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</si>
  <si>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</si>
  <si>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</si>
  <si>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</si>
  <si>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</si>
  <si>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</si>
  <si>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</si>
  <si>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</si>
  <si>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</si>
  <si>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</si>
  <si>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</si>
  <si>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</si>
  <si>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</si>
  <si>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</si>
  <si>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</si>
  <si>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</si>
  <si>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</si>
  <si>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</si>
  <si>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</si>
  <si>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</si>
  <si>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</si>
  <si>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</si>
  <si>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</si>
  <si>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</si>
  <si>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</si>
  <si>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</si>
  <si>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</si>
  <si>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</si>
  <si>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</si>
  <si>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</si>
  <si>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</si>
  <si>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</si>
  <si>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</si>
  <si>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</si>
  <si>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</si>
  <si>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</si>
  <si>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</si>
  <si>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</si>
  <si>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</si>
  <si>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</si>
  <si>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</si>
  <si>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</si>
  <si>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</si>
  <si>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</si>
  <si>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</si>
  <si>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</si>
  <si>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</si>
  <si>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</si>
  <si>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</si>
  <si>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</si>
  <si>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</si>
  <si>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</si>
  <si>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</si>
  <si>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</si>
  <si>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</si>
  <si>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</si>
  <si>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</si>
  <si>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</si>
  <si>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</si>
  <si>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</si>
  <si>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</si>
  <si>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</si>
  <si>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</si>
  <si>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</si>
  <si>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</si>
  <si>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</si>
  <si>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</si>
  <si>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</si>
  <si>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</si>
  <si>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</si>
  <si>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</si>
  <si>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</si>
  <si>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</si>
  <si>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</si>
  <si>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</si>
  <si>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</si>
  <si>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</si>
  <si>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</si>
  <si>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</si>
  <si>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</si>
  <si>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</si>
  <si>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</si>
  <si>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</si>
  <si>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</si>
  <si>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</si>
  <si>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</si>
  <si>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</si>
  <si>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</si>
  <si>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</si>
  <si>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</si>
  <si>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</si>
  <si>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</si>
  <si>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</si>
  <si>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</si>
  <si>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</si>
  <si>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</si>
  <si>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</si>
  <si>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</si>
  <si>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</si>
  <si>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</si>
  <si>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</si>
  <si>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</si>
  <si>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</si>
  <si>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</si>
  <si>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</si>
  <si>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</si>
  <si>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</si>
  <si>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</si>
  <si>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</si>
  <si>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</si>
  <si>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</si>
  <si>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</si>
  <si>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</si>
  <si>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</si>
  <si>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</si>
  <si>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</si>
  <si>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</si>
  <si>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</si>
  <si>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</si>
  <si>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</si>
  <si>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</si>
  <si>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</si>
  <si>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</si>
  <si>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</si>
  <si>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</si>
  <si>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</si>
  <si>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</si>
  <si>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</si>
  <si>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</si>
  <si>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</si>
  <si>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</si>
  <si>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</si>
  <si>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</si>
  <si>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</si>
  <si>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</si>
  <si>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</si>
  <si>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</si>
  <si>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</si>
  <si>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</si>
  <si>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</si>
  <si>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</si>
  <si>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</si>
  <si>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</si>
  <si>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</si>
  <si>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</si>
  <si>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</si>
  <si>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</si>
  <si>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</si>
  <si>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</si>
  <si>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</si>
  <si>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</si>
  <si>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</si>
  <si>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</si>
  <si>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</si>
  <si>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</si>
  <si>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</si>
  <si>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</si>
  <si>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</si>
  <si>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</si>
  <si>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</si>
  <si>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</si>
  <si>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</si>
  <si>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</si>
  <si>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</si>
  <si>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</si>
  <si>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</si>
  <si>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</si>
  <si>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</si>
  <si>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</si>
  <si>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</si>
  <si>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</si>
  <si>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</si>
  <si>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</si>
  <si>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</si>
  <si>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</si>
  <si>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</si>
  <si>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</si>
  <si>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</si>
  <si>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</si>
  <si>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</si>
  <si>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</si>
  <si>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</si>
  <si>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</si>
  <si>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</si>
  <si>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</si>
  <si>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</si>
  <si>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</si>
  <si>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</si>
  <si>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</si>
  <si>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</si>
  <si>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</si>
  <si>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</si>
  <si>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</si>
  <si>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</si>
  <si>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</si>
  <si>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</si>
  <si>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</si>
  <si>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</si>
  <si>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</si>
  <si>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</si>
  <si>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</si>
  <si>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</si>
  <si>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</si>
  <si>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</si>
  <si>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</si>
  <si>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</si>
  <si>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</si>
  <si>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</si>
  <si>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</si>
  <si>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</si>
  <si>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</si>
  <si>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</si>
  <si>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</si>
  <si>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</si>
  <si>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</si>
  <si>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</si>
  <si>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</si>
  <si>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</si>
  <si>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</si>
  <si>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</si>
  <si>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</si>
  <si>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</si>
  <si>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</si>
  <si>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</si>
  <si>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</si>
  <si>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</si>
  <si>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</si>
  <si>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</si>
  <si>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</si>
  <si>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</si>
  <si>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</si>
  <si>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</si>
  <si>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</si>
  <si>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</si>
  <si>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</si>
  <si>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</si>
  <si>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</si>
  <si>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</si>
  <si>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</si>
  <si>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</si>
  <si>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</si>
  <si>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</si>
  <si>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</si>
  <si>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</si>
  <si>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</si>
  <si>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</si>
  <si>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</si>
  <si>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</si>
  <si>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</si>
  <si>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</si>
  <si>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</si>
  <si>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</si>
  <si>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</si>
  <si>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</si>
  <si>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</si>
  <si>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</si>
  <si>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</si>
  <si>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</si>
  <si>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</si>
  <si>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</si>
  <si>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</si>
  <si>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</si>
  <si>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</si>
  <si>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</si>
  <si>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</si>
  <si>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</si>
  <si>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</si>
  <si>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</si>
  <si>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</si>
  <si>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</si>
  <si>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</si>
  <si>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</si>
  <si>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Pedagogická intervence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</si>
  <si>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</si>
  <si>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</si>
  <si>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</si>
  <si>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</si>
  <si>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</si>
  <si>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</si>
  <si>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</si>
  <si>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</si>
  <si>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</si>
  <si>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</si>
  <si>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</si>
  <si>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</si>
  <si>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</si>
  <si>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</si>
  <si>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</si>
  <si>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</si>
  <si>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</si>
  <si>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</si>
  <si>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</si>
  <si>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</si>
  <si>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</si>
  <si>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</si>
  <si>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</si>
  <si>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</si>
  <si>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</si>
  <si>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</si>
  <si>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</si>
  <si>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</si>
  <si>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</si>
  <si>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</si>
  <si>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</si>
  <si>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</si>
  <si>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</si>
  <si>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</si>
  <si>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</si>
  <si>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</si>
  <si>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</si>
  <si>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</si>
  <si>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</si>
  <si>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</si>
  <si>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</si>
  <si>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</si>
  <si>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</si>
  <si>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</si>
  <si>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</si>
  <si>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</si>
  <si>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</si>
  <si>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</si>
  <si>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</si>
  <si>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</si>
  <si>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</si>
  <si>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</si>
  <si>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</si>
  <si>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</si>
  <si>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</si>
  <si>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</si>
  <si>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</si>
  <si>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</si>
  <si>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</si>
  <si>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</si>
  <si>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</si>
  <si>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</si>
  <si>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</si>
  <si>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</si>
  <si>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</si>
  <si>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</si>
  <si>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</si>
  <si>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</si>
  <si>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</si>
  <si>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</si>
  <si>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</si>
  <si>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</si>
  <si>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</si>
  <si>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</si>
  <si>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</si>
  <si>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</si>
  <si>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</si>
  <si>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</si>
  <si>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</si>
  <si>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</si>
  <si>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</si>
  <si>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</si>
  <si>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</si>
  <si>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</si>
  <si>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</si>
  <si>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</si>
  <si>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</si>
  <si>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</si>
  <si>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</si>
  <si>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</si>
  <si>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</si>
  <si>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</si>
  <si>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</si>
  <si>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</si>
  <si>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</si>
  <si>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</si>
  <si>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</si>
  <si>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</si>
  <si>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</si>
  <si>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</si>
  <si>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</si>
  <si>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</si>
  <si>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</si>
  <si>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</si>
  <si>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</si>
  <si>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</si>
  <si>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</si>
  <si>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</si>
  <si>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</si>
  <si>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</si>
  <si>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</si>
  <si>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</si>
  <si>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</si>
  <si>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</si>
  <si>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</si>
  <si>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</si>
  <si>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</si>
  <si>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</si>
  <si>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</si>
  <si>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</si>
  <si>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</si>
  <si>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</si>
  <si>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</si>
  <si>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</si>
  <si>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</si>
  <si>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</si>
  <si>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</si>
  <si>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</si>
  <si>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</si>
  <si>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</si>
  <si>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</si>
  <si>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</si>
  <si>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</si>
  <si>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</si>
  <si>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</si>
  <si>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</si>
  <si>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</si>
  <si>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</si>
  <si>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</si>
  <si>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</si>
  <si>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</si>
  <si>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</si>
  <si>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</si>
  <si>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</si>
  <si>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</si>
  <si>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</si>
  <si>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</si>
  <si>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</si>
  <si>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</si>
  <si>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</si>
  <si>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</si>
  <si>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</si>
  <si>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</si>
  <si>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</si>
  <si>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</si>
  <si>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Multimed.uč.s podp.ČZJ 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</si>
  <si>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</si>
  <si>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</si>
  <si>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</si>
  <si>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</si>
  <si>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</si>
  <si>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</si>
  <si>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</si>
  <si>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</si>
  <si>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Stůl s výšk.,úhl.nast.pl.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</si>
  <si>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</si>
  <si>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</si>
  <si>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</si>
  <si>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</si>
  <si>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</si>
  <si>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</si>
  <si>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</si>
  <si>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</si>
  <si>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Spec.židle.s područ.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</si>
  <si>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</si>
  <si>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</si>
  <si>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</si>
  <si>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</si>
  <si>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</si>
  <si>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</si>
  <si>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</si>
  <si>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</si>
  <si>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</si>
  <si>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</si>
  <si>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</si>
  <si>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</si>
  <si>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</si>
  <si>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</si>
  <si>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</si>
  <si>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</si>
  <si>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</si>
  <si>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</si>
  <si>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</si>
  <si>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</si>
  <si>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</si>
  <si>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PPD.II.2.3</t>
  </si>
  <si>
    <t>PPD.II.3.1</t>
  </si>
  <si>
    <t>Spec.komp.OP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</si>
  <si>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</si>
  <si>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</si>
  <si>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</si>
  <si>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</si>
  <si>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</si>
  <si>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</si>
  <si>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</si>
  <si>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</si>
  <si>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</si>
  <si>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Spec.rýsovací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</si>
  <si>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</si>
  <si>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</si>
  <si>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</si>
  <si>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</si>
  <si>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</si>
  <si>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</si>
  <si>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</si>
  <si>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</si>
  <si>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</si>
  <si>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</si>
  <si>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</si>
  <si>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</si>
  <si>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</si>
  <si>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</si>
  <si>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</si>
  <si>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</si>
  <si>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</si>
  <si>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</si>
  <si>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</si>
  <si>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</si>
  <si>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</si>
  <si>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Taktilně hapt.didakt.pom.</t>
  </si>
  <si>
    <t>PPD.IV.2.1</t>
  </si>
  <si>
    <t>PPD.IV.2.2</t>
  </si>
  <si>
    <t>PPD.IV.2.3</t>
  </si>
  <si>
    <t>PPD.IV.3.1</t>
  </si>
  <si>
    <t>PPD.IV.4.1</t>
  </si>
  <si>
    <t>Polohovací sedačka/lehátko</t>
  </si>
  <si>
    <t>Polohovací sedačka/leh.</t>
  </si>
  <si>
    <t>PPD.V.1.1</t>
  </si>
  <si>
    <t>PPD.V.1.2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</si>
  <si>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</si>
  <si>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</si>
  <si>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</si>
  <si>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</si>
  <si>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</si>
  <si>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</si>
  <si>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</si>
  <si>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</si>
  <si>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</si>
  <si>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</si>
  <si>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</si>
  <si>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</si>
  <si>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</si>
  <si>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</si>
  <si>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</si>
  <si>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</si>
  <si>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</si>
  <si>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</si>
  <si>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</si>
  <si>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</si>
  <si>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</si>
  <si>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</si>
  <si>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</si>
  <si>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</si>
  <si>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</si>
  <si>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Sada strukturov.krabic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</si>
  <si>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</si>
  <si>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</si>
  <si>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</si>
  <si>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</si>
  <si>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</si>
  <si>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</si>
  <si>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</si>
  <si>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</si>
  <si>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</si>
  <si>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</si>
  <si>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</si>
  <si>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</si>
  <si>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</si>
  <si>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</si>
  <si>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</si>
  <si>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</si>
  <si>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</si>
  <si>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</si>
  <si>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</si>
  <si>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</si>
  <si>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</si>
  <si>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Individualizované pomůcky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</si>
  <si>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</si>
  <si>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</si>
  <si>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</si>
  <si>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</si>
  <si>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</si>
  <si>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</si>
  <si>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</si>
  <si>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</si>
  <si>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</si>
  <si>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</si>
  <si>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</si>
  <si>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</si>
  <si>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</si>
  <si>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</si>
  <si>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</si>
  <si>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</si>
  <si>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</si>
  <si>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</si>
  <si>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</si>
  <si>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</si>
  <si>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</si>
  <si>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</si>
  <si>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</si>
  <si>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</si>
  <si>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</si>
  <si>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</si>
  <si>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</si>
  <si>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</si>
  <si>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</si>
  <si>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</si>
  <si>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</si>
  <si>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</si>
  <si>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</si>
  <si>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</si>
  <si>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</si>
  <si>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</si>
  <si>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</si>
  <si>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</si>
  <si>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</si>
  <si>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</si>
  <si>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</si>
  <si>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</si>
  <si>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</si>
  <si>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</si>
  <si>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</si>
  <si>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</si>
  <si>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</si>
  <si>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</si>
  <si>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</si>
  <si>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</si>
  <si>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</si>
  <si>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</si>
  <si>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</si>
  <si>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</si>
  <si>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</si>
  <si>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</si>
  <si>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</si>
  <si>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</si>
  <si>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</si>
  <si>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</si>
  <si>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</si>
  <si>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</si>
  <si>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</si>
  <si>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</si>
  <si>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</si>
  <si>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</si>
  <si>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</si>
  <si>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</si>
  <si>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</si>
  <si>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</si>
  <si>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</si>
  <si>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</si>
  <si>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</si>
  <si>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</si>
  <si>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</si>
  <si>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</si>
  <si>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</si>
  <si>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</si>
  <si>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</si>
  <si>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</si>
  <si>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</si>
  <si>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</si>
  <si>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</si>
  <si>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</si>
  <si>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Skl.deska s protiskluz.f.</t>
  </si>
  <si>
    <t>PPI.II.1.1</t>
  </si>
  <si>
    <t>Programy a aplikace pro pleoptiku (v mateřské škole)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</si>
  <si>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</si>
  <si>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</si>
  <si>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</si>
  <si>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</si>
  <si>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</si>
  <si>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</si>
  <si>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</si>
  <si>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</si>
  <si>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</si>
  <si>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</si>
  <si>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</si>
  <si>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</si>
  <si>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</si>
  <si>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Prac.seš.s výraz.konturou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</si>
  <si>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</si>
  <si>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</si>
  <si>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</si>
  <si>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</si>
  <si>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</si>
  <si>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</si>
  <si>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</si>
  <si>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</si>
  <si>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</si>
  <si>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</si>
  <si>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</si>
  <si>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</si>
  <si>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</si>
  <si>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El.verze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</si>
  <si>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</si>
  <si>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</si>
  <si>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</si>
  <si>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</si>
  <si>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</si>
  <si>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</si>
  <si>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</si>
  <si>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</si>
  <si>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</si>
  <si>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</si>
  <si>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Seš.v odpovíd.formátu</t>
  </si>
  <si>
    <t>PPI.III.2.6</t>
  </si>
  <si>
    <t>Tab.na psaní Braillova p.</t>
  </si>
  <si>
    <t>PPI.III.2.7</t>
  </si>
  <si>
    <t>PPI.III.2.8</t>
  </si>
  <si>
    <t>PPI.III.4.1</t>
  </si>
  <si>
    <t>I40101A01</t>
  </si>
  <si>
    <t>Zápisník pro nevidomé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</si>
  <si>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</si>
  <si>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</si>
  <si>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</si>
  <si>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</si>
  <si>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</si>
  <si>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</si>
  <si>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</si>
  <si>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</si>
  <si>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Braillský řádek</t>
  </si>
  <si>
    <t>PII.IV.1.6</t>
  </si>
  <si>
    <t>I40106B01</t>
  </si>
  <si>
    <t>Braillský řádek (investiční náklady) (ŠZ)</t>
  </si>
  <si>
    <t>Kalkulátor s hlas.výst.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</si>
  <si>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</si>
  <si>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</si>
  <si>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</si>
  <si>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</si>
  <si>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</si>
  <si>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</si>
  <si>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</si>
  <si>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</si>
  <si>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Učeb.v Braill.p.1000 s.</t>
  </si>
  <si>
    <t>PPI.IV.2.1b)</t>
  </si>
  <si>
    <t>Učebnice v Braill. písmu, alikvót. částka na přepis do Braill. pís. (2000 stran)</t>
  </si>
  <si>
    <t>Učeb.v Braill.p.2000 s.</t>
  </si>
  <si>
    <t>PPI.IV.2.1c)</t>
  </si>
  <si>
    <t>Učebnice v Braill. písmu, alikvót. částka na přepis do Braill. pís. (500 stran)</t>
  </si>
  <si>
    <t>Učeb.v Braill.p.500 s.</t>
  </si>
  <si>
    <t>PPI.IV.2.1a)</t>
  </si>
  <si>
    <t>Učeb.v Braill.p.1000s.</t>
  </si>
  <si>
    <t>Učeb.v Braill.p.2000s.</t>
  </si>
  <si>
    <t>Učeb.v Braill.p.500s.</t>
  </si>
  <si>
    <t>PPI.IV.2.2</t>
  </si>
  <si>
    <t>PPI.IV.2.3</t>
  </si>
  <si>
    <t>Rýsovací souprava pro nevidomé</t>
  </si>
  <si>
    <t>Rýsovací soupr.pro nevid.</t>
  </si>
  <si>
    <t>PPI.IV.2.4</t>
  </si>
  <si>
    <t>Atlasy,reliéf.plánky,3Dm.</t>
  </si>
  <si>
    <t>PPI.IV.2.5</t>
  </si>
  <si>
    <t>Speciální pomůcky na TV</t>
  </si>
  <si>
    <t>PPI.IV.2.6</t>
  </si>
  <si>
    <t>PPI.IV.2.7</t>
  </si>
  <si>
    <t>Čtecí a odečítací programy</t>
  </si>
  <si>
    <t>Čtecí a odečítací program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</si>
  <si>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</si>
  <si>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</si>
  <si>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</si>
  <si>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</si>
  <si>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</si>
  <si>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</si>
  <si>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</si>
  <si>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</si>
  <si>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</si>
  <si>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El.a tech.stavebnice</t>
  </si>
  <si>
    <t>PPK.II.2.9</t>
  </si>
  <si>
    <t>PPK.II.2.10</t>
  </si>
  <si>
    <t>Kopír.karta (do knihovny)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</si>
  <si>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</si>
  <si>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</si>
  <si>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</si>
  <si>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</si>
  <si>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</si>
  <si>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</si>
  <si>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Encykl.,atlasy,odb.slov.</t>
  </si>
  <si>
    <t>PPK.II.2.15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</si>
  <si>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</si>
  <si>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</si>
  <si>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</si>
  <si>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</si>
  <si>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</si>
  <si>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</si>
  <si>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</si>
  <si>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</si>
  <si>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</si>
  <si>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</si>
  <si>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Soupr.na přírodověd.pok.</t>
  </si>
  <si>
    <t>PPK.III.2.6</t>
  </si>
  <si>
    <t>PPK.III.2.7</t>
  </si>
  <si>
    <t>Odborné knihy pro oblasti rozšiřujícího učiva včetně elektronických publik. (ŠZ)</t>
  </si>
  <si>
    <t>Odbor.čas.(i el.verze)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</si>
  <si>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</si>
  <si>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</si>
  <si>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</si>
  <si>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</si>
  <si>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</si>
  <si>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</si>
  <si>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</si>
  <si>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</si>
  <si>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</si>
  <si>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</si>
  <si>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</si>
  <si>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Videokamera a střih.prog.</t>
  </si>
  <si>
    <t>PPK.III.4.4</t>
  </si>
  <si>
    <t>PPK.III.4.5</t>
  </si>
  <si>
    <t>PPK.III.4.6</t>
  </si>
  <si>
    <t>K30407A01</t>
  </si>
  <si>
    <t>K30407B01</t>
  </si>
  <si>
    <t>PPK.IV.2.1</t>
  </si>
  <si>
    <t>PPK.IV.2.2</t>
  </si>
  <si>
    <t>Odborné knihy a časopisy</t>
  </si>
  <si>
    <t>PPK.IV.2.3</t>
  </si>
  <si>
    <t>Odborné knihy a časopisy včetně elektronických pro podporu výzkum. činnosti (ŠZ)</t>
  </si>
  <si>
    <t>PPK.IV.3.1</t>
  </si>
  <si>
    <t>Licence pro online příst.</t>
  </si>
  <si>
    <t>PPK.IV.4.1</t>
  </si>
  <si>
    <t>investiční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</si>
  <si>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</si>
  <si>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</si>
  <si>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</si>
  <si>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</si>
  <si>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</si>
  <si>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</si>
  <si>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</si>
  <si>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</si>
  <si>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</si>
  <si>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</si>
  <si>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</si>
  <si>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</si>
  <si>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</si>
  <si>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</si>
  <si>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</si>
  <si>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</si>
  <si>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</si>
  <si>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</si>
  <si>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</si>
  <si>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</si>
  <si>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</si>
  <si>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</si>
  <si>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</si>
  <si>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</si>
  <si>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</si>
  <si>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</si>
  <si>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</si>
  <si>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</si>
  <si>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</si>
  <si>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</si>
  <si>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</si>
  <si>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</si>
  <si>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</si>
  <si>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</si>
  <si>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</si>
  <si>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</si>
  <si>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</si>
  <si>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</si>
  <si>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</si>
  <si>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</si>
  <si>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</si>
  <si>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</si>
  <si>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</si>
  <si>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</si>
  <si>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</si>
  <si>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</si>
  <si>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</si>
  <si>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</si>
  <si>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</si>
  <si>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</si>
  <si>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</si>
  <si>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</si>
  <si>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</si>
  <si>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</si>
  <si>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</si>
  <si>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</si>
  <si>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</si>
  <si>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</si>
  <si>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</si>
  <si>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</si>
  <si>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</si>
  <si>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</si>
  <si>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</si>
  <si>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</si>
  <si>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</si>
  <si>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</si>
  <si>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</si>
  <si>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</si>
  <si>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</si>
  <si>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</si>
  <si>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</si>
  <si>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</si>
  <si>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</si>
  <si>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</si>
  <si>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</si>
  <si>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</si>
  <si>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</si>
  <si>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</si>
  <si>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</si>
  <si>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</si>
  <si>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</si>
  <si>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</si>
  <si>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</si>
  <si>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</si>
  <si>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</si>
  <si>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</si>
  <si>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</si>
  <si>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</si>
  <si>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</si>
  <si>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</si>
  <si>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</si>
  <si>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</si>
  <si>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</si>
  <si>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</si>
  <si>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</si>
  <si>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</si>
  <si>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</si>
  <si>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</si>
  <si>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</si>
  <si>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</si>
  <si>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</si>
  <si>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</si>
  <si>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</si>
  <si>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</si>
  <si>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</si>
  <si>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</si>
  <si>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</si>
  <si>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</si>
  <si>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</si>
  <si>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</si>
  <si>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</si>
  <si>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</si>
  <si>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</si>
  <si>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</si>
  <si>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</si>
  <si>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</si>
  <si>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</si>
  <si>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</si>
  <si>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</si>
  <si>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</si>
  <si>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</si>
  <si>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</si>
  <si>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</si>
  <si>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</si>
  <si>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</si>
  <si>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</si>
  <si>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</si>
  <si>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</si>
  <si>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</si>
  <si>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</si>
  <si>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</si>
  <si>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</si>
  <si>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</si>
  <si>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</si>
  <si>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</si>
  <si>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</si>
  <si>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</si>
  <si>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</si>
  <si>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</si>
  <si>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</si>
  <si>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</si>
  <si>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</si>
  <si>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</si>
  <si>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</si>
  <si>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</si>
  <si>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</si>
  <si>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</si>
  <si>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</si>
  <si>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</si>
  <si>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</si>
  <si>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</si>
  <si>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</si>
  <si>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</si>
  <si>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</si>
  <si>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</si>
  <si>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</si>
  <si>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</si>
  <si>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</si>
  <si>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</si>
  <si>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</si>
  <si>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</si>
  <si>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</si>
  <si>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</si>
  <si>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</si>
  <si>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</si>
  <si>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</si>
  <si>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</si>
  <si>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</si>
  <si>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</si>
  <si>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</si>
  <si>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</si>
  <si>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</si>
  <si>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</si>
  <si>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</si>
  <si>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</si>
  <si>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</si>
  <si>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</si>
  <si>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</si>
  <si>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</si>
  <si>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</si>
  <si>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</si>
  <si>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</si>
  <si>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</si>
  <si>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</si>
  <si>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</si>
  <si>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</si>
  <si>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</si>
  <si>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</si>
  <si>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</si>
  <si>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</si>
  <si>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</si>
  <si>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</si>
  <si>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</si>
  <si>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</si>
  <si>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</si>
  <si>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</si>
  <si>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</si>
  <si>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</si>
  <si>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</si>
  <si>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</si>
  <si>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</si>
  <si>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</si>
  <si>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</si>
  <si>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</si>
  <si>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</si>
  <si>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</si>
  <si>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</si>
  <si>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</si>
  <si>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</si>
  <si>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</si>
  <si>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</si>
  <si>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</si>
  <si>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</si>
  <si>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</si>
  <si>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</si>
  <si>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</si>
  <si>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</si>
  <si>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</si>
  <si>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</si>
  <si>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</si>
  <si>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</si>
  <si>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</si>
  <si>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</si>
  <si>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</si>
  <si>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</si>
  <si>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</si>
  <si>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</si>
  <si>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</si>
  <si>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</si>
  <si>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</si>
  <si>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</si>
  <si>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</si>
  <si>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</si>
  <si>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</si>
  <si>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</si>
  <si>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</si>
  <si>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</si>
  <si>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</si>
  <si>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</si>
  <si>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</si>
  <si>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</si>
  <si>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</si>
  <si>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</si>
  <si>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</si>
  <si>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</si>
  <si>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</si>
  <si>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</si>
  <si>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</si>
  <si>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</si>
  <si>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</si>
  <si>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</si>
  <si>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</si>
  <si>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</si>
  <si>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</si>
  <si>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</si>
  <si>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</si>
  <si>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</si>
  <si>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</si>
  <si>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</si>
  <si>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</si>
  <si>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</si>
  <si>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</si>
  <si>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</si>
  <si>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</si>
  <si>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</si>
  <si>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</si>
  <si>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</si>
  <si>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</si>
  <si>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</si>
  <si>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</si>
  <si>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</si>
  <si>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</si>
  <si>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</si>
  <si>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</si>
  <si>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</si>
  <si>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</si>
  <si>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</si>
  <si>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</si>
  <si>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</si>
  <si>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</si>
  <si>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</si>
  <si>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</si>
  <si>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</si>
  <si>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</si>
  <si>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</si>
  <si>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</si>
  <si>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</si>
  <si>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</si>
  <si>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</si>
  <si>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</si>
  <si>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</si>
  <si>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</si>
  <si>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</si>
  <si>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</si>
  <si>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</si>
  <si>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</si>
  <si>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</si>
  <si>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</si>
  <si>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</si>
  <si>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</si>
  <si>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</si>
  <si>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</si>
  <si>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</si>
  <si>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</si>
  <si>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</si>
  <si>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</si>
  <si>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</si>
  <si>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</si>
  <si>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</si>
  <si>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</si>
  <si>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</si>
  <si>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</si>
  <si>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</si>
  <si>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</si>
  <si>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</si>
  <si>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</si>
  <si>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</si>
  <si>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</si>
  <si>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</si>
  <si>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</si>
  <si>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</si>
  <si>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</si>
  <si>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</si>
  <si>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</si>
  <si>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</si>
  <si>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</si>
  <si>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</si>
  <si>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</si>
  <si>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</si>
  <si>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</si>
  <si>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</si>
  <si>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</si>
  <si>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</si>
  <si>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</si>
  <si>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</si>
  <si>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</si>
  <si>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</si>
  <si>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</si>
  <si>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</si>
  <si>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</si>
  <si>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</si>
  <si>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</si>
  <si>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</si>
  <si>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</si>
  <si>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</si>
  <si>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</si>
  <si>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</si>
  <si>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</si>
  <si>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</si>
  <si>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</si>
  <si>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</si>
  <si>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</si>
  <si>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</si>
  <si>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</si>
  <si>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</si>
  <si>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</si>
  <si>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</si>
  <si>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</si>
  <si>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</si>
  <si>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</si>
  <si>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</si>
  <si>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</si>
  <si>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</si>
  <si>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</si>
  <si>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</si>
  <si>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</si>
  <si>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</si>
  <si>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</si>
  <si>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</si>
  <si>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</si>
  <si>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</si>
  <si>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</si>
  <si>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</si>
  <si>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</si>
  <si>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</si>
  <si>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</si>
  <si>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</si>
  <si>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</si>
  <si>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</si>
  <si>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</si>
  <si>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</si>
  <si>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</si>
  <si>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</si>
  <si>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</si>
  <si>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</si>
  <si>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</si>
  <si>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</si>
  <si>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</si>
  <si>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</si>
  <si>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</si>
  <si>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</si>
  <si>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</si>
  <si>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</si>
  <si>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</si>
  <si>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</si>
  <si>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</si>
  <si>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</si>
  <si>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</si>
  <si>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</si>
  <si>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</si>
  <si>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</si>
  <si>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</si>
  <si>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</si>
  <si>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</si>
  <si>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</si>
  <si>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</si>
  <si>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</si>
  <si>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</si>
  <si>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</si>
  <si>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</si>
  <si>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</si>
  <si>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</si>
  <si>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</si>
  <si>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</si>
  <si>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</si>
  <si>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</si>
  <si>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</si>
  <si>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</si>
  <si>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</si>
  <si>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</si>
  <si>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</si>
  <si>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</si>
  <si>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</si>
  <si>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</si>
  <si>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</si>
  <si>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</si>
  <si>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</si>
  <si>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</si>
  <si>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</si>
  <si>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</si>
  <si>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</si>
  <si>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</si>
  <si>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</si>
  <si>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</si>
  <si>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</si>
  <si>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</si>
  <si>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</si>
  <si>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</si>
  <si>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</si>
  <si>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</si>
  <si>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</si>
  <si>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</si>
  <si>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</si>
  <si>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</si>
  <si>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</si>
  <si>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</si>
  <si>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</si>
  <si>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</si>
  <si>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</si>
  <si>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</si>
  <si>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</si>
  <si>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</si>
  <si>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</si>
  <si>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</si>
  <si>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</si>
  <si>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</si>
  <si>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</si>
  <si>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</si>
  <si>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</si>
  <si>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</si>
  <si>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</si>
  <si>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</si>
  <si>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</si>
  <si>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</si>
  <si>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</si>
  <si>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</si>
  <si>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</si>
  <si>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</si>
  <si>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</si>
  <si>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</si>
  <si>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</si>
  <si>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</si>
  <si>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</si>
  <si>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</si>
  <si>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</si>
  <si>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</si>
  <si>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</si>
  <si>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</si>
  <si>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</si>
  <si>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</si>
  <si>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</si>
  <si>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</si>
  <si>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</si>
  <si>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</si>
  <si>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</si>
  <si>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</si>
  <si>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</si>
  <si>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</si>
  <si>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</si>
  <si>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</si>
  <si>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</si>
  <si>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</si>
  <si>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</si>
  <si>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</si>
  <si>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</si>
  <si>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</si>
  <si>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</si>
  <si>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</si>
  <si>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</si>
  <si>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</si>
  <si>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</si>
  <si>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</si>
  <si>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</si>
  <si>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</si>
  <si>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</si>
  <si>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</si>
  <si>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</si>
  <si>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</si>
  <si>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</si>
  <si>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</si>
  <si>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</si>
  <si>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</si>
  <si>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</si>
  <si>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</si>
  <si>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</si>
  <si>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</si>
  <si>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</si>
  <si>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</si>
  <si>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</si>
  <si>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</si>
  <si>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</si>
  <si>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</si>
  <si>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</si>
  <si>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</si>
  <si>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</si>
  <si>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</si>
  <si>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</si>
  <si>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</si>
  <si>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</si>
  <si>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</si>
  <si>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</si>
  <si>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</si>
  <si>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</si>
  <si>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</si>
  <si>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</si>
  <si>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</si>
  <si>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</si>
  <si>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</si>
  <si>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</si>
  <si>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</si>
  <si>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</si>
  <si>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</si>
  <si>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</si>
  <si>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</si>
  <si>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</si>
  <si>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</si>
  <si>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</si>
  <si>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</si>
  <si>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</si>
  <si>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</si>
  <si>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</si>
  <si>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</si>
  <si>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</si>
  <si>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</si>
  <si>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</si>
  <si>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</si>
  <si>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</si>
  <si>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</si>
  <si>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</si>
  <si>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</si>
  <si>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</si>
  <si>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</si>
  <si>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</si>
  <si>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</si>
  <si>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</si>
  <si>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</si>
  <si>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</si>
  <si>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</si>
  <si>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</si>
  <si>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</si>
  <si>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</si>
  <si>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</si>
  <si>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</si>
  <si>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</si>
  <si>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</si>
  <si>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</si>
  <si>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</si>
  <si>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</si>
  <si>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</si>
  <si>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</si>
  <si>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</si>
  <si>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</si>
  <si>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</si>
  <si>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</si>
  <si>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</si>
  <si>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</si>
  <si>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</si>
  <si>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</si>
  <si>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</si>
  <si>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</si>
  <si>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</si>
  <si>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</si>
  <si>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</si>
  <si>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</si>
  <si>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</si>
  <si>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</si>
  <si>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</si>
  <si>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</si>
  <si>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</si>
  <si>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</si>
  <si>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</si>
  <si>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</si>
  <si>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</si>
  <si>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</si>
  <si>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</si>
  <si>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</si>
  <si>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</si>
  <si>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</si>
  <si>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</si>
  <si>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</si>
  <si>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</si>
  <si>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</si>
  <si>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</si>
  <si>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</si>
  <si>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</si>
  <si>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</si>
  <si>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</si>
  <si>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</si>
  <si>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</si>
  <si>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</si>
  <si>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</si>
  <si>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</si>
  <si>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</si>
  <si>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</si>
  <si>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</si>
  <si>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</si>
  <si>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</si>
  <si>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</si>
  <si>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</si>
  <si>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</si>
  <si>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</si>
  <si>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</si>
  <si>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</si>
  <si>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</si>
  <si>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</si>
  <si>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</si>
  <si>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</si>
  <si>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</si>
  <si>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</si>
  <si>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</si>
  <si>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</si>
  <si>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</si>
  <si>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</si>
  <si>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</si>
  <si>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</si>
  <si>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</si>
  <si>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</si>
  <si>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</si>
  <si>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</si>
  <si>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</si>
  <si>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</si>
  <si>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</si>
  <si>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</si>
  <si>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</si>
  <si>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</si>
  <si>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</si>
  <si>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</si>
  <si>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</si>
  <si>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</si>
  <si>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</si>
  <si>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</si>
  <si>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</si>
  <si>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</si>
  <si>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</si>
  <si>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</si>
  <si>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</si>
  <si>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</si>
  <si>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</si>
  <si>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</si>
  <si>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</si>
  <si>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</si>
  <si>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</si>
  <si>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</si>
  <si>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</si>
  <si>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</si>
  <si>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</si>
  <si>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</si>
  <si>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</si>
  <si>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</si>
  <si>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</si>
  <si>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</si>
  <si>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</si>
  <si>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</si>
  <si>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</si>
  <si>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</si>
  <si>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</si>
  <si>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</si>
  <si>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</si>
  <si>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</si>
  <si>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</si>
  <si>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</si>
  <si>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</si>
  <si>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</si>
  <si>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</si>
  <si>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</si>
  <si>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</si>
  <si>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</si>
  <si>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</si>
  <si>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</si>
  <si>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</si>
  <si>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</si>
  <si>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</si>
  <si>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</si>
  <si>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</si>
  <si>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</si>
  <si>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</si>
  <si>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</si>
  <si>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</si>
  <si>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</si>
  <si>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</si>
  <si>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</si>
  <si>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</si>
  <si>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</si>
  <si>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</si>
  <si>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</si>
  <si>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</si>
  <si>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</si>
  <si>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</si>
  <si>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</si>
  <si>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</si>
  <si>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</si>
  <si>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</si>
  <si>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</si>
  <si>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</si>
  <si>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</si>
  <si>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</si>
  <si>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</si>
  <si>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</si>
  <si>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</si>
  <si>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</si>
  <si>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</si>
  <si>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</si>
  <si>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</si>
  <si>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</si>
  <si>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</si>
  <si>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</si>
  <si>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</si>
  <si>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</si>
  <si>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</si>
  <si>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</si>
  <si>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</si>
  <si>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</si>
  <si>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</si>
  <si>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</si>
  <si>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</si>
  <si>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</si>
  <si>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</si>
  <si>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</si>
  <si>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</si>
  <si>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</si>
  <si>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</si>
  <si>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AP ods. 4 ŠZ 0,25</t>
  </si>
  <si>
    <t>AP ods. 3 ŠZ 0,25</t>
  </si>
  <si>
    <t>AP odst.4 40 hod.</t>
  </si>
  <si>
    <t>AP odst.3 40 hod.</t>
  </si>
  <si>
    <t>od 9.3.2018 nelze doporučovat</t>
  </si>
  <si>
    <t>Šk.psycholog</t>
  </si>
  <si>
    <t>AP odst. 4 40 hod.</t>
  </si>
  <si>
    <t>AP odst. 4 35,5 hod.</t>
  </si>
  <si>
    <t>AP odst. 3 40 hod.</t>
  </si>
  <si>
    <t>AP odst. 3 35,5 hod.</t>
  </si>
  <si>
    <t>AP odst. 4 ŠZ 0,25</t>
  </si>
  <si>
    <t>AP odst.3 ŠZ 10 hod.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</si>
  <si>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</si>
  <si>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P4   =   PTap1  x   12   x   1,Proc   (zaokrouhleno   na   desítky   nahoru)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</si>
  <si>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</si>
  <si>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</si>
  <si>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AP odst.3 (10 hod.)</t>
  </si>
  <si>
    <t>aktualizace, odstraněno "sdílený" z názvu</t>
  </si>
  <si>
    <t>Asistent pedagoga podle § 5 odst. 3 ve škole (úvazek 15,556 hod.)</t>
  </si>
  <si>
    <t>AP odst.3 (15,5 hod.)</t>
  </si>
  <si>
    <t>Asistent pedagoga podle § 5 odst. 3 ve škole (úvazek 20 hod.)</t>
  </si>
  <si>
    <t>AP odst.3 (20 hod.)</t>
  </si>
  <si>
    <t>Asistent pedagoga podle § 5 odst. 3 ve škole (úvazek 25,556 hod.)</t>
  </si>
  <si>
    <t>AP odst.3 (25,5 hod.)</t>
  </si>
  <si>
    <t>Asistent pedagoga podle § 5 odst. 3 ve škole (úvazek 30 hod.)</t>
  </si>
  <si>
    <t>AP odst.3 (30 hod.)</t>
  </si>
  <si>
    <t>Asistent pedagoga podle § 5 odst. 4 ve škole (úvazek 10 hod.)</t>
  </si>
  <si>
    <t>AP odst.4 (10 hod.)</t>
  </si>
  <si>
    <t>Asistent pedagoga podle § 5 odst. 4 ve škole (úvazek 15,556 hod.)</t>
  </si>
  <si>
    <t>AP odst.4 (15,5 hod.)</t>
  </si>
  <si>
    <t>Asistent pedagoga podle § 5 odst. 4 ve škole (úvazek 20 hod.)</t>
  </si>
  <si>
    <t>AP odst.4 (20 hod.)</t>
  </si>
  <si>
    <t>Asistent pedagoga podle § 5 odst. 4 ve škole (úvazek 25,556 hod.)</t>
  </si>
  <si>
    <t>AP odst.4 (25,5 hod.)</t>
  </si>
  <si>
    <t>Asistent pedagoga podle § 5 odst. 4 ve škole (úvazek 30 hod.)</t>
  </si>
  <si>
    <t>AP odst.4 (30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</si>
  <si>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</si>
  <si>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</si>
  <si>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</si>
  <si>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</si>
  <si>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</si>
  <si>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</si>
  <si>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</si>
  <si>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</si>
  <si>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</si>
  <si>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</si>
  <si>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</si>
  <si>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Další ped.pr.1,00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</si>
  <si>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</si>
  <si>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</si>
  <si>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</si>
  <si>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</si>
  <si>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</si>
  <si>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</si>
  <si>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</si>
  <si>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</si>
  <si>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</si>
  <si>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</si>
  <si>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</si>
  <si>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</si>
  <si>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</si>
  <si>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</si>
  <si>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</si>
  <si>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</si>
  <si>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</si>
  <si>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</si>
  <si>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</si>
  <si>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</si>
  <si>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</si>
  <si>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</si>
  <si>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</si>
  <si>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</si>
  <si>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</si>
  <si>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</si>
  <si>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</si>
  <si>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</si>
  <si>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</si>
  <si>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</si>
  <si>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</si>
  <si>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</si>
  <si>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</si>
  <si>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</si>
  <si>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</si>
  <si>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</si>
  <si>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</si>
  <si>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</si>
  <si>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</si>
  <si>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</si>
  <si>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</si>
  <si>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</si>
  <si>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</si>
  <si>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</si>
  <si>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</si>
  <si>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</si>
  <si>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</si>
  <si>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</si>
  <si>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</si>
  <si>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</si>
  <si>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</si>
  <si>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</si>
  <si>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</si>
  <si>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</si>
  <si>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</si>
  <si>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</si>
  <si>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</si>
  <si>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</si>
  <si>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</si>
  <si>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</si>
  <si>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</si>
  <si>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</si>
  <si>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Logo. zrcadlo</t>
  </si>
  <si>
    <t>nové opatření</t>
  </si>
  <si>
    <t>A2C201B01</t>
  </si>
  <si>
    <t>Logopedické zrcadlo (ŠZ)</t>
  </si>
  <si>
    <t>A2C301A01</t>
  </si>
  <si>
    <t>Software na rozvoj komunikačních schopností a smyslového vnímání</t>
  </si>
  <si>
    <t>změna NFN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</si>
  <si>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</si>
  <si>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</si>
  <si>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</si>
  <si>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</si>
  <si>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</si>
  <si>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</si>
  <si>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</si>
  <si>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</si>
  <si>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</si>
  <si>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</si>
  <si>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</si>
  <si>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</si>
  <si>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</si>
  <si>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</si>
  <si>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</si>
  <si>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</si>
  <si>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</si>
  <si>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</si>
  <si>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</si>
  <si>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</si>
  <si>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</si>
  <si>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</si>
  <si>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</si>
  <si>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</si>
  <si>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</si>
  <si>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</si>
  <si>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</si>
  <si>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</si>
  <si>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</si>
  <si>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</si>
  <si>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</si>
  <si>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</si>
  <si>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</si>
  <si>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</si>
  <si>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</si>
  <si>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</si>
  <si>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</si>
  <si>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</si>
  <si>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Elektr.učeb.pro výuku ČZJ</t>
  </si>
  <si>
    <t>změna názvu (obsahu) opatření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</si>
  <si>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</si>
  <si>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</si>
  <si>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</si>
  <si>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</si>
  <si>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</si>
  <si>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</si>
  <si>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</si>
  <si>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</si>
  <si>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</si>
  <si>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</si>
  <si>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</si>
  <si>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</si>
  <si>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</si>
  <si>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</si>
  <si>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</si>
  <si>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</si>
  <si>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</si>
  <si>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</si>
  <si>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Pom.činnost v prost.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</si>
  <si>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</si>
  <si>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</si>
  <si>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</si>
  <si>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</si>
  <si>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</si>
  <si>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Pomůcky pohyb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</si>
  <si>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</si>
  <si>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</si>
  <si>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</si>
  <si>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</si>
  <si>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</si>
  <si>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</si>
  <si>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</si>
  <si>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</si>
  <si>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</si>
  <si>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</si>
  <si>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</si>
  <si>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Spec komp. PC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</si>
  <si>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</si>
  <si>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</si>
  <si>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</si>
  <si>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</si>
  <si>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</si>
  <si>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</si>
  <si>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</si>
  <si>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</si>
  <si>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</si>
  <si>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</si>
  <si>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</si>
  <si>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</si>
  <si>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</si>
  <si>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</si>
  <si>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</si>
  <si>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Držák na tablet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</si>
  <si>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</si>
  <si>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</si>
  <si>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</si>
  <si>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</si>
  <si>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</si>
  <si>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</si>
  <si>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</si>
  <si>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</si>
  <si>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</si>
  <si>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</si>
  <si>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</si>
  <si>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</si>
  <si>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</si>
  <si>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</si>
  <si>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</si>
  <si>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</si>
  <si>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</si>
  <si>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</si>
  <si>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</si>
  <si>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</si>
  <si>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</si>
  <si>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</si>
  <si>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</si>
  <si>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</si>
  <si>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</si>
  <si>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</si>
  <si>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</si>
  <si>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</si>
  <si>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</si>
  <si>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</si>
  <si>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</si>
  <si>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</si>
  <si>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</si>
  <si>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</si>
  <si>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</si>
  <si>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</si>
  <si>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</si>
  <si>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</si>
  <si>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</si>
  <si>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</si>
  <si>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</si>
  <si>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</si>
  <si>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</si>
  <si>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</si>
  <si>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</si>
  <si>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</si>
  <si>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</si>
  <si>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</si>
  <si>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</si>
  <si>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</si>
  <si>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</si>
  <si>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</si>
  <si>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</si>
  <si>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</si>
  <si>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Televizní lupa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</si>
  <si>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</si>
  <si>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</si>
  <si>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</si>
  <si>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</si>
  <si>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</si>
  <si>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Zvětš./čtecí zařízení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</si>
  <si>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</si>
  <si>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</si>
  <si>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</si>
  <si>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</si>
  <si>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</si>
  <si>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</si>
  <si>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</si>
  <si>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</si>
  <si>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</si>
  <si>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Zákl. vybavení nad.</t>
  </si>
  <si>
    <t>K2C201B01</t>
  </si>
  <si>
    <t>Základní mater. vybav. pro nadaného či mimoř. nad. žáka (vč.spotř.mater.) (ŠZ)</t>
  </si>
  <si>
    <t>Zákl. vybav. pro nadaného</t>
  </si>
  <si>
    <t>K2C202A01</t>
  </si>
  <si>
    <t>K2C202B01</t>
  </si>
  <si>
    <t>K2C217A01</t>
  </si>
  <si>
    <t>Soubor pomůcek/publikací pro rozvoj nadání</t>
  </si>
  <si>
    <t>Pom.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</si>
  <si>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</si>
  <si>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</si>
  <si>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</si>
  <si>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</si>
  <si>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</si>
  <si>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Sada pro projekty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</si>
  <si>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</si>
  <si>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</si>
  <si>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</si>
  <si>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</si>
  <si>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</si>
  <si>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</si>
  <si>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</si>
  <si>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</si>
  <si>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</si>
  <si>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</si>
  <si>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</si>
  <si>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</si>
  <si>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</si>
  <si>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</si>
  <si>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</si>
  <si>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</si>
  <si>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</si>
  <si>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</si>
  <si>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</si>
  <si>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</si>
  <si>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Počítač/notebook/tablet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</si>
  <si>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</si>
  <si>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</si>
  <si>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</si>
  <si>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</si>
  <si>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</si>
  <si>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</si>
  <si>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</si>
  <si>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</si>
  <si>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</si>
  <si>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Zákl. vybavení SVP</t>
  </si>
  <si>
    <t>PPU.II.2.1</t>
  </si>
  <si>
    <t>U2C201B01</t>
  </si>
  <si>
    <t>Základní mater. a didakt. vybavení pro žáka se SVP (vč. spotřeb. materiálu) (ŠZ)</t>
  </si>
  <si>
    <t>Zákl. vybavení pro SVP</t>
  </si>
  <si>
    <t>U2C202A01</t>
  </si>
  <si>
    <t>Pomůcky pro rozvoj dílčích funkcí</t>
  </si>
  <si>
    <t>Pom.-dílčí funkce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</si>
  <si>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</si>
  <si>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</si>
  <si>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</si>
  <si>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</si>
  <si>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</si>
  <si>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Pom.-smysl.funkce vnim.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</si>
  <si>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</si>
  <si>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</si>
  <si>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</si>
  <si>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</si>
  <si>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</si>
  <si>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Pom.-kogn.funkce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</si>
  <si>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</si>
  <si>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</si>
  <si>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</si>
  <si>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</si>
  <si>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</si>
  <si>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Pom.-hrub. motorika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</si>
  <si>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</si>
  <si>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</si>
  <si>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</si>
  <si>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</si>
  <si>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</si>
  <si>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Pom.-jemná motorika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</si>
  <si>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</si>
  <si>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</si>
  <si>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</si>
  <si>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</si>
  <si>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</si>
  <si>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Pomůcky-řeč,logoped.podp.</t>
  </si>
  <si>
    <t>PPU.II.2.7</t>
  </si>
  <si>
    <t>U2C207B01</t>
  </si>
  <si>
    <t>Pomůcky pro rozvoj řeči, komunik. schop. a logop. podp. (dle potřeby žáka) (ŠZ)</t>
  </si>
  <si>
    <t>Pom.- řeč</t>
  </si>
  <si>
    <t>U2C208A01</t>
  </si>
  <si>
    <t>Pomůcky pro rozvoj čtení a psaní (v libovolné rovině dle potřeby žáka)</t>
  </si>
  <si>
    <t>Pom. čtení psaní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</si>
  <si>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</si>
  <si>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</si>
  <si>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</si>
  <si>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</si>
  <si>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</si>
  <si>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Pom. čj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</si>
  <si>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</si>
  <si>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</si>
  <si>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</si>
  <si>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</si>
  <si>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</si>
  <si>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Pom. mat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</si>
  <si>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</si>
  <si>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</si>
  <si>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</si>
  <si>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</si>
  <si>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</si>
  <si>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Nazorne manip. pomuc.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</si>
  <si>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</si>
  <si>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</si>
  <si>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</si>
  <si>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</si>
  <si>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</si>
  <si>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Pom. nauk. předm.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</si>
  <si>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</si>
  <si>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</si>
  <si>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</si>
  <si>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</si>
  <si>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</si>
  <si>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Pom. cizi jazyk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</si>
  <si>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</si>
  <si>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</si>
  <si>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</si>
  <si>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</si>
  <si>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</si>
  <si>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Pom. čas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</si>
  <si>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</si>
  <si>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</si>
  <si>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</si>
  <si>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</si>
  <si>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</si>
  <si>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Pom. pravolev. orient.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</si>
  <si>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</si>
  <si>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</si>
  <si>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</si>
  <si>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</si>
  <si>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</si>
  <si>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Pom. soc. doved.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</si>
  <si>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</si>
  <si>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</si>
  <si>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</si>
  <si>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</si>
  <si>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</si>
  <si>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Pom. dov. učení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</si>
  <si>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</si>
  <si>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</si>
  <si>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</si>
  <si>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</si>
  <si>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</si>
  <si>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</si>
  <si>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</si>
  <si>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</si>
  <si>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</si>
  <si>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</si>
  <si>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</si>
  <si>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</si>
  <si>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</si>
  <si>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</si>
  <si>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</si>
  <si>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</si>
  <si>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</si>
  <si>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</si>
  <si>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</si>
  <si>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</si>
  <si>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</si>
  <si>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</si>
  <si>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</si>
  <si>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</si>
  <si>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</si>
  <si>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</si>
  <si>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</si>
  <si>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</si>
  <si>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</si>
  <si>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</si>
  <si>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</si>
  <si>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</si>
  <si>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</si>
  <si>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</si>
  <si>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</si>
  <si>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</si>
  <si>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</si>
  <si>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</si>
  <si>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</si>
  <si>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</si>
  <si>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</si>
  <si>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</si>
  <si>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</si>
  <si>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</si>
  <si>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</si>
  <si>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</si>
  <si>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</si>
  <si>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</si>
  <si>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</si>
  <si>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</si>
  <si>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</si>
  <si>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</si>
  <si>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</si>
  <si>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</si>
  <si>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</si>
  <si>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</si>
  <si>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</si>
  <si>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</si>
  <si>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</si>
  <si>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</si>
  <si>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</si>
  <si>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</si>
  <si>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</si>
  <si>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</si>
  <si>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</si>
  <si>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</si>
  <si>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</si>
  <si>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</si>
  <si>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Vyuk.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</si>
  <si>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</si>
  <si>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</si>
  <si>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</si>
  <si>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</si>
  <si>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</si>
  <si>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Komunik. programy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</si>
  <si>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</si>
  <si>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</si>
  <si>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</si>
  <si>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</si>
  <si>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</si>
  <si>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</si>
  <si>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</si>
  <si>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</si>
  <si>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</si>
  <si>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</si>
  <si>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</si>
  <si>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</si>
  <si>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</si>
  <si>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</si>
  <si>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</si>
  <si>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</si>
  <si>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</si>
  <si>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</si>
  <si>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</si>
  <si>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</si>
  <si>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</si>
  <si>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</si>
  <si>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</si>
  <si>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</si>
  <si>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</si>
  <si>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</si>
  <si>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</si>
  <si>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</si>
  <si>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</si>
  <si>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</si>
  <si>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</si>
  <si>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</si>
  <si>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</si>
  <si>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</si>
  <si>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</si>
  <si>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Pom.-řeč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</si>
  <si>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</si>
  <si>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</si>
  <si>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</si>
  <si>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</si>
  <si>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</si>
  <si>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</si>
  <si>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</si>
  <si>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</si>
  <si>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Alternativ. pod. mat.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</si>
  <si>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</si>
  <si>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</si>
  <si>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</si>
  <si>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</si>
  <si>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</si>
  <si>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</si>
  <si>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</si>
  <si>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</si>
  <si>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</si>
  <si>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</si>
  <si>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</si>
  <si>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</si>
  <si>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</si>
  <si>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</si>
  <si>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</si>
  <si>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</si>
  <si>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</si>
  <si>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</si>
  <si>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</si>
  <si>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</si>
  <si>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</si>
  <si>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</si>
  <si>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</si>
  <si>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</si>
  <si>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</si>
  <si>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</si>
  <si>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</si>
  <si>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</si>
  <si>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</si>
  <si>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</si>
  <si>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</si>
  <si>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</si>
  <si>
    <t>NIV</t>
  </si>
  <si>
    <t>MP</t>
  </si>
  <si>
    <t>ONIV</t>
  </si>
  <si>
    <t>b) je-li činnost realizována učitelem, včetně učitele s rozšířenou kompetencí pro oblast speciální pedagogiky v mateřské škole:</t>
  </si>
  <si>
    <t>c) je-li činnost realizována asistentem pedagoga podle § 5 odst. 3</t>
  </si>
  <si>
    <t>d) je-li činnost realizována asistentem pedagoga podle § 5 odst. 4</t>
  </si>
  <si>
    <t>e) je-li činnost realizována školním psychologem nebo se jedná o metodickou podporu zaměstnance školského poradenského zařízení</t>
  </si>
  <si>
    <t>P5</t>
  </si>
  <si>
    <t>PTp1</t>
  </si>
  <si>
    <t>P5   =   PTp1   x   12   x   1,Proc</t>
  </si>
  <si>
    <t>02D601A01</t>
  </si>
  <si>
    <t xml:space="preserve">UUII. 6 </t>
  </si>
  <si>
    <t>03D53AA20</t>
  </si>
  <si>
    <t>Další pedagogický pracovník v předškolním vzdělávání (úvazek 0,50)</t>
  </si>
  <si>
    <t>03D53BA20</t>
  </si>
  <si>
    <t>Další pedagogický pracovník v základním vzdělávání (úvazek 0,50)</t>
  </si>
  <si>
    <t>03D53CA20</t>
  </si>
  <si>
    <t>Další pedagogický pracovník ve středním vzdělávání (úvazek 0,50)</t>
  </si>
  <si>
    <t>UUIII. 5. 3 A a)</t>
  </si>
  <si>
    <t>UUIII. 5. 3 A b)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</si>
  <si>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</si>
  <si>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</si>
  <si>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</si>
  <si>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</si>
  <si>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</si>
  <si>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</si>
  <si>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</si>
  <si>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04D56BA40</t>
  </si>
  <si>
    <t>Další pedagogický pracovník v základním vzdělávání (1,0 úvazku)</t>
  </si>
  <si>
    <t>04D56CA40</t>
  </si>
  <si>
    <t>Další pedagogický pracovník ve středním vzdělávání (1,0 úvazku)</t>
  </si>
  <si>
    <t>05D56AA40</t>
  </si>
  <si>
    <t>05D56BA40</t>
  </si>
  <si>
    <t>05D56CA40</t>
  </si>
  <si>
    <t>UUV. 5. 6 a)</t>
  </si>
  <si>
    <t>UUV. 5. 6 b)</t>
  </si>
  <si>
    <t>UUV. 5. 6 c)</t>
  </si>
  <si>
    <t>UUIV. 5. 6 a)</t>
  </si>
  <si>
    <t>UUIV. 5. 6 b)</t>
  </si>
  <si>
    <t>UUIV. 5. 6 c)</t>
  </si>
  <si>
    <t>05D701A04</t>
  </si>
  <si>
    <t>Předmět speciálně pedagogické péče (4 hodiny)</t>
  </si>
  <si>
    <t>UUV. 7</t>
  </si>
  <si>
    <t>idc</t>
  </si>
  <si>
    <t>kod</t>
  </si>
  <si>
    <t>txt</t>
  </si>
  <si>
    <t>zkr</t>
  </si>
  <si>
    <t>spc</t>
  </si>
  <si>
    <t>datzp</t>
  </si>
  <si>
    <t>datakt</t>
  </si>
  <si>
    <t>datkp</t>
  </si>
  <si>
    <t>pozn</t>
  </si>
  <si>
    <t>RAPP</t>
  </si>
  <si>
    <t xml:space="preserve">  -   -</t>
  </si>
  <si>
    <t/>
  </si>
  <si>
    <t>od 1.1.2021 nelze doporučovat</t>
  </si>
  <si>
    <t>Ped.interv.–met.podp. ŠPZ</t>
  </si>
  <si>
    <t>Přepisovatel pro neslyšící ve škole  (4 hodiny)</t>
  </si>
  <si>
    <t>Přepisovatel pro neslyšící ve škole  (5 hodin)</t>
  </si>
  <si>
    <t>Přepisovatel pro neslyšící ve škole  (6 hodin)</t>
  </si>
  <si>
    <t>Přepisovatel pro neslyšící ve škole  (7 hodin)</t>
  </si>
  <si>
    <t>Přepisovatel pro neslyšící ve škole  (8 hodin)</t>
  </si>
  <si>
    <t>Přepisovatel pro neslyšící ve škole  (9 hodin)</t>
  </si>
  <si>
    <t>Přepisovatel pro neslyšící ve škole  (10 hodin)</t>
  </si>
  <si>
    <t>Přepisovatel pro neslyšící ve škole  (11 hodin)</t>
  </si>
  <si>
    <t>Přepisovatel pro neslyšící ve škole  (12 hodin)</t>
  </si>
  <si>
    <t>Přepisovatel pro neslyšící ve škole  (13 hodin)</t>
  </si>
  <si>
    <t>Přepisovatel pro neslyšící ve škole  (14 hodin)</t>
  </si>
  <si>
    <t>Přepisovatel pro neslyšící ve škole  (15 hodin)</t>
  </si>
  <si>
    <t>Přepisovatel pro neslyšící ve škole  (16 hodin)</t>
  </si>
  <si>
    <t>Přepisovatel pro neslyšící ve škole  (17 hodin)</t>
  </si>
  <si>
    <t>Přepisovatel pro neslyšící ve škole  (18 hodin)</t>
  </si>
  <si>
    <t>Přepisovatel pro neslyšící ve škole  (19 hodin)</t>
  </si>
  <si>
    <t>Přepisovatel pro neslyšící ve škole  (20 hodin)</t>
  </si>
  <si>
    <t>Přepisovatel pro neslyšící ve škole  (21 hodin)</t>
  </si>
  <si>
    <t>Přepisovatel pro neslyšící ve škole  (22 hodin)</t>
  </si>
  <si>
    <t>Přepisovatel pro neslyšící ve škole  (23 hodin)</t>
  </si>
  <si>
    <t>Přepisovatel pro neslyšící ve škole  (24 hodin)</t>
  </si>
  <si>
    <t>Přepisovatel pro neslyšící ve škole  (25 hodin)</t>
  </si>
  <si>
    <t>Přepisovatel pro neslyšící ve škole  (26 hodin)</t>
  </si>
  <si>
    <t>Přepisovatel pro neslyšící ve škole  (27 hodin)</t>
  </si>
  <si>
    <t>Přepisovatel pro neslyšící ve škole  (28 hodin)</t>
  </si>
  <si>
    <t>Přepisovatel pro neslyšící ve škole  (29 hodin)</t>
  </si>
  <si>
    <t>Přepisovatel pro neslyšící ve škole  (30 hodin)</t>
  </si>
  <si>
    <t>Přepisovatel pro neslyšící ve škole  (31 hodin)</t>
  </si>
  <si>
    <t>Přepisovatel pro neslyšící ve škole  (32 hodin)</t>
  </si>
  <si>
    <t>Přepisovatel pro neslyšící ve škole  (33 hodin)</t>
  </si>
  <si>
    <t>Přepisovatel pro neslyšící ve škole  (34 hodin)</t>
  </si>
  <si>
    <t>Přepisovatel pro neslyšící ve škole  (35 hodin)</t>
  </si>
  <si>
    <t>Přepisovatel pro neslyšící ve škole  (36 hodin)</t>
  </si>
  <si>
    <t>Přepisovatel pro neslyšící ve škole  (37 hodin)</t>
  </si>
  <si>
    <t>Přepisovatel pro neslyšící ve škole  (38 hodin)</t>
  </si>
  <si>
    <t>Přepisovatel pro neslyšící ve škole  (39 hodin)</t>
  </si>
  <si>
    <t>Přepisovatel pro neslyšící ve škole  (40 hodin)</t>
  </si>
  <si>
    <t>Tlumočník českého znakového jazyka ve škole (ČZJ preferován)  (1 hodina)</t>
  </si>
  <si>
    <t>Tlumočník českého znakového jazyka ve škole (ČZJ preferován)  (2 hodiny)</t>
  </si>
  <si>
    <t>Tlumočník českého znakového jazyka ve škole (ČZJ preferován)  (3 hodiny)</t>
  </si>
  <si>
    <t>Tlumočník českého znakového jazyka ve škole (ČZJ preferován)  (4 hodiny)</t>
  </si>
  <si>
    <t>Tlumočník českého znakového jazyka ve škole (ČZJ preferován)  (5 hodin)</t>
  </si>
  <si>
    <t>Tlumočník českého znakového jazyka ve škole (ČZJ preferován)  (6 hodin)</t>
  </si>
  <si>
    <t>Tlumočník českého znakového jazyka ve škole (ČZJ preferován)  (7 hodin)</t>
  </si>
  <si>
    <t>Tlumočník českého znakového jazyka ve škole (ČZJ preferován)  (8 hodin)</t>
  </si>
  <si>
    <t>Tlumočník českého znakového jazyka ve škole (ČZJ preferován)  (9 hodin)</t>
  </si>
  <si>
    <t>Tlumočník českého znakového jazyka ve škole (ČZJ preferován)  (10 hodin)</t>
  </si>
  <si>
    <t>Tlumočník českého znakového jazyka ve škole (ČZJ preferován)  (11 hodin)</t>
  </si>
  <si>
    <t>Tlumočník českého znakového jazyka ve škole (ČZJ preferován)  (12 hodin)</t>
  </si>
  <si>
    <t>Tlumočník českého znakového jazyka ve škole (ČZJ preferován)  (13 hodin)</t>
  </si>
  <si>
    <t>Tlumočník českého znakového jazyka ve škole (ČZJ preferován)  (14 hodin)</t>
  </si>
  <si>
    <t>Tlumočník českého znakového jazyka ve škole (ČZJ preferován)  (15 hodin)</t>
  </si>
  <si>
    <t>Tlumočník českého znakového jazyka ve škole (ČZJ preferován)  (16 hodin)</t>
  </si>
  <si>
    <t>Tlumočník českého znakového jazyka ve škole (ČZJ preferován)  (17 hodin)</t>
  </si>
  <si>
    <t>Tlumočník českého znakového jazyka ve škole (ČZJ preferován)  (18 hodin)</t>
  </si>
  <si>
    <t>Tlumočník českého znakového jazyka ve škole (ČZJ preferován)  (19 hodin)</t>
  </si>
  <si>
    <t>Tlumočník českého znakového jazyka ve škole (ČZJ preferován)  (20 hodin)</t>
  </si>
  <si>
    <t>Tlumočník českého znakového jazyka ve škole (ČZJ preferován)  (21 hodin)</t>
  </si>
  <si>
    <t>Tlumočník českého znakového jazyka ve škole (ČZJ preferován)  (22 hodin)</t>
  </si>
  <si>
    <t>Tlumočník českého znakového jazyka ve škole (ČZJ preferován)  (23 hodin)</t>
  </si>
  <si>
    <t>Tlumočník českého znakového jazyka ve škole (ČZJ preferován)  (24 hodin)</t>
  </si>
  <si>
    <t>Tlumočník českého znakového jazyka ve škole (ČZJ preferován)  (25 hodin)</t>
  </si>
  <si>
    <t>Tlumočník českého znakového jazyka ve škole (ČZJ preferován)  (26 hodin)</t>
  </si>
  <si>
    <t>Tlumočník českého znakového jazyka ve škole (ČZJ preferován)  (27 hodin)</t>
  </si>
  <si>
    <t>Tlumočník českého znakového jazyka ve škole (ČZJ preferován)  (28 hodin)</t>
  </si>
  <si>
    <t>Tlumočník českého znakového jazyka ve škole (ČZJ preferován)  (29 hodin)</t>
  </si>
  <si>
    <t>Tlumočník českého znakového jazyka ve škole (ČZJ preferován)  (30 hodin)</t>
  </si>
  <si>
    <t>Tlumočník českého znakového jazyka ve škole (ČZJ preferován)  (31 hodin)</t>
  </si>
  <si>
    <t>Tlumočník českého znakového jazyka ve škole (ČZJ preferován)  (32 hodin)</t>
  </si>
  <si>
    <t>Tlumočník českého znakového jazyka ve škole (ČZJ preferován)  (33 hodin)</t>
  </si>
  <si>
    <t>Tlumočník českého znakového jazyka ve škole (ČZJ preferován)  (34 hodin)</t>
  </si>
  <si>
    <t>Tlumočník českého znakového jazyka ve škole (ČZJ preferován)  (35 hodin)</t>
  </si>
  <si>
    <t>Tlumočník českého znakového jazyka ve škole (ČZJ preferován)  (36 hodin)</t>
  </si>
  <si>
    <t>Tlumočník českého znakového jazyka ve škole (ČZJ preferován)  (37 hodin)</t>
  </si>
  <si>
    <t>Tlumočník českého znakového jazyka ve škole (ČZJ preferován)  (38 hodin)</t>
  </si>
  <si>
    <t>Tlumočník českého znakového jazyka ve škole (ČZJ preferován)  (39 hodin)</t>
  </si>
  <si>
    <t>Tlumočník českého znakového jazyka ve škole (ČZJ nepreferován)  (1 hodina)</t>
  </si>
  <si>
    <t>Tlumočník českého znakového jazyka ve škole (ČZJ nepreferován)  (2 hodiny)</t>
  </si>
  <si>
    <t>Tlumočník českého znakového jazyka ve škole (ČZJ nepreferován)  (3 hodiny)</t>
  </si>
  <si>
    <t>Tlumočník českého znakového jazyka ve škole (ČZJ nepreferován)  (4 hodiny)</t>
  </si>
  <si>
    <t>Tlumočník českého znakového jazyka ve škole (ČZJ nepreferován)  (5 hodin)</t>
  </si>
  <si>
    <t>Tlumočník českého znakového jazyka ve škole (ČZJ nepreferován)  (6 hodin)</t>
  </si>
  <si>
    <t>Tlumočník českého znakového jazyka ve škole (ČZJ nepreferován)  (7 hodin)</t>
  </si>
  <si>
    <t>Tlumočník českého znakového jazyka ve škole (ČZJ nepreferován)  (8 hodin)</t>
  </si>
  <si>
    <t>Tlumočník českého znakového jazyka ve škole (ČZJ nepreferován)  (9 hodin)</t>
  </si>
  <si>
    <t>Tlumočník českého znakového jazyka ve škole (ČZJ nepreferován)  (10 hodin)</t>
  </si>
  <si>
    <t>Tlumočník českého znakového jazyka ve škole (ČZJ nepreferován)  (11 hodin)</t>
  </si>
  <si>
    <t>Tlumočník českého znakového jazyka ve škole (ČZJ nepreferován)  (12 hodin)</t>
  </si>
  <si>
    <t>Tlumočník českého znakového jazyka ve škole (ČZJ nepreferován)  (13 hodin)</t>
  </si>
  <si>
    <t>Tlumočník českého znakového jazyka ve škole (ČZJ nepreferován)  (14 hodin)</t>
  </si>
  <si>
    <t>Tlumočník českého znakového jazyka ve škole (ČZJ nepreferován)  (15 hodin)</t>
  </si>
  <si>
    <t>Tlumočník českého znakového jazyka ve škole (ČZJ nepreferován)  (16 hodin)</t>
  </si>
  <si>
    <t>Tlumočník českého znakového jazyka ve škole (ČZJ nepreferován)  (17 hodin)</t>
  </si>
  <si>
    <t>Tlumočník českého znakového jazyka ve škole (ČZJ nepreferován)  (18 hodin)</t>
  </si>
  <si>
    <t>Tlumočník českého znakového jazyka ve škole (ČZJ nepreferován)  (19 hodin)</t>
  </si>
  <si>
    <t>Tlumočník českého znakového jazyka ve škole (ČZJ nepreferován)  (20 hodin)</t>
  </si>
  <si>
    <t>Tlumočník českého znakového jazyka ve škole (ČZJ nepreferován)  (21 hodin)</t>
  </si>
  <si>
    <t>Tlumočník českého znakového jazyka ve škole (ČZJ nepreferován)  (22 hodin)</t>
  </si>
  <si>
    <t>Tlumočník českého znakového jazyka ve škole (ČZJ nepreferován)  (23 hodin)</t>
  </si>
  <si>
    <t>Tlumočník českého znakového jazyka ve škole (ČZJ nepreferován)  (24 hodin)</t>
  </si>
  <si>
    <t>Tlumočník českého znakového jazyka ve škole (ČZJ nepreferován)  (25 hodin)</t>
  </si>
  <si>
    <t>Tlumočník českého znakového jazyka ve škole (ČZJ nepreferován)  (26 hodin)</t>
  </si>
  <si>
    <t>Tlumočník českého znakového jazyka ve škole (ČZJ nepreferován)  (27 hodin)</t>
  </si>
  <si>
    <t>Tlumočník českého znakového jazyka ve škole (ČZJ nepreferován)  (28 hodin)</t>
  </si>
  <si>
    <t>Tlumočník českého znakového jazyka ve škole (ČZJ nepreferován)  (29 hodin)</t>
  </si>
  <si>
    <t>Tlumočník českého znakového jazyka ve škole (ČZJ nepreferován)  (30 hodin)</t>
  </si>
  <si>
    <t>Tlumočník českého znakového jazyka ve škole (ČZJ nepreferován)  (31 hodin)</t>
  </si>
  <si>
    <t>Tlumočník českého znakového jazyka ve škole (ČZJ nepreferován)  (32 hodin)</t>
  </si>
  <si>
    <t>Tlumočník českého znakového jazyka ve škole (ČZJ nepreferován)  (33 hodin)</t>
  </si>
  <si>
    <t>Tlumočník českého znakového jazyka ve škole (ČZJ nepreferován)  (34 hodin)</t>
  </si>
  <si>
    <t>Tlumočník českého znakového jazyka ve škole (ČZJ nepreferován)  (35 hodin)</t>
  </si>
  <si>
    <t>Tlumočník českého znakového jazyka ve škole (ČZJ nepreferován)  (36 hodin)</t>
  </si>
  <si>
    <t>Tlumočník českého znakového jazyka ve škole (ČZJ nepreferován)  (37 hodin)</t>
  </si>
  <si>
    <t>Tlumočník českého znakového jazyka ve škole (ČZJ nepreferován)  (38 hodin)</t>
  </si>
  <si>
    <t>Tlumočník českého znakového jazyka ve škole (ČZJ nepreferován)  (39 hodin)</t>
  </si>
  <si>
    <t>Snížení počtu žáků ve třídě (4–6 žáků /třídu) (1,0 úvazku)</t>
  </si>
  <si>
    <t>Org.výuky–4–6ž./tř.</t>
  </si>
  <si>
    <t>Přepisovatel pro nesl.–1</t>
  </si>
  <si>
    <t>UUV. 5. 3  1</t>
  </si>
  <si>
    <t>Přepisovatel pro nesl.–2</t>
  </si>
  <si>
    <t>UUV. 5. 3  2</t>
  </si>
  <si>
    <t>Přepisovatel pro nesl.–3</t>
  </si>
  <si>
    <t>UUV. 5. 3  3</t>
  </si>
  <si>
    <t>Přepisovatel pro nesl.–4</t>
  </si>
  <si>
    <t>UUV. 5. 3  4</t>
  </si>
  <si>
    <t>Přepisovatel pro nesl.–5</t>
  </si>
  <si>
    <t>UUV. 5. 3  5</t>
  </si>
  <si>
    <t>Přepisovatel pro nesl.–6</t>
  </si>
  <si>
    <t>UUV. 5. 3  6</t>
  </si>
  <si>
    <t>Přepisovatel pro nesl.–7</t>
  </si>
  <si>
    <t>UUV. 5. 3  7</t>
  </si>
  <si>
    <t>Přepisovatel pro nesl.–8</t>
  </si>
  <si>
    <t>UUV. 5. 3  8</t>
  </si>
  <si>
    <t>Přepisovatel pro nesl.–9</t>
  </si>
  <si>
    <t>UUV. 5. 3  9</t>
  </si>
  <si>
    <t>Přepisovatel pro nesl.–10</t>
  </si>
  <si>
    <t>UUV. 5. 3  10</t>
  </si>
  <si>
    <t>Přepisovatel pro nesl.–11</t>
  </si>
  <si>
    <t>UUV. 5. 3  11</t>
  </si>
  <si>
    <t>Přepisovatel pro nesl.–12</t>
  </si>
  <si>
    <t>UUV. 5. 3  12</t>
  </si>
  <si>
    <t>Přepisovatel pro nesl.–13</t>
  </si>
  <si>
    <t>UUV. 5. 3  13</t>
  </si>
  <si>
    <t>Přepisovatel pro nesl.–14</t>
  </si>
  <si>
    <t>UUV. 5. 3  14</t>
  </si>
  <si>
    <t>Přepisovatel pro nesl.–15</t>
  </si>
  <si>
    <t>UUV. 5. 3  15</t>
  </si>
  <si>
    <t>Přepisovatel pro nesl.–16</t>
  </si>
  <si>
    <t>UUV. 5. 3  16</t>
  </si>
  <si>
    <t>Přepisovatel pro nesl.–17</t>
  </si>
  <si>
    <t>UUV. 5. 3  17</t>
  </si>
  <si>
    <t>Přepisovatel pro nesl.–18</t>
  </si>
  <si>
    <t>UUV. 5. 3  18</t>
  </si>
  <si>
    <t>Přepisovatel pro nesl.–19</t>
  </si>
  <si>
    <t>UUV. 5. 3  19</t>
  </si>
  <si>
    <t>Přepisovatel pro nesl.–20</t>
  </si>
  <si>
    <t>UUV. 5. 3  20</t>
  </si>
  <si>
    <t>Přepisovatel pro nesl.–21</t>
  </si>
  <si>
    <t>UUV. 5. 3  21</t>
  </si>
  <si>
    <t>Přepisovatel pro nesl.–22</t>
  </si>
  <si>
    <t>UUV. 5. 3  22</t>
  </si>
  <si>
    <t>Přepisovatel pro nesl.–23</t>
  </si>
  <si>
    <t>UUV. 5. 3  23</t>
  </si>
  <si>
    <t>Přepisovatel pro nesl.–24</t>
  </si>
  <si>
    <t>UUV. 5. 3  24</t>
  </si>
  <si>
    <t>Přepisovatel pro nesl.–25</t>
  </si>
  <si>
    <t>UUV. 5. 3  25</t>
  </si>
  <si>
    <t>Přepisovatel pro nesl.–26</t>
  </si>
  <si>
    <t>UUV. 5. 3  26</t>
  </si>
  <si>
    <t>Přepisovatel pro nesl.–27</t>
  </si>
  <si>
    <t>UUV. 5. 3  27</t>
  </si>
  <si>
    <t>Přepisovatel pro nesl.–28</t>
  </si>
  <si>
    <t>UUV. 5. 3  28</t>
  </si>
  <si>
    <t>Přepisovatel pro nesl.–29</t>
  </si>
  <si>
    <t>UUV. 5. 3  29</t>
  </si>
  <si>
    <t>Přepisovatel pro nesl.–30</t>
  </si>
  <si>
    <t>UUV. 5. 3  30</t>
  </si>
  <si>
    <t>Přepisovatel pro nesl.–31</t>
  </si>
  <si>
    <t>UUV. 5. 3  31</t>
  </si>
  <si>
    <t>Přepisovatel pro nesl.–32</t>
  </si>
  <si>
    <t>UUV. 5. 3  32</t>
  </si>
  <si>
    <t>Přepisovatel pro nesl.–33</t>
  </si>
  <si>
    <t>UUV. 5. 3  33</t>
  </si>
  <si>
    <t>Přepisovatel pro nesl.–34</t>
  </si>
  <si>
    <t>UUV. 5. 3  34</t>
  </si>
  <si>
    <t>Přepisovatel pro nesl.–35</t>
  </si>
  <si>
    <t>UUV. 5. 3  35</t>
  </si>
  <si>
    <t>Přepisovatel pro nesl.–36</t>
  </si>
  <si>
    <t>UUV. 5. 3  36</t>
  </si>
  <si>
    <t>Přepisovatel pro nesl.–37</t>
  </si>
  <si>
    <t>UUV. 5. 3  37</t>
  </si>
  <si>
    <t>Přepisovatel pro nesl.–38</t>
  </si>
  <si>
    <t>UUV. 5. 3  38</t>
  </si>
  <si>
    <t>Přepisovatel pro nesl.–39</t>
  </si>
  <si>
    <t>UUV. 5. 3  39</t>
  </si>
  <si>
    <t>Přepisovatel pro nesl.–40</t>
  </si>
  <si>
    <t>UUV. 5. 3  40</t>
  </si>
  <si>
    <t>Tlumočník českého znakového jazyka ve škole (ČZJ preferován)  (40 hodin)</t>
  </si>
  <si>
    <t>UUV. 5. 4  1</t>
  </si>
  <si>
    <t>UUV. 5. 4  2</t>
  </si>
  <si>
    <t>UUV. 5. 4  3</t>
  </si>
  <si>
    <t>UUV. 5. 4  4</t>
  </si>
  <si>
    <t>UUV. 5. 4  5</t>
  </si>
  <si>
    <t>UUV. 5. 4  6</t>
  </si>
  <si>
    <t>UUV. 5. 4  7</t>
  </si>
  <si>
    <t>UUV. 5. 4  8</t>
  </si>
  <si>
    <t>UUV. 5. 4  9</t>
  </si>
  <si>
    <t>UUV. 5. 4  10</t>
  </si>
  <si>
    <t>UUV. 5. 4  11</t>
  </si>
  <si>
    <t>UUV. 5. 4  12</t>
  </si>
  <si>
    <t>UUV. 5. 4  13</t>
  </si>
  <si>
    <t>UUV. 5. 4  14</t>
  </si>
  <si>
    <t>UUV. 5. 4  15</t>
  </si>
  <si>
    <t>UUV. 5. 4  16</t>
  </si>
  <si>
    <t>UUV. 5. 4  17</t>
  </si>
  <si>
    <t>UUV. 5. 4  18</t>
  </si>
  <si>
    <t>UUV. 5. 4  19</t>
  </si>
  <si>
    <t>UUV. 5. 4  20</t>
  </si>
  <si>
    <t>UUV. 5. 4  21</t>
  </si>
  <si>
    <t>UUV. 5. 4  22</t>
  </si>
  <si>
    <t>UUV. 5. 4  23</t>
  </si>
  <si>
    <t>UUV. 5. 4  24</t>
  </si>
  <si>
    <t>UUV. 5. 4  25</t>
  </si>
  <si>
    <t>UUV. 5. 4  26</t>
  </si>
  <si>
    <t>UUV. 5. 4  27</t>
  </si>
  <si>
    <t>UUV. 5. 4  28</t>
  </si>
  <si>
    <t>UUV. 5. 4  29</t>
  </si>
  <si>
    <t>UUV. 5. 4  30</t>
  </si>
  <si>
    <t>UUV. 5. 4  31</t>
  </si>
  <si>
    <t>UUV. 5. 4  32</t>
  </si>
  <si>
    <t>UUV. 5. 4  33</t>
  </si>
  <si>
    <t>UUV. 5. 4  34</t>
  </si>
  <si>
    <t>UUV. 5. 4  35</t>
  </si>
  <si>
    <t>UUV. 5. 4  36</t>
  </si>
  <si>
    <t>UUV. 5. 4  37</t>
  </si>
  <si>
    <t>UUV. 5. 4  38</t>
  </si>
  <si>
    <t>UUV. 5. 4  39</t>
  </si>
  <si>
    <t>UUV. 5. 4  40</t>
  </si>
  <si>
    <t>Pom.–podp.sl.vním.,rozl.</t>
  </si>
  <si>
    <t>Pom.–rozv.řeč.funkcí</t>
  </si>
  <si>
    <t>Pom.–rozv.myšl.,pam.,poz.</t>
  </si>
  <si>
    <t>Spec.uč.mater.–rozv.čtení</t>
  </si>
  <si>
    <t>Spec.uč.mat.–roz.smysl.v.</t>
  </si>
  <si>
    <t>SW–rozv.komun.schop.</t>
  </si>
  <si>
    <t>Pom.–roz.myšl.,pam.a poz.</t>
  </si>
  <si>
    <t>Spec.učeb.mat.–rozv.čtení</t>
  </si>
  <si>
    <t>Poč.prog.–alter.,aug.kom.</t>
  </si>
  <si>
    <t>Software pro rozvoj českého jazyka – slovní zásoby, pravopisu, syntaxe</t>
  </si>
  <si>
    <t>SW–rozv.ČJ</t>
  </si>
  <si>
    <t>Software pro rozvoj českého jazyka – slovní zásoby, pravopisu, syntaxe (ŠZ)</t>
  </si>
  <si>
    <t>SW–rozv.kom.schop.,sm.vn.</t>
  </si>
  <si>
    <t>Pom.–alternativ.komunik.</t>
  </si>
  <si>
    <t>Spec.uč.mat.–rozv.čtení</t>
  </si>
  <si>
    <t>Spec.pom.–roz.kom.f.</t>
  </si>
  <si>
    <t>Spec.pom.–roz.myšl.,pam.</t>
  </si>
  <si>
    <t>SW–přep.psané ř.do hl.v.</t>
  </si>
  <si>
    <t>SW–alternativ.komun.</t>
  </si>
  <si>
    <t>Pom.–myof.t.,orofac.stim.</t>
  </si>
  <si>
    <t>Názor.did.pom.–čtení,psan</t>
  </si>
  <si>
    <t>Názor.did.pom.–matem.</t>
  </si>
  <si>
    <t>Názor.did.man.pom.–nauky</t>
  </si>
  <si>
    <t>Didakt.pom.–činnost učení</t>
  </si>
  <si>
    <t>Spec.did.pom.–roz.j.mot.</t>
  </si>
  <si>
    <t>Spec.did.pom.–roz.hr.mot.</t>
  </si>
  <si>
    <t>Spec.učeb.–ž.mentál.p.</t>
  </si>
  <si>
    <t>Názor.did.man.pom–d.f.</t>
  </si>
  <si>
    <t>Pom.–nácvik sebeobsluhy</t>
  </si>
  <si>
    <t>Úprava pracovního prostředí – strukturace (Paravan, barevné pásky, koberce aj.)</t>
  </si>
  <si>
    <t>Úpr.prac.pr.–struktur.</t>
  </si>
  <si>
    <t>Úprava prac. prostředí – strukturace (Paravan, barevné pásky, koberce aj.) (ŠZ)</t>
  </si>
  <si>
    <t>Pom.–rozv.aug.,alter.kom.</t>
  </si>
  <si>
    <t>Spec.učeb.–ž.ZŠ spec.</t>
  </si>
  <si>
    <t>Soub.pom.–nácvik soc.dov.</t>
  </si>
  <si>
    <t>Pom.–senzomotor.stim.</t>
  </si>
  <si>
    <t>Pom.–rozv.hr.,jem.motor.</t>
  </si>
  <si>
    <t>SW–altern.,aug.kom.</t>
  </si>
  <si>
    <t>Úprava prostředí – odhlučnění místnosti (koberce, závěsy)</t>
  </si>
  <si>
    <t>Úprava prostř.–odhl.míst.</t>
  </si>
  <si>
    <t>Úprava prostředí – odhlučnění místnosti (koberce, závěsy) (ŠZ)</t>
  </si>
  <si>
    <t>Vhodné osvětlení – žaluzie, světlo</t>
  </si>
  <si>
    <t>Vhod.osvětl.–žaluz.,svět.</t>
  </si>
  <si>
    <t>Vhodné osvětlení – žaluzie, světlo (ŠZ)</t>
  </si>
  <si>
    <t>Softw.–rozvoj sluch.vním.</t>
  </si>
  <si>
    <t>Pom.–rozv.řeči</t>
  </si>
  <si>
    <t>Spec.učeb.–jazyk.komp.ČJ</t>
  </si>
  <si>
    <t>Did.mater.–rozv.sl.vním. </t>
  </si>
  <si>
    <t>Spec.učeb.–ž.sluch.p.</t>
  </si>
  <si>
    <t>Software – podpora učebnic formou českého znakového jazyka</t>
  </si>
  <si>
    <t>SW–podp.učebnic ČZJ</t>
  </si>
  <si>
    <t>Software – podpora učebnic formou českého znakového jazyka (ŠZ)</t>
  </si>
  <si>
    <t>Pom.–podp.dal.komunik.s.</t>
  </si>
  <si>
    <t>SW,HW–autom.přep.mluv.ř.</t>
  </si>
  <si>
    <t>Spotřeb.mat.–výr.pom.</t>
  </si>
  <si>
    <t>Kom.program–altern.kom.</t>
  </si>
  <si>
    <t>Přenos.stoj.–pr.na lavici</t>
  </si>
  <si>
    <t>Speciální židle s područkami – pro žáky, kteří mají bezpečný sed</t>
  </si>
  <si>
    <t>Speciální židle s područkami – pro žáky, kteří mají bezpečný sed (ŠZ)</t>
  </si>
  <si>
    <t>Man.pom.–rozv.grafomotor.</t>
  </si>
  <si>
    <t>Prac.listy–rozv.grafomot.</t>
  </si>
  <si>
    <t>Židle–ž.potřeb.podp.sedu</t>
  </si>
  <si>
    <t>Pomůcky pro výuku TV – rovnovážné a balanční pom. pro senzomotorickou simulaci</t>
  </si>
  <si>
    <t>Pom.TV–rovnov.,balanční</t>
  </si>
  <si>
    <t>Pom. pro výuku TV – rovnovážné a balanční pom. pro senzomotorickou simulaci (ŠZ)</t>
  </si>
  <si>
    <t>Židle–uzp.fyz.potř.</t>
  </si>
  <si>
    <t>Speciální hardware – myš, klávesnice</t>
  </si>
  <si>
    <t>Spec.HW – myš,kláves.</t>
  </si>
  <si>
    <t>Speciální hardware – myš, klávesnice (ŠZ)</t>
  </si>
  <si>
    <t>Pom.–rozv.motoriky</t>
  </si>
  <si>
    <t>Kamery–sním.pohyb.(i SW)</t>
  </si>
  <si>
    <t>SW–aug.,altern.kom.</t>
  </si>
  <si>
    <t>Joystick–altern.ovl.tabl.</t>
  </si>
  <si>
    <t>PC prac.–ž.s nejtěž.post.</t>
  </si>
  <si>
    <t>Listy–výr.den.rež.,rozvr.</t>
  </si>
  <si>
    <t>Nábytek–struktur.prostoru</t>
  </si>
  <si>
    <t>Kom.programy–altern.kom.</t>
  </si>
  <si>
    <t>Prog.–altern.komunikace</t>
  </si>
  <si>
    <t>Úprava pracovního prostředí (strukturace) – Paravan, barevné pásky , koberceapod</t>
  </si>
  <si>
    <t>Úprava prac.prostředí (strukturace) – Paravan, barevné pásky, koberce apod. (ŠZ)</t>
  </si>
  <si>
    <t>Man.pom.–podpor.pozor.</t>
  </si>
  <si>
    <t>Úprava pracovního prostředí (nábytku) – zarážky proti houpání</t>
  </si>
  <si>
    <t>Úpr.prac.pr.–nábytku</t>
  </si>
  <si>
    <t>Úprava pracovního prostředí (nábytku) – zarážky proti houpání (ŠZ)</t>
  </si>
  <si>
    <t>Prac.seš.–nácvik pozorn.</t>
  </si>
  <si>
    <t>Pom.–org.času,prostoru…</t>
  </si>
  <si>
    <t>Pom.–nácvik soc.kompet.</t>
  </si>
  <si>
    <t>Spec.did.(man.)pom.–MA</t>
  </si>
  <si>
    <t>Spec.pom.–správný úchop</t>
  </si>
  <si>
    <t>Spec.did.(man.)pom.–ČJ</t>
  </si>
  <si>
    <t>Prac.seš.–výuka nauk.př.</t>
  </si>
  <si>
    <t>Spec.učeb.–čtení</t>
  </si>
  <si>
    <t>Spec.učeb.–matem.</t>
  </si>
  <si>
    <t>Prac.mat.–rozv.koncentr.</t>
  </si>
  <si>
    <t>Pomůcky na VV/TV–zapůjč.</t>
  </si>
  <si>
    <t>Spec.učeb.–čtení,ČJ</t>
  </si>
  <si>
    <t>Knihy,encykl.–přehled</t>
  </si>
  <si>
    <t>Pom.–rozv.soc.dovedností</t>
  </si>
  <si>
    <t>Prac.seš.–rozv.dílčích f.</t>
  </si>
  <si>
    <t>Didakt.man.pom.–čt.,ČJ,MA</t>
  </si>
  <si>
    <t>Knihy,encykl.–rozhled</t>
  </si>
  <si>
    <t>Spec.učeb.–ČJ</t>
  </si>
  <si>
    <t>Did.man.pom.–čt.,df.,ČJ,M</t>
  </si>
  <si>
    <t>Prog.,aplik.–pleoptika MŠ</t>
  </si>
  <si>
    <t>Mechanické zvětšovací zařízení – lupa</t>
  </si>
  <si>
    <t>Mech.zvětš.zař.–lupa</t>
  </si>
  <si>
    <t>Mechanické zvětšovací zařízení – lupa (ŠZ)</t>
  </si>
  <si>
    <t>Pom.–roz.sm.,vizuom.koor.</t>
  </si>
  <si>
    <t>Pom.TV–ozvuč.míče</t>
  </si>
  <si>
    <t>HW,SW.–kompenz.zrak.f.</t>
  </si>
  <si>
    <t>Did.pom.–nauk.p.,slabozr.</t>
  </si>
  <si>
    <t>Kalk.–vel.displ.,hlas.v.</t>
  </si>
  <si>
    <t>Zápisník pro nevidomé (investiční náklady)</t>
  </si>
  <si>
    <t>Zápisník pro nevidomé (investiční náklady) (ŠZ)</t>
  </si>
  <si>
    <t>Fuser – příprava názorných edukačních materiálů</t>
  </si>
  <si>
    <t>Fuser–příprava eduk.mat.</t>
  </si>
  <si>
    <t>Fuser – příprava názorných edukačních materiálů (ŠZ)</t>
  </si>
  <si>
    <t>Pom.–rozv.sm.vním.,prost.</t>
  </si>
  <si>
    <t>Průkazy–knih.s on-line p.</t>
  </si>
  <si>
    <t>Urč.klíče–biolog.,geol.</t>
  </si>
  <si>
    <t>Odbor.knihy–rozšiř.učivo</t>
  </si>
  <si>
    <t>Odb.progr.–sb.,ev.,zp.dat</t>
  </si>
  <si>
    <t>Přehráv., rekord.–CD,DVD</t>
  </si>
  <si>
    <t>UUII. 6</t>
  </si>
  <si>
    <t>změna reference do vyhlášky</t>
  </si>
  <si>
    <t>Další PP PV 0,50</t>
  </si>
  <si>
    <t>nově zavedeno</t>
  </si>
  <si>
    <t>Další PP ZV 0,50</t>
  </si>
  <si>
    <t>Další PP SV 0,50</t>
  </si>
  <si>
    <t>Další ped.pr. PV 1,00</t>
  </si>
  <si>
    <t>Další ped.pr. ZV 1,00</t>
  </si>
  <si>
    <t>Další ped.pr. SV 1,00</t>
  </si>
  <si>
    <t>Další ped.pr. PV</t>
  </si>
  <si>
    <t>Další ped.pr. ZV</t>
  </si>
  <si>
    <t>Další ped.pr. SV</t>
  </si>
  <si>
    <t>ONIV*
celkem v Kč</t>
  </si>
  <si>
    <t>*zahrnuty všechny NFN dle přílohy č. 1 Vyhlášky č. 27/2016 Sb., o vzdělávání žáků se speciálními vzdělávacími potřebami a žáků nadaných, ve znění pozdějších předpisů</t>
  </si>
  <si>
    <t>Název PO</t>
  </si>
  <si>
    <t>jednotkové NIV</t>
  </si>
  <si>
    <t>jednotkové MP</t>
  </si>
  <si>
    <t>jednotkové odvody</t>
  </si>
  <si>
    <t>jednotkové ONIV</t>
  </si>
  <si>
    <t>jednotkový limit</t>
  </si>
  <si>
    <t>Odvody pojistne</t>
  </si>
  <si>
    <t>Odvody FKSP</t>
  </si>
  <si>
    <t>Kód NFN</t>
  </si>
  <si>
    <t>Počet 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</si>
</sst>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0.00000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3" fillId="0" borderId="7" xfId="1" applyNumberFormat="1" applyFont="1" applyBorder="1" applyAlignment="1">
      <alignment vertical="center"/>
    </xf>
    <xf numFmtId="0" fontId="5" fillId="0" borderId="0" xfId="0" applyFont="1"/>
    <xf numFmtId="3" fontId="6" fillId="0" borderId="0" xfId="0" applyNumberFormat="1" applyFont="1"/>
    <xf numFmtId="3" fontId="3" fillId="0" borderId="12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shrinkToFit="1"/>
    </xf>
    <xf numFmtId="0" fontId="3" fillId="0" borderId="9" xfId="1" applyFont="1" applyBorder="1" applyAlignment="1">
      <alignment vertical="center" shrinkToFit="1"/>
    </xf>
    <xf numFmtId="3" fontId="3" fillId="0" borderId="5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10" xfId="1" applyNumberFormat="1" applyFont="1" applyBorder="1" applyAlignment="1">
      <alignment vertical="center" wrapText="1"/>
    </xf>
    <xf numFmtId="3" fontId="3" fillId="0" borderId="11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/>
    <xf numFmtId="3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3" fontId="3" fillId="0" borderId="13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vertical="center" wrapText="1"/>
    </xf>
    <xf numFmtId="3" fontId="3" fillId="0" borderId="15" xfId="1" applyNumberFormat="1" applyFont="1" applyBorder="1" applyAlignment="1">
      <alignment vertical="center"/>
    </xf>
    <xf numFmtId="3" fontId="4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right" vertical="center" wrapText="1"/>
    </xf>
    <xf numFmtId="3" fontId="3" fillId="0" borderId="0" xfId="1" applyNumberFormat="1" applyFont="1" applyAlignment="1">
      <alignment vertical="center"/>
    </xf>
    <xf numFmtId="3" fontId="4" fillId="0" borderId="16" xfId="1" applyNumberFormat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vertical="center"/>
    </xf>
    <xf numFmtId="0" fontId="12" fillId="0" borderId="0" xfId="0" applyFont="1"/>
    <xf numFmtId="0" fontId="5" fillId="0" borderId="17" xfId="0" applyFont="1" applyBorder="1" applyAlignment="1">
      <alignment horizontal="left"/>
    </xf>
    <xf numFmtId="0" fontId="0" fillId="0" borderId="18" xfId="0" applyBorder="1"/>
    <xf numFmtId="0" fontId="5" fillId="0" borderId="19" xfId="0" applyFont="1" applyBorder="1"/>
    <xf numFmtId="3" fontId="6" fillId="0" borderId="20" xfId="0" applyNumberFormat="1" applyFont="1" applyBorder="1"/>
    <xf numFmtId="0" fontId="5" fillId="0" borderId="21" xfId="0" applyFont="1" applyBorder="1"/>
    <xf numFmtId="3" fontId="6" fillId="0" borderId="22" xfId="0" applyNumberFormat="1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7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/>
    <xf numFmtId="164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3" fontId="3" fillId="2" borderId="10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3" fontId="3" fillId="0" borderId="31" xfId="1" applyNumberFormat="1" applyFont="1" applyBorder="1" applyAlignment="1">
      <alignment vertical="center" wrapText="1"/>
    </xf>
    <xf numFmtId="3" fontId="3" fillId="0" borderId="33" xfId="1" applyNumberFormat="1" applyFont="1" applyBorder="1" applyAlignment="1">
      <alignment vertical="center" wrapText="1"/>
    </xf>
    <xf numFmtId="3" fontId="3" fillId="0" borderId="32" xfId="1" applyNumberFormat="1" applyFont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4" fontId="3" fillId="3" borderId="16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vertical="center"/>
    </xf>
    <xf numFmtId="165" fontId="7" fillId="0" borderId="27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165" fontId="15" fillId="0" borderId="26" xfId="0" applyNumberFormat="1" applyFont="1" applyBorder="1"/>
    <xf numFmtId="165" fontId="15" fillId="0" borderId="30" xfId="0" applyNumberFormat="1" applyFont="1" applyBorder="1"/>
    <xf numFmtId="165" fontId="0" fillId="0" borderId="29" xfId="0" applyNumberFormat="1" applyBorder="1"/>
    <xf numFmtId="165" fontId="0" fillId="0" borderId="0" xfId="0" applyNumberFormat="1"/>
    <xf numFmtId="3" fontId="6" fillId="0" borderId="22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14" fontId="0" fillId="0" borderId="0" xfId="0" applyNumberForma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20" fillId="0" borderId="0" xfId="0" applyNumberFormat="1" applyFont="1"/>
    <xf numFmtId="0" fontId="20" fillId="0" borderId="0" xfId="0" applyFont="1"/>
    <xf numFmtId="0" fontId="22" fillId="0" borderId="0" xfId="0" applyFont="1"/>
    <xf numFmtId="3" fontId="20" fillId="0" borderId="0" xfId="0" applyNumberFormat="1" applyFont="1"/>
    <xf numFmtId="0" fontId="3" fillId="4" borderId="10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3" fontId="0" fillId="0" borderId="0" xfId="0" applyNumberFormat="1"/>
    <xf numFmtId="0" fontId="20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" fontId="0" fillId="0" borderId="0" xfId="0" applyNumberFormat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9" fillId="0" borderId="16" xfId="1" applyFont="1" applyBorder="1" applyAlignment="1">
      <alignment horizontal="left" vertical="center"/>
    </xf>
    <xf numFmtId="3" fontId="19" fillId="0" borderId="16" xfId="1" applyNumberFormat="1" applyFont="1" applyBorder="1" applyAlignment="1">
      <alignment horizontal="right" vertical="center" wrapText="1"/>
    </xf>
    <xf numFmtId="0" fontId="19" fillId="0" borderId="16" xfId="1" applyFont="1" applyBorder="1" applyAlignment="1">
      <alignment horizontal="left" vertical="center" shrinkToFit="1"/>
    </xf>
    <xf numFmtId="0" fontId="19" fillId="0" borderId="16" xfId="1" applyFont="1" applyBorder="1" applyAlignment="1">
      <alignment vertical="center" shrinkToFit="1"/>
    </xf>
    <xf numFmtId="3" fontId="19" fillId="0" borderId="16" xfId="1" applyNumberFormat="1" applyFont="1" applyBorder="1" applyAlignment="1">
      <alignment vertical="center" wrapText="1"/>
    </xf>
    <xf numFmtId="0" fontId="20" fillId="0" borderId="16" xfId="0" applyFont="1" applyBorder="1"/>
    <xf numFmtId="0" fontId="20" fillId="0" borderId="16" xfId="0" applyFont="1" applyBorder="1" applyAlignment="1">
      <alignment horizontal="left"/>
    </xf>
    <xf numFmtId="0" fontId="19" fillId="0" borderId="31" xfId="1" applyFont="1" applyBorder="1" applyAlignment="1">
      <alignment horizontal="center" vertical="center" wrapText="1"/>
    </xf>
    <xf numFmtId="165" fontId="20" fillId="0" borderId="32" xfId="0" applyNumberFormat="1" applyFont="1" applyBorder="1"/>
    <xf numFmtId="0" fontId="19" fillId="0" borderId="31" xfId="1" applyFont="1" applyBorder="1" applyAlignment="1">
      <alignment vertical="center"/>
    </xf>
    <xf numFmtId="0" fontId="20" fillId="0" borderId="31" xfId="0" applyFont="1" applyBorder="1"/>
    <xf numFmtId="0" fontId="20" fillId="0" borderId="7" xfId="0" applyFont="1" applyBorder="1"/>
    <xf numFmtId="0" fontId="20" fillId="0" borderId="8" xfId="0" applyFont="1" applyBorder="1" applyAlignment="1">
      <alignment horizontal="left"/>
    </xf>
    <xf numFmtId="0" fontId="20" fillId="0" borderId="8" xfId="0" applyFont="1" applyBorder="1"/>
    <xf numFmtId="3" fontId="19" fillId="0" borderId="8" xfId="1" applyNumberFormat="1" applyFont="1" applyBorder="1" applyAlignment="1">
      <alignment horizontal="right" vertical="center" wrapText="1"/>
    </xf>
    <xf numFmtId="3" fontId="19" fillId="0" borderId="8" xfId="1" applyNumberFormat="1" applyFont="1" applyBorder="1" applyAlignment="1">
      <alignment vertical="center" wrapText="1"/>
    </xf>
    <xf numFmtId="165" fontId="20" fillId="0" borderId="9" xfId="0" applyNumberFormat="1" applyFont="1" applyBorder="1"/>
    <xf numFmtId="0" fontId="19" fillId="0" borderId="10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left" vertical="center"/>
    </xf>
    <xf numFmtId="3" fontId="19" fillId="0" borderId="11" xfId="1" applyNumberFormat="1" applyFont="1" applyBorder="1" applyAlignment="1">
      <alignment horizontal="right" vertical="center" wrapText="1"/>
    </xf>
    <xf numFmtId="165" fontId="20" fillId="0" borderId="12" xfId="0" applyNumberFormat="1" applyFont="1" applyBorder="1"/>
    <xf numFmtId="0" fontId="23" fillId="0" borderId="1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3" fontId="23" fillId="0" borderId="3" xfId="1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3" fontId="0" fillId="0" borderId="16" xfId="0" applyNumberFormat="1" applyBorder="1"/>
    <xf numFmtId="3" fontId="19" fillId="0" borderId="16" xfId="1" applyNumberFormat="1" applyFont="1" applyBorder="1" applyAlignment="1">
      <alignment horizontal="right" vertical="center"/>
    </xf>
    <xf numFmtId="0" fontId="19" fillId="0" borderId="31" xfId="1" applyFont="1" applyBorder="1" applyAlignment="1">
      <alignment horizontal="left" vertical="center" wrapText="1"/>
    </xf>
    <xf numFmtId="0" fontId="0" fillId="0" borderId="32" xfId="0" applyBorder="1"/>
    <xf numFmtId="165" fontId="20" fillId="0" borderId="32" xfId="0" applyNumberFormat="1" applyFont="1" applyBorder="1" applyAlignment="1">
      <alignment horizontal="right"/>
    </xf>
    <xf numFmtId="0" fontId="19" fillId="0" borderId="7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/>
    </xf>
    <xf numFmtId="3" fontId="19" fillId="0" borderId="8" xfId="1" applyNumberFormat="1" applyFont="1" applyBorder="1" applyAlignment="1">
      <alignment horizontal="right" vertical="center"/>
    </xf>
    <xf numFmtId="165" fontId="20" fillId="0" borderId="9" xfId="0" applyNumberFormat="1" applyFont="1" applyBorder="1" applyAlignment="1">
      <alignment horizontal="right"/>
    </xf>
    <xf numFmtId="0" fontId="19" fillId="0" borderId="10" xfId="1" applyFont="1" applyBorder="1" applyAlignment="1">
      <alignment horizontal="left" vertical="center" wrapText="1"/>
    </xf>
    <xf numFmtId="3" fontId="0" fillId="0" borderId="11" xfId="0" applyNumberFormat="1" applyBorder="1"/>
    <xf numFmtId="0" fontId="0" fillId="0" borderId="12" xfId="0" applyBorder="1"/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4" xr:uid="{00000000-0005-0000-0000-000003000000}"/>
    <cellStyle name="Normální 4" xfId="1" xr:uid="{00000000-0005-0000-0000-000004000000}"/>
  </cellStyles>
  <dxfs count="0"/>
  <tableStyles count="1" defaultTableStyle="TableStyleMedium2" defaultPivotStyle="PivotStyleLight16">
    <tableStyle name="Invisible" pivot="0" table="0" count="0" xr9:uid="{BFE8E2E2-D232-43EA-A377-CFBBDA1E9A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15</xdr:row>
      <xdr:rowOff>106680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928860" y="182880"/>
          <a:ext cx="7286625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>
              <a:effectLst/>
            </a:rPr>
            <a:t>PTp1</a:t>
          </a:r>
          <a:r>
            <a:rPr lang="cs-CZ">
              <a:effectLst/>
            </a:rPr>
            <a:t>    je platový tarif v 5. platovém stupni v 9. platové třídě stanovený podle jiného právního předpisu </a:t>
          </a:r>
          <a:r>
            <a:rPr lang="cs-CZ" baseline="30000">
              <a:effectLst/>
            </a:rPr>
            <a:t>4)</a:t>
          </a: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5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23" sqref="E23"/>
    </sheetView>
  </sheetViews>
  <sheetFormatPr defaultColWidth="9.140625" defaultRowHeight="15" x14ac:dyDescent="0.25"/>
  <cols>
    <col min="1" max="2" width="9.140625" style="69"/>
    <col min="3" max="3" width="14.140625" style="69" bestFit="1" customWidth="1"/>
    <col min="4" max="5" width="9.140625" style="69"/>
    <col min="6" max="6" width="10.140625" style="69" bestFit="1" customWidth="1"/>
    <col min="7" max="16384" width="9.140625" style="69"/>
  </cols>
  <sheetData>
    <row r="1" spans="1:9" ht="18" customHeight="1" x14ac:dyDescent="0.25">
      <c r="A1" s="68" t="s">
        <v>1458</v>
      </c>
    </row>
    <row r="2" spans="1:9" ht="18" customHeight="1" x14ac:dyDescent="0.25"/>
    <row r="3" spans="1:9" ht="18" customHeight="1" x14ac:dyDescent="0.25">
      <c r="A3" s="68" t="s">
        <v>1468</v>
      </c>
      <c r="B3" s="70"/>
      <c r="C3" s="71">
        <v>44927</v>
      </c>
      <c r="E3" s="72"/>
      <c r="F3" s="72"/>
      <c r="G3" s="72"/>
      <c r="H3" s="72"/>
    </row>
    <row r="4" spans="1:9" ht="15" customHeight="1" x14ac:dyDescent="0.25"/>
    <row r="5" spans="1:9" ht="33.75" customHeight="1" x14ac:dyDescent="0.25">
      <c r="A5" s="106" t="s">
        <v>3455</v>
      </c>
      <c r="B5" s="106"/>
      <c r="C5" s="106"/>
      <c r="D5" s="106"/>
      <c r="E5" s="106"/>
      <c r="F5" s="106"/>
      <c r="G5" s="106"/>
      <c r="H5" s="106"/>
      <c r="I5" s="106"/>
    </row>
    <row r="6" spans="1:9" ht="15" customHeight="1" x14ac:dyDescent="0.25"/>
    <row r="7" spans="1:9" ht="15" customHeight="1" x14ac:dyDescent="0.25">
      <c r="A7" s="72"/>
      <c r="C7" s="73"/>
      <c r="D7" s="73"/>
      <c r="E7" s="73"/>
      <c r="F7" s="73"/>
      <c r="G7" s="73"/>
      <c r="H7" s="73"/>
    </row>
    <row r="8" spans="1:9" ht="15" customHeight="1" x14ac:dyDescent="0.25">
      <c r="A8" s="72"/>
      <c r="C8" s="72"/>
      <c r="D8" s="72"/>
      <c r="E8" s="72"/>
      <c r="F8" s="72"/>
      <c r="G8" s="72"/>
      <c r="H8" s="72"/>
    </row>
    <row r="9" spans="1:9" ht="15" customHeight="1" x14ac:dyDescent="0.25">
      <c r="C9" s="66"/>
      <c r="D9" s="66"/>
      <c r="E9" s="66"/>
      <c r="H9" s="73"/>
    </row>
    <row r="10" spans="1:9" ht="15" customHeight="1" x14ac:dyDescent="0.25">
      <c r="A10" s="69" t="s">
        <v>4014</v>
      </c>
      <c r="C10" s="72"/>
      <c r="D10" s="72"/>
      <c r="E10" s="72"/>
      <c r="F10" s="72"/>
      <c r="G10" s="72"/>
      <c r="H10" s="72"/>
    </row>
    <row r="11" spans="1:9" ht="15" customHeight="1" x14ac:dyDescent="0.25">
      <c r="A11" s="69" t="s">
        <v>1469</v>
      </c>
      <c r="C11" s="72"/>
      <c r="D11" s="72"/>
      <c r="E11" s="72"/>
      <c r="F11" s="91">
        <v>44922</v>
      </c>
      <c r="G11" s="72"/>
      <c r="H11" s="72"/>
    </row>
    <row r="12" spans="1:9" ht="15" customHeight="1" x14ac:dyDescent="0.25">
      <c r="C12" s="72"/>
      <c r="D12" s="72"/>
      <c r="E12" s="72"/>
      <c r="F12" s="72"/>
      <c r="G12" s="72"/>
      <c r="H12" s="72"/>
    </row>
    <row r="13" spans="1:9" ht="15" customHeight="1" x14ac:dyDescent="0.25">
      <c r="C13" s="72"/>
      <c r="D13" s="72"/>
      <c r="E13" s="72"/>
      <c r="F13" s="72"/>
      <c r="G13" s="72"/>
      <c r="H13" s="72"/>
    </row>
    <row r="14" spans="1:9" ht="15" customHeight="1" x14ac:dyDescent="0.25"/>
    <row r="16" spans="1:9" ht="15" customHeight="1" x14ac:dyDescent="0.25"/>
    <row r="17" ht="15" customHeight="1" x14ac:dyDescent="0.2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8DDB-2806-4A47-864A-0B548E134005}">
  <dimension ref="A1:J1708"/>
  <sheetViews>
    <sheetView zoomScale="95" workbookViewId="0">
      <pane ySplit="1" topLeftCell="A2" activePane="bottomLeft" state="frozen"/>
      <selection pane="bottomLeft" activeCell="K13" sqref="K13"/>
    </sheetView>
  </sheetViews>
  <sheetFormatPr defaultColWidth="9.140625" defaultRowHeight="16.350000000000001" customHeight="1" x14ac:dyDescent="0.25"/>
  <cols>
    <col min="1" max="1" width="10.85546875" style="92" customWidth="1"/>
    <col min="2" max="2" width="70.140625" style="92" bestFit="1" customWidth="1"/>
    <col min="3" max="7" width="12.7109375" style="103" customWidth="1"/>
    <col min="8" max="8" width="17.5703125" bestFit="1" customWidth="1"/>
  </cols>
  <sheetData>
    <row r="1" spans="1:10" s="14" customFormat="1" ht="30.75" thickBot="1" x14ac:dyDescent="0.3">
      <c r="A1" s="129" t="s">
        <v>4457</v>
      </c>
      <c r="B1" s="130" t="s">
        <v>4449</v>
      </c>
      <c r="C1" s="131" t="s">
        <v>4450</v>
      </c>
      <c r="D1" s="131" t="s">
        <v>4451</v>
      </c>
      <c r="E1" s="131" t="s">
        <v>4452</v>
      </c>
      <c r="F1" s="131" t="s">
        <v>4453</v>
      </c>
      <c r="G1" s="133" t="s">
        <v>4454</v>
      </c>
    </row>
    <row r="2" spans="1:10" ht="16.350000000000001" customHeight="1" x14ac:dyDescent="0.25">
      <c r="A2" s="143" t="s">
        <v>11</v>
      </c>
      <c r="B2" s="126" t="s">
        <v>12</v>
      </c>
      <c r="C2" s="127">
        <v>31419</v>
      </c>
      <c r="D2" s="127">
        <v>23136</v>
      </c>
      <c r="E2" s="127">
        <v>8283</v>
      </c>
      <c r="F2" s="144">
        <v>0</v>
      </c>
      <c r="G2" s="145">
        <v>0.05</v>
      </c>
      <c r="I2" s="102"/>
      <c r="J2" s="105"/>
    </row>
    <row r="3" spans="1:10" ht="16.350000000000001" customHeight="1" x14ac:dyDescent="0.25">
      <c r="A3" s="136" t="s">
        <v>13</v>
      </c>
      <c r="B3" s="108" t="s">
        <v>14</v>
      </c>
      <c r="C3" s="109">
        <v>94257</v>
      </c>
      <c r="D3" s="109">
        <v>69409</v>
      </c>
      <c r="E3" s="109">
        <v>24848</v>
      </c>
      <c r="F3" s="134">
        <v>0</v>
      </c>
      <c r="G3" s="137">
        <v>0.15</v>
      </c>
      <c r="I3" s="102"/>
      <c r="J3" s="105"/>
    </row>
    <row r="4" spans="1:10" ht="16.350000000000001" customHeight="1" x14ac:dyDescent="0.25">
      <c r="A4" s="136" t="s">
        <v>15</v>
      </c>
      <c r="B4" s="108" t="s">
        <v>16</v>
      </c>
      <c r="C4" s="109">
        <v>94257</v>
      </c>
      <c r="D4" s="109">
        <v>69409</v>
      </c>
      <c r="E4" s="109">
        <v>24848</v>
      </c>
      <c r="F4" s="134">
        <v>0</v>
      </c>
      <c r="G4" s="137">
        <v>0.15</v>
      </c>
      <c r="I4" s="102"/>
      <c r="J4" s="105"/>
    </row>
    <row r="5" spans="1:10" ht="16.350000000000001" customHeight="1" x14ac:dyDescent="0.25">
      <c r="A5" s="136" t="s">
        <v>17</v>
      </c>
      <c r="B5" s="108" t="s">
        <v>18</v>
      </c>
      <c r="C5" s="109">
        <v>31419</v>
      </c>
      <c r="D5" s="109">
        <v>23136</v>
      </c>
      <c r="E5" s="109">
        <v>8283</v>
      </c>
      <c r="F5" s="134">
        <v>0</v>
      </c>
      <c r="G5" s="137">
        <v>0.05</v>
      </c>
      <c r="I5" s="102"/>
      <c r="J5" s="105"/>
    </row>
    <row r="6" spans="1:10" ht="16.350000000000001" customHeight="1" x14ac:dyDescent="0.25">
      <c r="A6" s="136" t="s">
        <v>19</v>
      </c>
      <c r="B6" s="108" t="s">
        <v>20</v>
      </c>
      <c r="C6" s="109">
        <v>31419</v>
      </c>
      <c r="D6" s="109">
        <v>23136</v>
      </c>
      <c r="E6" s="109">
        <v>8283</v>
      </c>
      <c r="F6" s="134">
        <v>0</v>
      </c>
      <c r="G6" s="137">
        <v>0.05</v>
      </c>
      <c r="I6" s="102"/>
      <c r="J6" s="105"/>
    </row>
    <row r="7" spans="1:10" ht="16.350000000000001" customHeight="1" x14ac:dyDescent="0.25">
      <c r="A7" s="136" t="s">
        <v>21</v>
      </c>
      <c r="B7" s="108" t="s">
        <v>22</v>
      </c>
      <c r="C7" s="109">
        <v>31419</v>
      </c>
      <c r="D7" s="109">
        <v>23136</v>
      </c>
      <c r="E7" s="109">
        <v>8283</v>
      </c>
      <c r="F7" s="134">
        <v>0</v>
      </c>
      <c r="G7" s="137">
        <v>0.05</v>
      </c>
      <c r="I7" s="102"/>
      <c r="J7" s="105"/>
    </row>
    <row r="8" spans="1:10" ht="16.350000000000001" customHeight="1" x14ac:dyDescent="0.25">
      <c r="A8" s="136" t="s">
        <v>4027</v>
      </c>
      <c r="B8" s="108" t="s">
        <v>22</v>
      </c>
      <c r="C8" s="109">
        <v>31419</v>
      </c>
      <c r="D8" s="109">
        <v>23136</v>
      </c>
      <c r="E8" s="109">
        <v>8283</v>
      </c>
      <c r="F8" s="134">
        <v>0</v>
      </c>
      <c r="G8" s="137">
        <v>0.05</v>
      </c>
      <c r="I8" s="102"/>
      <c r="J8" s="105"/>
    </row>
    <row r="9" spans="1:10" ht="16.350000000000001" customHeight="1" x14ac:dyDescent="0.25">
      <c r="A9" s="136" t="s">
        <v>23</v>
      </c>
      <c r="B9" s="108" t="s">
        <v>24</v>
      </c>
      <c r="C9" s="109">
        <v>4247</v>
      </c>
      <c r="D9" s="109">
        <v>3127</v>
      </c>
      <c r="E9" s="109">
        <v>1120</v>
      </c>
      <c r="F9" s="134">
        <v>0</v>
      </c>
      <c r="G9" s="137">
        <v>6.2500000000000003E-3</v>
      </c>
      <c r="I9" s="102"/>
      <c r="J9" s="105"/>
    </row>
    <row r="10" spans="1:10" ht="16.350000000000001" customHeight="1" x14ac:dyDescent="0.25">
      <c r="A10" s="136" t="s">
        <v>25</v>
      </c>
      <c r="B10" s="108" t="s">
        <v>26</v>
      </c>
      <c r="C10" s="109">
        <v>4247</v>
      </c>
      <c r="D10" s="109">
        <v>3127</v>
      </c>
      <c r="E10" s="109">
        <v>1120</v>
      </c>
      <c r="F10" s="134">
        <v>0</v>
      </c>
      <c r="G10" s="137">
        <v>6.2500000000000003E-3</v>
      </c>
      <c r="I10" s="102"/>
      <c r="J10" s="105"/>
    </row>
    <row r="11" spans="1:10" ht="16.350000000000001" customHeight="1" x14ac:dyDescent="0.25">
      <c r="A11" s="136" t="s">
        <v>27</v>
      </c>
      <c r="B11" s="108" t="s">
        <v>12</v>
      </c>
      <c r="C11" s="109">
        <v>31419</v>
      </c>
      <c r="D11" s="109">
        <v>23136</v>
      </c>
      <c r="E11" s="109">
        <v>8283</v>
      </c>
      <c r="F11" s="134">
        <v>0</v>
      </c>
      <c r="G11" s="137">
        <v>0.05</v>
      </c>
      <c r="I11" s="102"/>
      <c r="J11" s="105"/>
    </row>
    <row r="12" spans="1:10" ht="16.350000000000001" customHeight="1" x14ac:dyDescent="0.25">
      <c r="A12" s="136" t="s">
        <v>28</v>
      </c>
      <c r="B12" s="108" t="s">
        <v>14</v>
      </c>
      <c r="C12" s="109">
        <v>94257</v>
      </c>
      <c r="D12" s="109">
        <v>69409</v>
      </c>
      <c r="E12" s="109">
        <v>24848</v>
      </c>
      <c r="F12" s="134">
        <v>0</v>
      </c>
      <c r="G12" s="137">
        <v>0.15</v>
      </c>
      <c r="I12" s="102"/>
      <c r="J12" s="105"/>
    </row>
    <row r="13" spans="1:10" ht="16.350000000000001" customHeight="1" x14ac:dyDescent="0.25">
      <c r="A13" s="136" t="s">
        <v>29</v>
      </c>
      <c r="B13" s="108" t="s">
        <v>30</v>
      </c>
      <c r="C13" s="109">
        <v>94257</v>
      </c>
      <c r="D13" s="109">
        <v>69409</v>
      </c>
      <c r="E13" s="109">
        <v>24848</v>
      </c>
      <c r="F13" s="134">
        <v>0</v>
      </c>
      <c r="G13" s="137">
        <v>0.15</v>
      </c>
      <c r="I13" s="102"/>
      <c r="J13" s="105"/>
    </row>
    <row r="14" spans="1:10" ht="16.350000000000001" customHeight="1" x14ac:dyDescent="0.25">
      <c r="A14" s="136" t="s">
        <v>31</v>
      </c>
      <c r="B14" s="108" t="s">
        <v>32</v>
      </c>
      <c r="C14" s="109">
        <v>117618</v>
      </c>
      <c r="D14" s="109">
        <v>86611</v>
      </c>
      <c r="E14" s="109">
        <v>31007</v>
      </c>
      <c r="F14" s="134">
        <v>0</v>
      </c>
      <c r="G14" s="137">
        <v>0.25</v>
      </c>
      <c r="I14" s="102"/>
      <c r="J14" s="105"/>
    </row>
    <row r="15" spans="1:10" ht="16.350000000000001" customHeight="1" x14ac:dyDescent="0.25">
      <c r="A15" s="136" t="s">
        <v>33</v>
      </c>
      <c r="B15" s="108" t="s">
        <v>34</v>
      </c>
      <c r="C15" s="109">
        <v>117618</v>
      </c>
      <c r="D15" s="109">
        <v>86611</v>
      </c>
      <c r="E15" s="109">
        <v>31007</v>
      </c>
      <c r="F15" s="134">
        <v>0</v>
      </c>
      <c r="G15" s="137">
        <v>0.25</v>
      </c>
      <c r="I15" s="102"/>
      <c r="J15" s="105"/>
    </row>
    <row r="16" spans="1:10" ht="16.350000000000001" customHeight="1" x14ac:dyDescent="0.25">
      <c r="A16" s="136" t="s">
        <v>35</v>
      </c>
      <c r="B16" s="108" t="s">
        <v>36</v>
      </c>
      <c r="C16" s="109">
        <v>235235</v>
      </c>
      <c r="D16" s="109">
        <v>173222</v>
      </c>
      <c r="E16" s="109">
        <v>62013</v>
      </c>
      <c r="F16" s="134">
        <v>0</v>
      </c>
      <c r="G16" s="137">
        <v>0.5</v>
      </c>
      <c r="I16" s="102"/>
      <c r="J16" s="105"/>
    </row>
    <row r="17" spans="1:10" ht="16.350000000000001" customHeight="1" x14ac:dyDescent="0.25">
      <c r="A17" s="136" t="s">
        <v>37</v>
      </c>
      <c r="B17" s="108" t="s">
        <v>38</v>
      </c>
      <c r="C17" s="109">
        <v>352853</v>
      </c>
      <c r="D17" s="109">
        <v>259833</v>
      </c>
      <c r="E17" s="109">
        <v>93020</v>
      </c>
      <c r="F17" s="134">
        <v>0</v>
      </c>
      <c r="G17" s="137">
        <v>0.75</v>
      </c>
      <c r="I17" s="102"/>
      <c r="J17" s="105"/>
    </row>
    <row r="18" spans="1:10" ht="16.350000000000001" customHeight="1" x14ac:dyDescent="0.25">
      <c r="A18" s="136" t="s">
        <v>39</v>
      </c>
      <c r="B18" s="108" t="s">
        <v>40</v>
      </c>
      <c r="C18" s="109">
        <v>117618</v>
      </c>
      <c r="D18" s="109">
        <v>86611</v>
      </c>
      <c r="E18" s="109">
        <v>31007</v>
      </c>
      <c r="F18" s="134">
        <v>0</v>
      </c>
      <c r="G18" s="137">
        <v>0.25</v>
      </c>
      <c r="I18" s="102"/>
      <c r="J18" s="105"/>
    </row>
    <row r="19" spans="1:10" ht="16.350000000000001" customHeight="1" x14ac:dyDescent="0.25">
      <c r="A19" s="136" t="s">
        <v>41</v>
      </c>
      <c r="B19" s="108" t="s">
        <v>42</v>
      </c>
      <c r="C19" s="109">
        <v>314190</v>
      </c>
      <c r="D19" s="109">
        <v>231362</v>
      </c>
      <c r="E19" s="109">
        <v>82828</v>
      </c>
      <c r="F19" s="134">
        <v>0</v>
      </c>
      <c r="G19" s="137">
        <v>0.5</v>
      </c>
      <c r="I19" s="102"/>
      <c r="J19" s="105"/>
    </row>
    <row r="20" spans="1:10" ht="16.350000000000001" customHeight="1" x14ac:dyDescent="0.25">
      <c r="A20" s="136" t="s">
        <v>4029</v>
      </c>
      <c r="B20" s="108" t="s">
        <v>4030</v>
      </c>
      <c r="C20" s="109">
        <v>273775</v>
      </c>
      <c r="D20" s="109">
        <v>201602</v>
      </c>
      <c r="E20" s="109">
        <v>72173</v>
      </c>
      <c r="F20" s="134">
        <v>0</v>
      </c>
      <c r="G20" s="137">
        <v>0.5</v>
      </c>
      <c r="I20" s="102"/>
      <c r="J20" s="105"/>
    </row>
    <row r="21" spans="1:10" ht="16.350000000000001" customHeight="1" x14ac:dyDescent="0.25">
      <c r="A21" s="136" t="s">
        <v>4031</v>
      </c>
      <c r="B21" s="108" t="s">
        <v>4032</v>
      </c>
      <c r="C21" s="109">
        <v>314190</v>
      </c>
      <c r="D21" s="109">
        <v>231362</v>
      </c>
      <c r="E21" s="109">
        <v>82828</v>
      </c>
      <c r="F21" s="134">
        <v>0</v>
      </c>
      <c r="G21" s="137">
        <v>0.5</v>
      </c>
      <c r="I21" s="102"/>
      <c r="J21" s="105"/>
    </row>
    <row r="22" spans="1:10" ht="16.350000000000001" customHeight="1" x14ac:dyDescent="0.25">
      <c r="A22" s="136" t="s">
        <v>4033</v>
      </c>
      <c r="B22" s="108" t="s">
        <v>4034</v>
      </c>
      <c r="C22" s="109">
        <v>314190</v>
      </c>
      <c r="D22" s="109">
        <v>231362</v>
      </c>
      <c r="E22" s="109">
        <v>82828</v>
      </c>
      <c r="F22" s="134">
        <v>0</v>
      </c>
      <c r="G22" s="137">
        <v>0.5</v>
      </c>
      <c r="I22" s="102"/>
      <c r="J22" s="105"/>
    </row>
    <row r="23" spans="1:10" ht="16.350000000000001" customHeight="1" x14ac:dyDescent="0.25">
      <c r="A23" s="136" t="s">
        <v>43</v>
      </c>
      <c r="B23" s="108" t="s">
        <v>44</v>
      </c>
      <c r="C23" s="109">
        <v>339775</v>
      </c>
      <c r="D23" s="109">
        <v>250203</v>
      </c>
      <c r="E23" s="109">
        <v>89572</v>
      </c>
      <c r="F23" s="134">
        <v>0</v>
      </c>
      <c r="G23" s="137">
        <v>0.5</v>
      </c>
      <c r="I23" s="102"/>
      <c r="J23" s="105"/>
    </row>
    <row r="24" spans="1:10" ht="16.350000000000001" customHeight="1" x14ac:dyDescent="0.25">
      <c r="A24" s="136" t="s">
        <v>45</v>
      </c>
      <c r="B24" s="108" t="s">
        <v>46</v>
      </c>
      <c r="C24" s="109">
        <v>339775</v>
      </c>
      <c r="D24" s="109">
        <v>250203</v>
      </c>
      <c r="E24" s="109">
        <v>89572</v>
      </c>
      <c r="F24" s="134">
        <v>0</v>
      </c>
      <c r="G24" s="137">
        <v>0.5</v>
      </c>
      <c r="I24" s="102"/>
      <c r="J24" s="105"/>
    </row>
    <row r="25" spans="1:10" ht="16.350000000000001" customHeight="1" x14ac:dyDescent="0.25">
      <c r="A25" s="136" t="s">
        <v>47</v>
      </c>
      <c r="B25" s="108" t="s">
        <v>1504</v>
      </c>
      <c r="C25" s="109">
        <v>94257</v>
      </c>
      <c r="D25" s="109">
        <v>69409</v>
      </c>
      <c r="E25" s="109">
        <v>24848</v>
      </c>
      <c r="F25" s="134">
        <v>0</v>
      </c>
      <c r="G25" s="137">
        <v>0.15</v>
      </c>
      <c r="I25" s="102"/>
      <c r="J25" s="105"/>
    </row>
    <row r="26" spans="1:10" ht="16.350000000000001" customHeight="1" x14ac:dyDescent="0.25">
      <c r="A26" s="136" t="s">
        <v>49</v>
      </c>
      <c r="B26" s="108" t="s">
        <v>50</v>
      </c>
      <c r="C26" s="109">
        <v>94257</v>
      </c>
      <c r="D26" s="109">
        <v>69409</v>
      </c>
      <c r="E26" s="109">
        <v>24848</v>
      </c>
      <c r="F26" s="134">
        <v>0</v>
      </c>
      <c r="G26" s="137">
        <v>0.15</v>
      </c>
      <c r="I26" s="102"/>
      <c r="J26" s="105"/>
    </row>
    <row r="27" spans="1:10" ht="16.350000000000001" customHeight="1" x14ac:dyDescent="0.25">
      <c r="A27" s="136" t="s">
        <v>51</v>
      </c>
      <c r="B27" s="108" t="s">
        <v>1507</v>
      </c>
      <c r="C27" s="109">
        <v>94257</v>
      </c>
      <c r="D27" s="109">
        <v>69409</v>
      </c>
      <c r="E27" s="109">
        <v>24848</v>
      </c>
      <c r="F27" s="134">
        <v>0</v>
      </c>
      <c r="G27" s="137">
        <v>0.15</v>
      </c>
      <c r="I27" s="102"/>
      <c r="J27" s="105"/>
    </row>
    <row r="28" spans="1:10" ht="16.350000000000001" customHeight="1" x14ac:dyDescent="0.25">
      <c r="A28" s="136" t="s">
        <v>53</v>
      </c>
      <c r="B28" s="108" t="s">
        <v>54</v>
      </c>
      <c r="C28" s="109">
        <v>94257</v>
      </c>
      <c r="D28" s="109">
        <v>69409</v>
      </c>
      <c r="E28" s="109">
        <v>24848</v>
      </c>
      <c r="F28" s="134">
        <v>0</v>
      </c>
      <c r="G28" s="137">
        <v>0.15</v>
      </c>
      <c r="I28" s="102"/>
      <c r="J28" s="105"/>
    </row>
    <row r="29" spans="1:10" ht="16.350000000000001" customHeight="1" x14ac:dyDescent="0.25">
      <c r="A29" s="136" t="s">
        <v>55</v>
      </c>
      <c r="B29" s="108" t="s">
        <v>20</v>
      </c>
      <c r="C29" s="109">
        <v>31419</v>
      </c>
      <c r="D29" s="109">
        <v>23136</v>
      </c>
      <c r="E29" s="109">
        <v>8283</v>
      </c>
      <c r="F29" s="134">
        <v>0</v>
      </c>
      <c r="G29" s="137">
        <v>0.05</v>
      </c>
      <c r="I29" s="102"/>
      <c r="J29" s="105"/>
    </row>
    <row r="30" spans="1:10" ht="16.350000000000001" customHeight="1" x14ac:dyDescent="0.25">
      <c r="A30" s="136" t="s">
        <v>56</v>
      </c>
      <c r="B30" s="108" t="s">
        <v>24</v>
      </c>
      <c r="C30" s="109">
        <v>6371</v>
      </c>
      <c r="D30" s="109">
        <v>4691</v>
      </c>
      <c r="E30" s="109">
        <v>1680</v>
      </c>
      <c r="F30" s="134">
        <v>0</v>
      </c>
      <c r="G30" s="137">
        <v>9.3749999999999997E-3</v>
      </c>
      <c r="I30" s="102"/>
      <c r="J30" s="105"/>
    </row>
    <row r="31" spans="1:10" ht="16.350000000000001" customHeight="1" x14ac:dyDescent="0.25">
      <c r="A31" s="136" t="s">
        <v>57</v>
      </c>
      <c r="B31" s="108" t="s">
        <v>26</v>
      </c>
      <c r="C31" s="109">
        <v>6371</v>
      </c>
      <c r="D31" s="109">
        <v>4691</v>
      </c>
      <c r="E31" s="109">
        <v>1680</v>
      </c>
      <c r="F31" s="134">
        <v>0</v>
      </c>
      <c r="G31" s="137">
        <v>9.3749999999999997E-3</v>
      </c>
      <c r="I31" s="102"/>
      <c r="J31" s="105"/>
    </row>
    <row r="32" spans="1:10" ht="16.350000000000001" customHeight="1" x14ac:dyDescent="0.25">
      <c r="A32" s="136" t="s">
        <v>1511</v>
      </c>
      <c r="B32" s="108" t="s">
        <v>1512</v>
      </c>
      <c r="C32" s="109">
        <v>62838</v>
      </c>
      <c r="D32" s="109">
        <v>46272</v>
      </c>
      <c r="E32" s="109">
        <v>16566</v>
      </c>
      <c r="F32" s="134">
        <v>0</v>
      </c>
      <c r="G32" s="137">
        <v>0.1</v>
      </c>
      <c r="I32" s="102"/>
      <c r="J32" s="105"/>
    </row>
    <row r="33" spans="1:10" ht="16.350000000000001" customHeight="1" x14ac:dyDescent="0.25">
      <c r="A33" s="136" t="s">
        <v>4038</v>
      </c>
      <c r="B33" s="108" t="s">
        <v>48</v>
      </c>
      <c r="C33" s="109">
        <v>62838</v>
      </c>
      <c r="D33" s="109">
        <v>46272</v>
      </c>
      <c r="E33" s="109">
        <v>16566</v>
      </c>
      <c r="F33" s="134">
        <v>0</v>
      </c>
      <c r="G33" s="137">
        <v>0.1</v>
      </c>
      <c r="I33" s="102"/>
      <c r="J33" s="105"/>
    </row>
    <row r="34" spans="1:10" ht="16.350000000000001" customHeight="1" x14ac:dyDescent="0.25">
      <c r="A34" s="136" t="s">
        <v>1514</v>
      </c>
      <c r="B34" s="108" t="s">
        <v>1515</v>
      </c>
      <c r="C34" s="109">
        <v>62838</v>
      </c>
      <c r="D34" s="109">
        <v>46272</v>
      </c>
      <c r="E34" s="109">
        <v>16566</v>
      </c>
      <c r="F34" s="134">
        <v>0</v>
      </c>
      <c r="G34" s="137">
        <v>0.1</v>
      </c>
      <c r="I34" s="102"/>
      <c r="J34" s="105"/>
    </row>
    <row r="35" spans="1:10" ht="16.350000000000001" customHeight="1" x14ac:dyDescent="0.25">
      <c r="A35" s="136" t="s">
        <v>2694</v>
      </c>
      <c r="B35" s="108" t="s">
        <v>3456</v>
      </c>
      <c r="C35" s="109">
        <v>117618</v>
      </c>
      <c r="D35" s="109">
        <v>86611</v>
      </c>
      <c r="E35" s="109">
        <v>31007</v>
      </c>
      <c r="F35" s="134">
        <v>0</v>
      </c>
      <c r="G35" s="137">
        <v>0.25</v>
      </c>
      <c r="I35" s="102"/>
      <c r="J35" s="105"/>
    </row>
    <row r="36" spans="1:10" ht="16.350000000000001" customHeight="1" x14ac:dyDescent="0.25">
      <c r="A36" s="136" t="s">
        <v>2695</v>
      </c>
      <c r="B36" s="108" t="s">
        <v>3459</v>
      </c>
      <c r="C36" s="109">
        <v>182966</v>
      </c>
      <c r="D36" s="109">
        <v>134732</v>
      </c>
      <c r="E36" s="109">
        <v>48234</v>
      </c>
      <c r="F36" s="134">
        <v>0</v>
      </c>
      <c r="G36" s="137">
        <v>0.38890000000000002</v>
      </c>
      <c r="I36" s="102"/>
      <c r="J36" s="105"/>
    </row>
    <row r="37" spans="1:10" ht="16.350000000000001" customHeight="1" x14ac:dyDescent="0.25">
      <c r="A37" s="136" t="s">
        <v>2696</v>
      </c>
      <c r="B37" s="108" t="s">
        <v>3461</v>
      </c>
      <c r="C37" s="109">
        <v>235235</v>
      </c>
      <c r="D37" s="109">
        <v>173222</v>
      </c>
      <c r="E37" s="109">
        <v>62013</v>
      </c>
      <c r="F37" s="134">
        <v>0</v>
      </c>
      <c r="G37" s="137">
        <v>0.5</v>
      </c>
      <c r="I37" s="102"/>
      <c r="J37" s="105"/>
    </row>
    <row r="38" spans="1:10" ht="16.350000000000001" customHeight="1" x14ac:dyDescent="0.25">
      <c r="A38" s="136" t="s">
        <v>2697</v>
      </c>
      <c r="B38" s="108" t="s">
        <v>3463</v>
      </c>
      <c r="C38" s="109">
        <v>300583</v>
      </c>
      <c r="D38" s="109">
        <v>221342</v>
      </c>
      <c r="E38" s="109">
        <v>79241</v>
      </c>
      <c r="F38" s="134">
        <v>0</v>
      </c>
      <c r="G38" s="137">
        <v>0.63890000000000002</v>
      </c>
      <c r="I38" s="102"/>
      <c r="J38" s="105"/>
    </row>
    <row r="39" spans="1:10" ht="16.350000000000001" customHeight="1" x14ac:dyDescent="0.25">
      <c r="A39" s="136" t="s">
        <v>2699</v>
      </c>
      <c r="B39" s="108" t="s">
        <v>3465</v>
      </c>
      <c r="C39" s="109">
        <v>352853</v>
      </c>
      <c r="D39" s="109">
        <v>259833</v>
      </c>
      <c r="E39" s="109">
        <v>93020</v>
      </c>
      <c r="F39" s="134">
        <v>0</v>
      </c>
      <c r="G39" s="137">
        <v>0.75</v>
      </c>
      <c r="I39" s="102"/>
      <c r="J39" s="105"/>
    </row>
    <row r="40" spans="1:10" ht="16.350000000000001" customHeight="1" x14ac:dyDescent="0.25">
      <c r="A40" s="136" t="s">
        <v>2701</v>
      </c>
      <c r="B40" s="108" t="s">
        <v>2702</v>
      </c>
      <c r="C40" s="109">
        <v>117618</v>
      </c>
      <c r="D40" s="109">
        <v>86611</v>
      </c>
      <c r="E40" s="109">
        <v>31007</v>
      </c>
      <c r="F40" s="134">
        <v>0</v>
      </c>
      <c r="G40" s="137">
        <v>0.25</v>
      </c>
      <c r="I40" s="102"/>
      <c r="J40" s="105"/>
    </row>
    <row r="41" spans="1:10" ht="16.350000000000001" customHeight="1" x14ac:dyDescent="0.25">
      <c r="A41" s="136" t="s">
        <v>2703</v>
      </c>
      <c r="B41" s="108" t="s">
        <v>3467</v>
      </c>
      <c r="C41" s="109">
        <v>86248</v>
      </c>
      <c r="D41" s="109">
        <v>63511</v>
      </c>
      <c r="E41" s="109">
        <v>22737</v>
      </c>
      <c r="F41" s="134">
        <v>0</v>
      </c>
      <c r="G41" s="137">
        <v>0.25</v>
      </c>
      <c r="I41" s="102"/>
      <c r="J41" s="105"/>
    </row>
    <row r="42" spans="1:10" ht="16.350000000000001" customHeight="1" x14ac:dyDescent="0.25">
      <c r="A42" s="136" t="s">
        <v>2705</v>
      </c>
      <c r="B42" s="108" t="s">
        <v>3469</v>
      </c>
      <c r="C42" s="109">
        <v>134167</v>
      </c>
      <c r="D42" s="109">
        <v>98797</v>
      </c>
      <c r="E42" s="109">
        <v>35370</v>
      </c>
      <c r="F42" s="134">
        <v>0</v>
      </c>
      <c r="G42" s="137">
        <v>0.38890000000000002</v>
      </c>
      <c r="I42" s="102"/>
      <c r="J42" s="105"/>
    </row>
    <row r="43" spans="1:10" ht="16.350000000000001" customHeight="1" x14ac:dyDescent="0.25">
      <c r="A43" s="136" t="s">
        <v>2707</v>
      </c>
      <c r="B43" s="108" t="s">
        <v>3471</v>
      </c>
      <c r="C43" s="109">
        <v>172495</v>
      </c>
      <c r="D43" s="109">
        <v>127021</v>
      </c>
      <c r="E43" s="109">
        <v>45474</v>
      </c>
      <c r="F43" s="134">
        <v>0</v>
      </c>
      <c r="G43" s="137">
        <v>0.5</v>
      </c>
      <c r="I43" s="102"/>
      <c r="J43" s="105"/>
    </row>
    <row r="44" spans="1:10" ht="16.350000000000001" customHeight="1" x14ac:dyDescent="0.25">
      <c r="A44" s="136" t="s">
        <v>2709</v>
      </c>
      <c r="B44" s="108" t="s">
        <v>3473</v>
      </c>
      <c r="C44" s="109">
        <v>220414</v>
      </c>
      <c r="D44" s="109">
        <v>162308</v>
      </c>
      <c r="E44" s="109">
        <v>58106</v>
      </c>
      <c r="F44" s="134">
        <v>0</v>
      </c>
      <c r="G44" s="137">
        <v>0.63890000000000002</v>
      </c>
      <c r="I44" s="102"/>
      <c r="J44" s="105"/>
    </row>
    <row r="45" spans="1:10" ht="16.350000000000001" customHeight="1" x14ac:dyDescent="0.25">
      <c r="A45" s="136" t="s">
        <v>2711</v>
      </c>
      <c r="B45" s="108" t="s">
        <v>3475</v>
      </c>
      <c r="C45" s="109">
        <v>258743</v>
      </c>
      <c r="D45" s="109">
        <v>190532</v>
      </c>
      <c r="E45" s="109">
        <v>68211</v>
      </c>
      <c r="F45" s="134">
        <v>0</v>
      </c>
      <c r="G45" s="137">
        <v>0.75</v>
      </c>
      <c r="I45" s="102"/>
      <c r="J45" s="105"/>
    </row>
    <row r="46" spans="1:10" ht="16.350000000000001" customHeight="1" x14ac:dyDescent="0.25">
      <c r="A46" s="136" t="s">
        <v>2713</v>
      </c>
      <c r="B46" s="108" t="s">
        <v>2714</v>
      </c>
      <c r="C46" s="109">
        <v>86248</v>
      </c>
      <c r="D46" s="109">
        <v>63511</v>
      </c>
      <c r="E46" s="109">
        <v>22737</v>
      </c>
      <c r="F46" s="134">
        <v>0</v>
      </c>
      <c r="G46" s="137">
        <v>0.25</v>
      </c>
      <c r="I46" s="102"/>
      <c r="J46" s="105"/>
    </row>
    <row r="47" spans="1:10" ht="16.350000000000001" customHeight="1" x14ac:dyDescent="0.25">
      <c r="A47" s="136" t="s">
        <v>2716</v>
      </c>
      <c r="B47" s="108" t="s">
        <v>42</v>
      </c>
      <c r="C47" s="109">
        <v>314190</v>
      </c>
      <c r="D47" s="109">
        <v>231362</v>
      </c>
      <c r="E47" s="109">
        <v>82828</v>
      </c>
      <c r="F47" s="134">
        <v>0</v>
      </c>
      <c r="G47" s="137">
        <v>0.5</v>
      </c>
      <c r="I47" s="102"/>
      <c r="J47" s="105"/>
    </row>
    <row r="48" spans="1:10" ht="16.350000000000001" customHeight="1" x14ac:dyDescent="0.25">
      <c r="A48" s="136" t="s">
        <v>2717</v>
      </c>
      <c r="B48" s="108" t="s">
        <v>44</v>
      </c>
      <c r="C48" s="109">
        <v>339775</v>
      </c>
      <c r="D48" s="109">
        <v>250203</v>
      </c>
      <c r="E48" s="109">
        <v>89572</v>
      </c>
      <c r="F48" s="134">
        <v>0</v>
      </c>
      <c r="G48" s="137">
        <v>0.5</v>
      </c>
      <c r="I48" s="102"/>
      <c r="J48" s="105"/>
    </row>
    <row r="49" spans="1:10" ht="16.350000000000001" customHeight="1" x14ac:dyDescent="0.25">
      <c r="A49" s="136" t="s">
        <v>2719</v>
      </c>
      <c r="B49" s="108" t="s">
        <v>46</v>
      </c>
      <c r="C49" s="109">
        <v>339775</v>
      </c>
      <c r="D49" s="109">
        <v>250203</v>
      </c>
      <c r="E49" s="109">
        <v>89572</v>
      </c>
      <c r="F49" s="134">
        <v>0</v>
      </c>
      <c r="G49" s="137">
        <v>0.5</v>
      </c>
      <c r="I49" s="102"/>
      <c r="J49" s="105"/>
    </row>
    <row r="50" spans="1:10" ht="16.350000000000001" customHeight="1" x14ac:dyDescent="0.25">
      <c r="A50" s="136" t="s">
        <v>58</v>
      </c>
      <c r="B50" s="108" t="s">
        <v>59</v>
      </c>
      <c r="C50" s="109">
        <v>470470</v>
      </c>
      <c r="D50" s="109">
        <v>346443</v>
      </c>
      <c r="E50" s="109">
        <v>124027</v>
      </c>
      <c r="F50" s="134">
        <v>0</v>
      </c>
      <c r="G50" s="137">
        <v>1</v>
      </c>
      <c r="I50" s="102"/>
      <c r="J50" s="105"/>
    </row>
    <row r="51" spans="1:10" ht="16.350000000000001" customHeight="1" x14ac:dyDescent="0.25">
      <c r="A51" s="136" t="s">
        <v>60</v>
      </c>
      <c r="B51" s="108" t="s">
        <v>61</v>
      </c>
      <c r="C51" s="109">
        <v>10600</v>
      </c>
      <c r="D51" s="109">
        <v>7806</v>
      </c>
      <c r="E51" s="109">
        <v>2794</v>
      </c>
      <c r="F51" s="134">
        <v>0</v>
      </c>
      <c r="G51" s="137">
        <v>2.5000000000000001E-2</v>
      </c>
      <c r="I51" s="102"/>
      <c r="J51" s="105"/>
    </row>
    <row r="52" spans="1:10" ht="16.350000000000001" customHeight="1" x14ac:dyDescent="0.25">
      <c r="A52" s="136" t="s">
        <v>62</v>
      </c>
      <c r="B52" s="108" t="s">
        <v>63</v>
      </c>
      <c r="C52" s="109">
        <v>21200</v>
      </c>
      <c r="D52" s="109">
        <v>15611</v>
      </c>
      <c r="E52" s="109">
        <v>5589</v>
      </c>
      <c r="F52" s="134">
        <v>0</v>
      </c>
      <c r="G52" s="137">
        <v>0.05</v>
      </c>
      <c r="I52" s="102"/>
      <c r="J52" s="105"/>
    </row>
    <row r="53" spans="1:10" ht="16.350000000000001" customHeight="1" x14ac:dyDescent="0.25">
      <c r="A53" s="136" t="s">
        <v>64</v>
      </c>
      <c r="B53" s="108" t="s">
        <v>65</v>
      </c>
      <c r="C53" s="109">
        <v>31800</v>
      </c>
      <c r="D53" s="109">
        <v>23417</v>
      </c>
      <c r="E53" s="109">
        <v>8383</v>
      </c>
      <c r="F53" s="134">
        <v>0</v>
      </c>
      <c r="G53" s="137">
        <v>7.4999999999999997E-2</v>
      </c>
      <c r="I53" s="102"/>
      <c r="J53" s="105"/>
    </row>
    <row r="54" spans="1:10" ht="16.350000000000001" customHeight="1" x14ac:dyDescent="0.25">
      <c r="A54" s="136" t="s">
        <v>66</v>
      </c>
      <c r="B54" s="108" t="s">
        <v>379</v>
      </c>
      <c r="C54" s="109">
        <v>42400</v>
      </c>
      <c r="D54" s="109">
        <v>31222</v>
      </c>
      <c r="E54" s="109">
        <v>11178</v>
      </c>
      <c r="F54" s="134">
        <v>0</v>
      </c>
      <c r="G54" s="137">
        <v>0.1</v>
      </c>
      <c r="I54" s="102"/>
      <c r="J54" s="105"/>
    </row>
    <row r="55" spans="1:10" ht="16.350000000000001" customHeight="1" x14ac:dyDescent="0.25">
      <c r="A55" s="136" t="s">
        <v>67</v>
      </c>
      <c r="B55" s="108" t="s">
        <v>381</v>
      </c>
      <c r="C55" s="109">
        <v>53000</v>
      </c>
      <c r="D55" s="109">
        <v>39028</v>
      </c>
      <c r="E55" s="109">
        <v>13972</v>
      </c>
      <c r="F55" s="134">
        <v>0</v>
      </c>
      <c r="G55" s="137">
        <v>0.125</v>
      </c>
      <c r="I55" s="102"/>
      <c r="J55" s="105"/>
    </row>
    <row r="56" spans="1:10" ht="16.350000000000001" customHeight="1" x14ac:dyDescent="0.25">
      <c r="A56" s="136" t="s">
        <v>68</v>
      </c>
      <c r="B56" s="108" t="s">
        <v>383</v>
      </c>
      <c r="C56" s="109">
        <v>63600</v>
      </c>
      <c r="D56" s="109">
        <v>46834</v>
      </c>
      <c r="E56" s="109">
        <v>16766</v>
      </c>
      <c r="F56" s="134">
        <v>0</v>
      </c>
      <c r="G56" s="137">
        <v>0.15</v>
      </c>
      <c r="I56" s="102"/>
      <c r="J56" s="105"/>
    </row>
    <row r="57" spans="1:10" ht="16.350000000000001" customHeight="1" x14ac:dyDescent="0.25">
      <c r="A57" s="136" t="s">
        <v>69</v>
      </c>
      <c r="B57" s="108" t="s">
        <v>385</v>
      </c>
      <c r="C57" s="109">
        <v>74200</v>
      </c>
      <c r="D57" s="109">
        <v>54639</v>
      </c>
      <c r="E57" s="109">
        <v>19561</v>
      </c>
      <c r="F57" s="134">
        <v>0</v>
      </c>
      <c r="G57" s="137">
        <v>0.17499999999999999</v>
      </c>
      <c r="I57" s="102"/>
      <c r="J57" s="105"/>
    </row>
    <row r="58" spans="1:10" ht="16.350000000000001" customHeight="1" x14ac:dyDescent="0.25">
      <c r="A58" s="136" t="s">
        <v>70</v>
      </c>
      <c r="B58" s="108" t="s">
        <v>387</v>
      </c>
      <c r="C58" s="109">
        <v>84800</v>
      </c>
      <c r="D58" s="109">
        <v>62445</v>
      </c>
      <c r="E58" s="109">
        <v>22355</v>
      </c>
      <c r="F58" s="134">
        <v>0</v>
      </c>
      <c r="G58" s="137">
        <v>0.2</v>
      </c>
      <c r="I58" s="102"/>
      <c r="J58" s="105"/>
    </row>
    <row r="59" spans="1:10" ht="16.350000000000001" customHeight="1" x14ac:dyDescent="0.25">
      <c r="A59" s="136" t="s">
        <v>71</v>
      </c>
      <c r="B59" s="108" t="s">
        <v>389</v>
      </c>
      <c r="C59" s="109">
        <v>95400</v>
      </c>
      <c r="D59" s="109">
        <v>70250</v>
      </c>
      <c r="E59" s="109">
        <v>25150</v>
      </c>
      <c r="F59" s="134">
        <v>0</v>
      </c>
      <c r="G59" s="137">
        <v>0.22500000000000001</v>
      </c>
      <c r="I59" s="102"/>
      <c r="J59" s="105"/>
    </row>
    <row r="60" spans="1:10" ht="16.350000000000001" customHeight="1" x14ac:dyDescent="0.25">
      <c r="A60" s="136" t="s">
        <v>72</v>
      </c>
      <c r="B60" s="108" t="s">
        <v>391</v>
      </c>
      <c r="C60" s="109">
        <v>106000</v>
      </c>
      <c r="D60" s="109">
        <v>78056</v>
      </c>
      <c r="E60" s="109">
        <v>27944</v>
      </c>
      <c r="F60" s="134">
        <v>0</v>
      </c>
      <c r="G60" s="137">
        <v>0.25</v>
      </c>
      <c r="I60" s="102"/>
      <c r="J60" s="105"/>
    </row>
    <row r="61" spans="1:10" ht="16.350000000000001" customHeight="1" x14ac:dyDescent="0.25">
      <c r="A61" s="136" t="s">
        <v>73</v>
      </c>
      <c r="B61" s="108" t="s">
        <v>393</v>
      </c>
      <c r="C61" s="109">
        <v>116600</v>
      </c>
      <c r="D61" s="109">
        <v>85862</v>
      </c>
      <c r="E61" s="109">
        <v>30738</v>
      </c>
      <c r="F61" s="134">
        <v>0</v>
      </c>
      <c r="G61" s="137">
        <v>0.27500000000000002</v>
      </c>
      <c r="I61" s="102"/>
      <c r="J61" s="105"/>
    </row>
    <row r="62" spans="1:10" ht="16.350000000000001" customHeight="1" x14ac:dyDescent="0.25">
      <c r="A62" s="136" t="s">
        <v>74</v>
      </c>
      <c r="B62" s="108" t="s">
        <v>395</v>
      </c>
      <c r="C62" s="109">
        <v>127200</v>
      </c>
      <c r="D62" s="109">
        <v>93667</v>
      </c>
      <c r="E62" s="109">
        <v>33533</v>
      </c>
      <c r="F62" s="134">
        <v>0</v>
      </c>
      <c r="G62" s="137">
        <v>0.3</v>
      </c>
      <c r="I62" s="102"/>
      <c r="J62" s="105"/>
    </row>
    <row r="63" spans="1:10" ht="16.350000000000001" customHeight="1" x14ac:dyDescent="0.25">
      <c r="A63" s="136" t="s">
        <v>75</v>
      </c>
      <c r="B63" s="108" t="s">
        <v>397</v>
      </c>
      <c r="C63" s="109">
        <v>137800</v>
      </c>
      <c r="D63" s="109">
        <v>101473</v>
      </c>
      <c r="E63" s="109">
        <v>36327</v>
      </c>
      <c r="F63" s="134">
        <v>0</v>
      </c>
      <c r="G63" s="137">
        <v>0.32500000000000001</v>
      </c>
      <c r="I63" s="102"/>
      <c r="J63" s="105"/>
    </row>
    <row r="64" spans="1:10" ht="16.350000000000001" customHeight="1" x14ac:dyDescent="0.25">
      <c r="A64" s="136" t="s">
        <v>76</v>
      </c>
      <c r="B64" s="108" t="s">
        <v>399</v>
      </c>
      <c r="C64" s="109">
        <v>148400</v>
      </c>
      <c r="D64" s="109">
        <v>109278</v>
      </c>
      <c r="E64" s="109">
        <v>39122</v>
      </c>
      <c r="F64" s="134">
        <v>0</v>
      </c>
      <c r="G64" s="137">
        <v>0.35</v>
      </c>
      <c r="I64" s="102"/>
      <c r="J64" s="105"/>
    </row>
    <row r="65" spans="1:10" ht="16.350000000000001" customHeight="1" x14ac:dyDescent="0.25">
      <c r="A65" s="136" t="s">
        <v>77</v>
      </c>
      <c r="B65" s="108" t="s">
        <v>401</v>
      </c>
      <c r="C65" s="109">
        <v>159000</v>
      </c>
      <c r="D65" s="109">
        <v>117084</v>
      </c>
      <c r="E65" s="109">
        <v>41916</v>
      </c>
      <c r="F65" s="134">
        <v>0</v>
      </c>
      <c r="G65" s="137">
        <v>0.375</v>
      </c>
      <c r="I65" s="102"/>
      <c r="J65" s="105"/>
    </row>
    <row r="66" spans="1:10" ht="16.350000000000001" customHeight="1" x14ac:dyDescent="0.25">
      <c r="A66" s="136" t="s">
        <v>78</v>
      </c>
      <c r="B66" s="108" t="s">
        <v>403</v>
      </c>
      <c r="C66" s="109">
        <v>169600</v>
      </c>
      <c r="D66" s="109">
        <v>124890</v>
      </c>
      <c r="E66" s="109">
        <v>44710</v>
      </c>
      <c r="F66" s="134">
        <v>0</v>
      </c>
      <c r="G66" s="137">
        <v>0.4</v>
      </c>
      <c r="I66" s="102"/>
      <c r="J66" s="105"/>
    </row>
    <row r="67" spans="1:10" ht="16.350000000000001" customHeight="1" x14ac:dyDescent="0.25">
      <c r="A67" s="136" t="s">
        <v>79</v>
      </c>
      <c r="B67" s="108" t="s">
        <v>405</v>
      </c>
      <c r="C67" s="109">
        <v>180200</v>
      </c>
      <c r="D67" s="109">
        <v>132695</v>
      </c>
      <c r="E67" s="109">
        <v>47505</v>
      </c>
      <c r="F67" s="134">
        <v>0</v>
      </c>
      <c r="G67" s="137">
        <v>0.42499999999999999</v>
      </c>
      <c r="I67" s="102"/>
      <c r="J67" s="105"/>
    </row>
    <row r="68" spans="1:10" ht="16.350000000000001" customHeight="1" x14ac:dyDescent="0.25">
      <c r="A68" s="136" t="s">
        <v>80</v>
      </c>
      <c r="B68" s="108" t="s">
        <v>407</v>
      </c>
      <c r="C68" s="109">
        <v>190800</v>
      </c>
      <c r="D68" s="109">
        <v>140501</v>
      </c>
      <c r="E68" s="109">
        <v>50299</v>
      </c>
      <c r="F68" s="134">
        <v>0</v>
      </c>
      <c r="G68" s="137">
        <v>0.45</v>
      </c>
      <c r="I68" s="102"/>
      <c r="J68" s="105"/>
    </row>
    <row r="69" spans="1:10" ht="16.350000000000001" customHeight="1" x14ac:dyDescent="0.25">
      <c r="A69" s="136" t="s">
        <v>81</v>
      </c>
      <c r="B69" s="108" t="s">
        <v>409</v>
      </c>
      <c r="C69" s="109">
        <v>201400</v>
      </c>
      <c r="D69" s="109">
        <v>148306</v>
      </c>
      <c r="E69" s="109">
        <v>53094</v>
      </c>
      <c r="F69" s="134">
        <v>0</v>
      </c>
      <c r="G69" s="137">
        <v>0.47499999999999998</v>
      </c>
      <c r="I69" s="102"/>
      <c r="J69" s="105"/>
    </row>
    <row r="70" spans="1:10" ht="16.350000000000001" customHeight="1" x14ac:dyDescent="0.25">
      <c r="A70" s="136" t="s">
        <v>82</v>
      </c>
      <c r="B70" s="108" t="s">
        <v>411</v>
      </c>
      <c r="C70" s="109">
        <v>212000</v>
      </c>
      <c r="D70" s="109">
        <v>156112</v>
      </c>
      <c r="E70" s="109">
        <v>55888</v>
      </c>
      <c r="F70" s="134">
        <v>0</v>
      </c>
      <c r="G70" s="137">
        <v>0.5</v>
      </c>
      <c r="I70" s="102"/>
      <c r="J70" s="105"/>
    </row>
    <row r="71" spans="1:10" ht="16.350000000000001" customHeight="1" x14ac:dyDescent="0.25">
      <c r="A71" s="136" t="s">
        <v>83</v>
      </c>
      <c r="B71" s="108" t="s">
        <v>413</v>
      </c>
      <c r="C71" s="109">
        <v>222600</v>
      </c>
      <c r="D71" s="109">
        <v>163918</v>
      </c>
      <c r="E71" s="109">
        <v>58682</v>
      </c>
      <c r="F71" s="134">
        <v>0</v>
      </c>
      <c r="G71" s="137">
        <v>0.52500000000000002</v>
      </c>
      <c r="I71" s="102"/>
      <c r="J71" s="105"/>
    </row>
    <row r="72" spans="1:10" ht="16.350000000000001" customHeight="1" x14ac:dyDescent="0.25">
      <c r="A72" s="136" t="s">
        <v>84</v>
      </c>
      <c r="B72" s="108" t="s">
        <v>415</v>
      </c>
      <c r="C72" s="109">
        <v>233200</v>
      </c>
      <c r="D72" s="109">
        <v>171723</v>
      </c>
      <c r="E72" s="109">
        <v>61477</v>
      </c>
      <c r="F72" s="134">
        <v>0</v>
      </c>
      <c r="G72" s="137">
        <v>0.55000000000000004</v>
      </c>
      <c r="I72" s="102"/>
      <c r="J72" s="105"/>
    </row>
    <row r="73" spans="1:10" ht="16.350000000000001" customHeight="1" x14ac:dyDescent="0.25">
      <c r="A73" s="136" t="s">
        <v>85</v>
      </c>
      <c r="B73" s="108" t="s">
        <v>417</v>
      </c>
      <c r="C73" s="109">
        <v>243800</v>
      </c>
      <c r="D73" s="109">
        <v>179529</v>
      </c>
      <c r="E73" s="109">
        <v>64271</v>
      </c>
      <c r="F73" s="134">
        <v>0</v>
      </c>
      <c r="G73" s="137">
        <v>0.57499999999999996</v>
      </c>
      <c r="I73" s="102"/>
      <c r="J73" s="105"/>
    </row>
    <row r="74" spans="1:10" ht="16.350000000000001" customHeight="1" x14ac:dyDescent="0.25">
      <c r="A74" s="136" t="s">
        <v>86</v>
      </c>
      <c r="B74" s="108" t="s">
        <v>419</v>
      </c>
      <c r="C74" s="109">
        <v>254400</v>
      </c>
      <c r="D74" s="109">
        <v>187334</v>
      </c>
      <c r="E74" s="109">
        <v>67066</v>
      </c>
      <c r="F74" s="134">
        <v>0</v>
      </c>
      <c r="G74" s="137">
        <v>0.6</v>
      </c>
      <c r="I74" s="102"/>
      <c r="J74" s="105"/>
    </row>
    <row r="75" spans="1:10" ht="16.350000000000001" customHeight="1" x14ac:dyDescent="0.25">
      <c r="A75" s="136" t="s">
        <v>87</v>
      </c>
      <c r="B75" s="108" t="s">
        <v>421</v>
      </c>
      <c r="C75" s="109">
        <v>265000</v>
      </c>
      <c r="D75" s="109">
        <v>195140</v>
      </c>
      <c r="E75" s="109">
        <v>69860</v>
      </c>
      <c r="F75" s="134">
        <v>0</v>
      </c>
      <c r="G75" s="137">
        <v>0.625</v>
      </c>
      <c r="I75" s="102"/>
      <c r="J75" s="105"/>
    </row>
    <row r="76" spans="1:10" ht="16.350000000000001" customHeight="1" x14ac:dyDescent="0.25">
      <c r="A76" s="136" t="s">
        <v>88</v>
      </c>
      <c r="B76" s="108" t="s">
        <v>423</v>
      </c>
      <c r="C76" s="109">
        <v>275600</v>
      </c>
      <c r="D76" s="109">
        <v>202946</v>
      </c>
      <c r="E76" s="109">
        <v>72654</v>
      </c>
      <c r="F76" s="134">
        <v>0</v>
      </c>
      <c r="G76" s="137">
        <v>0.65</v>
      </c>
      <c r="I76" s="102"/>
      <c r="J76" s="105"/>
    </row>
    <row r="77" spans="1:10" ht="16.350000000000001" customHeight="1" x14ac:dyDescent="0.25">
      <c r="A77" s="136" t="s">
        <v>89</v>
      </c>
      <c r="B77" s="108" t="s">
        <v>425</v>
      </c>
      <c r="C77" s="109">
        <v>286200</v>
      </c>
      <c r="D77" s="109">
        <v>210751</v>
      </c>
      <c r="E77" s="109">
        <v>75449</v>
      </c>
      <c r="F77" s="134">
        <v>0</v>
      </c>
      <c r="G77" s="137">
        <v>0.67500000000000004</v>
      </c>
      <c r="I77" s="102"/>
      <c r="J77" s="105"/>
    </row>
    <row r="78" spans="1:10" ht="16.350000000000001" customHeight="1" x14ac:dyDescent="0.25">
      <c r="A78" s="136" t="s">
        <v>90</v>
      </c>
      <c r="B78" s="108" t="s">
        <v>427</v>
      </c>
      <c r="C78" s="109">
        <v>296800</v>
      </c>
      <c r="D78" s="109">
        <v>218557</v>
      </c>
      <c r="E78" s="109">
        <v>78243</v>
      </c>
      <c r="F78" s="134">
        <v>0</v>
      </c>
      <c r="G78" s="137">
        <v>0.7</v>
      </c>
      <c r="I78" s="102"/>
      <c r="J78" s="105"/>
    </row>
    <row r="79" spans="1:10" ht="16.350000000000001" customHeight="1" x14ac:dyDescent="0.25">
      <c r="A79" s="136" t="s">
        <v>91</v>
      </c>
      <c r="B79" s="108" t="s">
        <v>429</v>
      </c>
      <c r="C79" s="109">
        <v>307400</v>
      </c>
      <c r="D79" s="109">
        <v>226362</v>
      </c>
      <c r="E79" s="109">
        <v>81038</v>
      </c>
      <c r="F79" s="134">
        <v>0</v>
      </c>
      <c r="G79" s="137">
        <v>0.72499999999999998</v>
      </c>
      <c r="I79" s="102"/>
      <c r="J79" s="105"/>
    </row>
    <row r="80" spans="1:10" ht="16.350000000000001" customHeight="1" x14ac:dyDescent="0.25">
      <c r="A80" s="136" t="s">
        <v>92</v>
      </c>
      <c r="B80" s="108" t="s">
        <v>431</v>
      </c>
      <c r="C80" s="109">
        <v>318000</v>
      </c>
      <c r="D80" s="109">
        <v>234168</v>
      </c>
      <c r="E80" s="109">
        <v>83832</v>
      </c>
      <c r="F80" s="134">
        <v>0</v>
      </c>
      <c r="G80" s="137">
        <v>0.75</v>
      </c>
      <c r="I80" s="102"/>
      <c r="J80" s="105"/>
    </row>
    <row r="81" spans="1:10" ht="16.350000000000001" customHeight="1" x14ac:dyDescent="0.25">
      <c r="A81" s="136" t="s">
        <v>93</v>
      </c>
      <c r="B81" s="108" t="s">
        <v>433</v>
      </c>
      <c r="C81" s="109">
        <v>328600</v>
      </c>
      <c r="D81" s="109">
        <v>241973</v>
      </c>
      <c r="E81" s="109">
        <v>86627</v>
      </c>
      <c r="F81" s="134">
        <v>0</v>
      </c>
      <c r="G81" s="137">
        <v>0.77500000000000002</v>
      </c>
      <c r="I81" s="102"/>
      <c r="J81" s="105"/>
    </row>
    <row r="82" spans="1:10" ht="16.350000000000001" customHeight="1" x14ac:dyDescent="0.25">
      <c r="A82" s="136" t="s">
        <v>94</v>
      </c>
      <c r="B82" s="108" t="s">
        <v>435</v>
      </c>
      <c r="C82" s="109">
        <v>339200</v>
      </c>
      <c r="D82" s="109">
        <v>249779</v>
      </c>
      <c r="E82" s="109">
        <v>89421</v>
      </c>
      <c r="F82" s="134">
        <v>0</v>
      </c>
      <c r="G82" s="137">
        <v>0.8</v>
      </c>
      <c r="I82" s="102"/>
      <c r="J82" s="105"/>
    </row>
    <row r="83" spans="1:10" ht="16.350000000000001" customHeight="1" x14ac:dyDescent="0.25">
      <c r="A83" s="136" t="s">
        <v>95</v>
      </c>
      <c r="B83" s="108" t="s">
        <v>437</v>
      </c>
      <c r="C83" s="109">
        <v>349800</v>
      </c>
      <c r="D83" s="109">
        <v>257585</v>
      </c>
      <c r="E83" s="109">
        <v>92215</v>
      </c>
      <c r="F83" s="134">
        <v>0</v>
      </c>
      <c r="G83" s="137">
        <v>0.82499999999999996</v>
      </c>
      <c r="I83" s="102"/>
      <c r="J83" s="105"/>
    </row>
    <row r="84" spans="1:10" ht="16.350000000000001" customHeight="1" x14ac:dyDescent="0.25">
      <c r="A84" s="136" t="s">
        <v>96</v>
      </c>
      <c r="B84" s="108" t="s">
        <v>439</v>
      </c>
      <c r="C84" s="109">
        <v>360400</v>
      </c>
      <c r="D84" s="109">
        <v>265390</v>
      </c>
      <c r="E84" s="109">
        <v>95010</v>
      </c>
      <c r="F84" s="134">
        <v>0</v>
      </c>
      <c r="G84" s="137">
        <v>0.85</v>
      </c>
      <c r="I84" s="102"/>
      <c r="J84" s="105"/>
    </row>
    <row r="85" spans="1:10" ht="16.350000000000001" customHeight="1" x14ac:dyDescent="0.25">
      <c r="A85" s="136" t="s">
        <v>97</v>
      </c>
      <c r="B85" s="108" t="s">
        <v>441</v>
      </c>
      <c r="C85" s="109">
        <v>371000</v>
      </c>
      <c r="D85" s="109">
        <v>273196</v>
      </c>
      <c r="E85" s="109">
        <v>97804</v>
      </c>
      <c r="F85" s="134">
        <v>0</v>
      </c>
      <c r="G85" s="137">
        <v>0.875</v>
      </c>
      <c r="I85" s="102"/>
      <c r="J85" s="105"/>
    </row>
    <row r="86" spans="1:10" ht="16.350000000000001" customHeight="1" x14ac:dyDescent="0.25">
      <c r="A86" s="136" t="s">
        <v>98</v>
      </c>
      <c r="B86" s="108" t="s">
        <v>443</v>
      </c>
      <c r="C86" s="109">
        <v>381600</v>
      </c>
      <c r="D86" s="109">
        <v>281001</v>
      </c>
      <c r="E86" s="109">
        <v>100599</v>
      </c>
      <c r="F86" s="134">
        <v>0</v>
      </c>
      <c r="G86" s="137">
        <v>0.9</v>
      </c>
      <c r="I86" s="102"/>
      <c r="J86" s="105"/>
    </row>
    <row r="87" spans="1:10" ht="16.350000000000001" customHeight="1" x14ac:dyDescent="0.25">
      <c r="A87" s="136" t="s">
        <v>99</v>
      </c>
      <c r="B87" s="108" t="s">
        <v>445</v>
      </c>
      <c r="C87" s="109">
        <v>392200</v>
      </c>
      <c r="D87" s="109">
        <v>288807</v>
      </c>
      <c r="E87" s="109">
        <v>103393</v>
      </c>
      <c r="F87" s="134">
        <v>0</v>
      </c>
      <c r="G87" s="137">
        <v>0.92500000000000004</v>
      </c>
      <c r="I87" s="102"/>
      <c r="J87" s="105"/>
    </row>
    <row r="88" spans="1:10" ht="16.350000000000001" customHeight="1" x14ac:dyDescent="0.25">
      <c r="A88" s="136" t="s">
        <v>100</v>
      </c>
      <c r="B88" s="108" t="s">
        <v>447</v>
      </c>
      <c r="C88" s="109">
        <v>402800</v>
      </c>
      <c r="D88" s="109">
        <v>296613</v>
      </c>
      <c r="E88" s="109">
        <v>106187</v>
      </c>
      <c r="F88" s="134">
        <v>0</v>
      </c>
      <c r="G88" s="137">
        <v>0.95</v>
      </c>
      <c r="I88" s="102"/>
      <c r="J88" s="105"/>
    </row>
    <row r="89" spans="1:10" ht="16.350000000000001" customHeight="1" x14ac:dyDescent="0.25">
      <c r="A89" s="136" t="s">
        <v>101</v>
      </c>
      <c r="B89" s="108" t="s">
        <v>449</v>
      </c>
      <c r="C89" s="109">
        <v>413400</v>
      </c>
      <c r="D89" s="109">
        <v>304418</v>
      </c>
      <c r="E89" s="109">
        <v>108982</v>
      </c>
      <c r="F89" s="134">
        <v>0</v>
      </c>
      <c r="G89" s="137">
        <v>0.97499999999999998</v>
      </c>
      <c r="I89" s="102"/>
      <c r="J89" s="105"/>
    </row>
    <row r="90" spans="1:10" ht="16.350000000000001" customHeight="1" x14ac:dyDescent="0.25">
      <c r="A90" s="136" t="s">
        <v>102</v>
      </c>
      <c r="B90" s="108" t="s">
        <v>451</v>
      </c>
      <c r="C90" s="109">
        <v>424000</v>
      </c>
      <c r="D90" s="109">
        <v>312224</v>
      </c>
      <c r="E90" s="109">
        <v>111776</v>
      </c>
      <c r="F90" s="134">
        <v>0</v>
      </c>
      <c r="G90" s="137">
        <v>1</v>
      </c>
      <c r="I90" s="102"/>
      <c r="J90" s="105"/>
    </row>
    <row r="91" spans="1:10" ht="16.350000000000001" customHeight="1" x14ac:dyDescent="0.25">
      <c r="A91" s="136" t="s">
        <v>103</v>
      </c>
      <c r="B91" s="108" t="s">
        <v>104</v>
      </c>
      <c r="C91" s="109">
        <v>10600</v>
      </c>
      <c r="D91" s="109">
        <v>7806</v>
      </c>
      <c r="E91" s="109">
        <v>2794</v>
      </c>
      <c r="F91" s="134">
        <v>0</v>
      </c>
      <c r="G91" s="137">
        <v>2.5000000000000001E-2</v>
      </c>
      <c r="I91" s="102"/>
      <c r="J91" s="105"/>
    </row>
    <row r="92" spans="1:10" ht="16.350000000000001" customHeight="1" x14ac:dyDescent="0.25">
      <c r="A92" s="136" t="s">
        <v>105</v>
      </c>
      <c r="B92" s="108" t="s">
        <v>106</v>
      </c>
      <c r="C92" s="109">
        <v>21200</v>
      </c>
      <c r="D92" s="109">
        <v>15611</v>
      </c>
      <c r="E92" s="109">
        <v>5589</v>
      </c>
      <c r="F92" s="134">
        <v>0</v>
      </c>
      <c r="G92" s="137">
        <v>0.05</v>
      </c>
      <c r="I92" s="102"/>
      <c r="J92" s="105"/>
    </row>
    <row r="93" spans="1:10" ht="16.350000000000001" customHeight="1" x14ac:dyDescent="0.25">
      <c r="A93" s="136" t="s">
        <v>107</v>
      </c>
      <c r="B93" s="108" t="s">
        <v>108</v>
      </c>
      <c r="C93" s="109">
        <v>31800</v>
      </c>
      <c r="D93" s="109">
        <v>23417</v>
      </c>
      <c r="E93" s="109">
        <v>8383</v>
      </c>
      <c r="F93" s="134">
        <v>0</v>
      </c>
      <c r="G93" s="137">
        <v>7.4999999999999997E-2</v>
      </c>
      <c r="I93" s="102"/>
      <c r="J93" s="105"/>
    </row>
    <row r="94" spans="1:10" ht="16.350000000000001" customHeight="1" x14ac:dyDescent="0.25">
      <c r="A94" s="136" t="s">
        <v>109</v>
      </c>
      <c r="B94" s="108" t="s">
        <v>110</v>
      </c>
      <c r="C94" s="109">
        <v>42400</v>
      </c>
      <c r="D94" s="109">
        <v>31222</v>
      </c>
      <c r="E94" s="109">
        <v>11178</v>
      </c>
      <c r="F94" s="134">
        <v>0</v>
      </c>
      <c r="G94" s="137">
        <v>0.1</v>
      </c>
      <c r="I94" s="102"/>
      <c r="J94" s="105"/>
    </row>
    <row r="95" spans="1:10" ht="16.350000000000001" customHeight="1" x14ac:dyDescent="0.25">
      <c r="A95" s="136" t="s">
        <v>111</v>
      </c>
      <c r="B95" s="108" t="s">
        <v>112</v>
      </c>
      <c r="C95" s="109">
        <v>53000</v>
      </c>
      <c r="D95" s="109">
        <v>39028</v>
      </c>
      <c r="E95" s="109">
        <v>13972</v>
      </c>
      <c r="F95" s="134">
        <v>0</v>
      </c>
      <c r="G95" s="137">
        <v>0.125</v>
      </c>
      <c r="I95" s="102"/>
      <c r="J95" s="105"/>
    </row>
    <row r="96" spans="1:10" ht="16.350000000000001" customHeight="1" x14ac:dyDescent="0.25">
      <c r="A96" s="136" t="s">
        <v>113</v>
      </c>
      <c r="B96" s="108" t="s">
        <v>114</v>
      </c>
      <c r="C96" s="109">
        <v>63600</v>
      </c>
      <c r="D96" s="109">
        <v>46834</v>
      </c>
      <c r="E96" s="109">
        <v>16766</v>
      </c>
      <c r="F96" s="134">
        <v>0</v>
      </c>
      <c r="G96" s="137">
        <v>0.15</v>
      </c>
      <c r="I96" s="102"/>
      <c r="J96" s="105"/>
    </row>
    <row r="97" spans="1:10" ht="16.350000000000001" customHeight="1" x14ac:dyDescent="0.25">
      <c r="A97" s="136" t="s">
        <v>115</v>
      </c>
      <c r="B97" s="108" t="s">
        <v>116</v>
      </c>
      <c r="C97" s="109">
        <v>74200</v>
      </c>
      <c r="D97" s="109">
        <v>54639</v>
      </c>
      <c r="E97" s="109">
        <v>19561</v>
      </c>
      <c r="F97" s="134">
        <v>0</v>
      </c>
      <c r="G97" s="137">
        <v>0.17499999999999999</v>
      </c>
      <c r="I97" s="102"/>
      <c r="J97" s="105"/>
    </row>
    <row r="98" spans="1:10" ht="16.350000000000001" customHeight="1" x14ac:dyDescent="0.25">
      <c r="A98" s="136" t="s">
        <v>117</v>
      </c>
      <c r="B98" s="108" t="s">
        <v>118</v>
      </c>
      <c r="C98" s="109">
        <v>84800</v>
      </c>
      <c r="D98" s="109">
        <v>62445</v>
      </c>
      <c r="E98" s="109">
        <v>22355</v>
      </c>
      <c r="F98" s="134">
        <v>0</v>
      </c>
      <c r="G98" s="137">
        <v>0.2</v>
      </c>
      <c r="I98" s="102"/>
      <c r="J98" s="105"/>
    </row>
    <row r="99" spans="1:10" ht="16.350000000000001" customHeight="1" x14ac:dyDescent="0.25">
      <c r="A99" s="136" t="s">
        <v>119</v>
      </c>
      <c r="B99" s="108" t="s">
        <v>120</v>
      </c>
      <c r="C99" s="109">
        <v>95400</v>
      </c>
      <c r="D99" s="109">
        <v>70250</v>
      </c>
      <c r="E99" s="109">
        <v>25150</v>
      </c>
      <c r="F99" s="134">
        <v>0</v>
      </c>
      <c r="G99" s="137">
        <v>0.22500000000000001</v>
      </c>
      <c r="I99" s="102"/>
      <c r="J99" s="105"/>
    </row>
    <row r="100" spans="1:10" ht="16.350000000000001" customHeight="1" x14ac:dyDescent="0.25">
      <c r="A100" s="136" t="s">
        <v>121</v>
      </c>
      <c r="B100" s="108" t="s">
        <v>122</v>
      </c>
      <c r="C100" s="109">
        <v>106000</v>
      </c>
      <c r="D100" s="109">
        <v>78056</v>
      </c>
      <c r="E100" s="109">
        <v>27944</v>
      </c>
      <c r="F100" s="134">
        <v>0</v>
      </c>
      <c r="G100" s="137">
        <v>0.25</v>
      </c>
      <c r="I100" s="102"/>
      <c r="J100" s="105"/>
    </row>
    <row r="101" spans="1:10" ht="16.350000000000001" customHeight="1" x14ac:dyDescent="0.25">
      <c r="A101" s="136" t="s">
        <v>123</v>
      </c>
      <c r="B101" s="108" t="s">
        <v>124</v>
      </c>
      <c r="C101" s="109">
        <v>116600</v>
      </c>
      <c r="D101" s="109">
        <v>85862</v>
      </c>
      <c r="E101" s="109">
        <v>30738</v>
      </c>
      <c r="F101" s="134">
        <v>0</v>
      </c>
      <c r="G101" s="137">
        <v>0.27500000000000002</v>
      </c>
      <c r="I101" s="102"/>
      <c r="J101" s="105"/>
    </row>
    <row r="102" spans="1:10" ht="16.350000000000001" customHeight="1" x14ac:dyDescent="0.25">
      <c r="A102" s="136" t="s">
        <v>125</v>
      </c>
      <c r="B102" s="108" t="s">
        <v>126</v>
      </c>
      <c r="C102" s="109">
        <v>127200</v>
      </c>
      <c r="D102" s="109">
        <v>93667</v>
      </c>
      <c r="E102" s="109">
        <v>33533</v>
      </c>
      <c r="F102" s="134">
        <v>0</v>
      </c>
      <c r="G102" s="137">
        <v>0.3</v>
      </c>
      <c r="I102" s="102"/>
      <c r="J102" s="105"/>
    </row>
    <row r="103" spans="1:10" ht="16.350000000000001" customHeight="1" x14ac:dyDescent="0.25">
      <c r="A103" s="136" t="s">
        <v>127</v>
      </c>
      <c r="B103" s="108" t="s">
        <v>128</v>
      </c>
      <c r="C103" s="109">
        <v>137800</v>
      </c>
      <c r="D103" s="109">
        <v>101473</v>
      </c>
      <c r="E103" s="109">
        <v>36327</v>
      </c>
      <c r="F103" s="134">
        <v>0</v>
      </c>
      <c r="G103" s="137">
        <v>0.32500000000000001</v>
      </c>
      <c r="I103" s="102"/>
      <c r="J103" s="105"/>
    </row>
    <row r="104" spans="1:10" ht="16.350000000000001" customHeight="1" x14ac:dyDescent="0.25">
      <c r="A104" s="136" t="s">
        <v>129</v>
      </c>
      <c r="B104" s="108" t="s">
        <v>130</v>
      </c>
      <c r="C104" s="109">
        <v>148400</v>
      </c>
      <c r="D104" s="109">
        <v>109278</v>
      </c>
      <c r="E104" s="109">
        <v>39122</v>
      </c>
      <c r="F104" s="134">
        <v>0</v>
      </c>
      <c r="G104" s="137">
        <v>0.35</v>
      </c>
      <c r="I104" s="102"/>
      <c r="J104" s="105"/>
    </row>
    <row r="105" spans="1:10" ht="16.350000000000001" customHeight="1" x14ac:dyDescent="0.25">
      <c r="A105" s="136" t="s">
        <v>131</v>
      </c>
      <c r="B105" s="108" t="s">
        <v>132</v>
      </c>
      <c r="C105" s="109">
        <v>159000</v>
      </c>
      <c r="D105" s="109">
        <v>117084</v>
      </c>
      <c r="E105" s="109">
        <v>41916</v>
      </c>
      <c r="F105" s="134">
        <v>0</v>
      </c>
      <c r="G105" s="137">
        <v>0.375</v>
      </c>
      <c r="I105" s="102"/>
      <c r="J105" s="105"/>
    </row>
    <row r="106" spans="1:10" ht="16.350000000000001" customHeight="1" x14ac:dyDescent="0.25">
      <c r="A106" s="136" t="s">
        <v>133</v>
      </c>
      <c r="B106" s="108" t="s">
        <v>134</v>
      </c>
      <c r="C106" s="109">
        <v>169600</v>
      </c>
      <c r="D106" s="109">
        <v>124890</v>
      </c>
      <c r="E106" s="109">
        <v>44710</v>
      </c>
      <c r="F106" s="134">
        <v>0</v>
      </c>
      <c r="G106" s="137">
        <v>0.4</v>
      </c>
      <c r="I106" s="102"/>
      <c r="J106" s="105"/>
    </row>
    <row r="107" spans="1:10" ht="16.350000000000001" customHeight="1" x14ac:dyDescent="0.25">
      <c r="A107" s="136" t="s">
        <v>135</v>
      </c>
      <c r="B107" s="108" t="s">
        <v>136</v>
      </c>
      <c r="C107" s="109">
        <v>180200</v>
      </c>
      <c r="D107" s="109">
        <v>132695</v>
      </c>
      <c r="E107" s="109">
        <v>47505</v>
      </c>
      <c r="F107" s="134">
        <v>0</v>
      </c>
      <c r="G107" s="137">
        <v>0.42499999999999999</v>
      </c>
      <c r="I107" s="102"/>
      <c r="J107" s="105"/>
    </row>
    <row r="108" spans="1:10" ht="16.350000000000001" customHeight="1" x14ac:dyDescent="0.25">
      <c r="A108" s="136" t="s">
        <v>137</v>
      </c>
      <c r="B108" s="108" t="s">
        <v>138</v>
      </c>
      <c r="C108" s="109">
        <v>190800</v>
      </c>
      <c r="D108" s="109">
        <v>140501</v>
      </c>
      <c r="E108" s="109">
        <v>50299</v>
      </c>
      <c r="F108" s="134">
        <v>0</v>
      </c>
      <c r="G108" s="137">
        <v>0.45</v>
      </c>
      <c r="I108" s="102"/>
      <c r="J108" s="105"/>
    </row>
    <row r="109" spans="1:10" ht="16.350000000000001" customHeight="1" x14ac:dyDescent="0.25">
      <c r="A109" s="136" t="s">
        <v>139</v>
      </c>
      <c r="B109" s="108" t="s">
        <v>140</v>
      </c>
      <c r="C109" s="109">
        <v>201400</v>
      </c>
      <c r="D109" s="109">
        <v>148306</v>
      </c>
      <c r="E109" s="109">
        <v>53094</v>
      </c>
      <c r="F109" s="134">
        <v>0</v>
      </c>
      <c r="G109" s="137">
        <v>0.47499999999999998</v>
      </c>
      <c r="I109" s="102"/>
      <c r="J109" s="105"/>
    </row>
    <row r="110" spans="1:10" ht="16.350000000000001" customHeight="1" x14ac:dyDescent="0.25">
      <c r="A110" s="136" t="s">
        <v>141</v>
      </c>
      <c r="B110" s="108" t="s">
        <v>142</v>
      </c>
      <c r="C110" s="109">
        <v>212000</v>
      </c>
      <c r="D110" s="109">
        <v>156112</v>
      </c>
      <c r="E110" s="109">
        <v>55888</v>
      </c>
      <c r="F110" s="134">
        <v>0</v>
      </c>
      <c r="G110" s="137">
        <v>0.5</v>
      </c>
      <c r="I110" s="102"/>
      <c r="J110" s="105"/>
    </row>
    <row r="111" spans="1:10" ht="16.350000000000001" customHeight="1" x14ac:dyDescent="0.25">
      <c r="A111" s="136" t="s">
        <v>143</v>
      </c>
      <c r="B111" s="108" t="s">
        <v>144</v>
      </c>
      <c r="C111" s="109">
        <v>222600</v>
      </c>
      <c r="D111" s="109">
        <v>163918</v>
      </c>
      <c r="E111" s="109">
        <v>58682</v>
      </c>
      <c r="F111" s="134">
        <v>0</v>
      </c>
      <c r="G111" s="137">
        <v>0.52500000000000002</v>
      </c>
      <c r="I111" s="102"/>
      <c r="J111" s="105"/>
    </row>
    <row r="112" spans="1:10" ht="16.350000000000001" customHeight="1" x14ac:dyDescent="0.25">
      <c r="A112" s="136" t="s">
        <v>145</v>
      </c>
      <c r="B112" s="108" t="s">
        <v>146</v>
      </c>
      <c r="C112" s="109">
        <v>233200</v>
      </c>
      <c r="D112" s="109">
        <v>171723</v>
      </c>
      <c r="E112" s="109">
        <v>61477</v>
      </c>
      <c r="F112" s="134">
        <v>0</v>
      </c>
      <c r="G112" s="137">
        <v>0.55000000000000004</v>
      </c>
      <c r="I112" s="102"/>
      <c r="J112" s="105"/>
    </row>
    <row r="113" spans="1:10" ht="16.350000000000001" customHeight="1" x14ac:dyDescent="0.25">
      <c r="A113" s="136" t="s">
        <v>147</v>
      </c>
      <c r="B113" s="108" t="s">
        <v>148</v>
      </c>
      <c r="C113" s="109">
        <v>243800</v>
      </c>
      <c r="D113" s="109">
        <v>179529</v>
      </c>
      <c r="E113" s="109">
        <v>64271</v>
      </c>
      <c r="F113" s="134">
        <v>0</v>
      </c>
      <c r="G113" s="137">
        <v>0.57499999999999996</v>
      </c>
      <c r="I113" s="102"/>
      <c r="J113" s="105"/>
    </row>
    <row r="114" spans="1:10" ht="16.350000000000001" customHeight="1" x14ac:dyDescent="0.25">
      <c r="A114" s="136" t="s">
        <v>149</v>
      </c>
      <c r="B114" s="108" t="s">
        <v>150</v>
      </c>
      <c r="C114" s="109">
        <v>254400</v>
      </c>
      <c r="D114" s="109">
        <v>187334</v>
      </c>
      <c r="E114" s="109">
        <v>67066</v>
      </c>
      <c r="F114" s="134">
        <v>0</v>
      </c>
      <c r="G114" s="137">
        <v>0.6</v>
      </c>
      <c r="I114" s="102"/>
      <c r="J114" s="105"/>
    </row>
    <row r="115" spans="1:10" ht="16.350000000000001" customHeight="1" x14ac:dyDescent="0.25">
      <c r="A115" s="136" t="s">
        <v>151</v>
      </c>
      <c r="B115" s="108" t="s">
        <v>152</v>
      </c>
      <c r="C115" s="109">
        <v>265000</v>
      </c>
      <c r="D115" s="109">
        <v>195140</v>
      </c>
      <c r="E115" s="109">
        <v>69860</v>
      </c>
      <c r="F115" s="134">
        <v>0</v>
      </c>
      <c r="G115" s="137">
        <v>0.625</v>
      </c>
      <c r="I115" s="102"/>
      <c r="J115" s="105"/>
    </row>
    <row r="116" spans="1:10" ht="16.350000000000001" customHeight="1" x14ac:dyDescent="0.25">
      <c r="A116" s="136" t="s">
        <v>153</v>
      </c>
      <c r="B116" s="108" t="s">
        <v>154</v>
      </c>
      <c r="C116" s="109">
        <v>314190</v>
      </c>
      <c r="D116" s="109">
        <v>231362</v>
      </c>
      <c r="E116" s="109">
        <v>82828</v>
      </c>
      <c r="F116" s="134">
        <v>0</v>
      </c>
      <c r="G116" s="137">
        <v>0.5</v>
      </c>
      <c r="I116" s="102"/>
      <c r="J116" s="105"/>
    </row>
    <row r="117" spans="1:10" ht="16.350000000000001" customHeight="1" x14ac:dyDescent="0.25">
      <c r="A117" s="136" t="s">
        <v>155</v>
      </c>
      <c r="B117" s="108" t="s">
        <v>1626</v>
      </c>
      <c r="C117" s="109">
        <v>10600</v>
      </c>
      <c r="D117" s="109">
        <v>7806</v>
      </c>
      <c r="E117" s="109">
        <v>2794</v>
      </c>
      <c r="F117" s="134">
        <v>0</v>
      </c>
      <c r="G117" s="137">
        <v>2.5000000000000001E-2</v>
      </c>
      <c r="I117" s="102"/>
      <c r="J117" s="105"/>
    </row>
    <row r="118" spans="1:10" ht="16.350000000000001" customHeight="1" x14ac:dyDescent="0.25">
      <c r="A118" s="136" t="s">
        <v>156</v>
      </c>
      <c r="B118" s="108" t="s">
        <v>1629</v>
      </c>
      <c r="C118" s="109">
        <v>21200</v>
      </c>
      <c r="D118" s="109">
        <v>15611</v>
      </c>
      <c r="E118" s="109">
        <v>5589</v>
      </c>
      <c r="F118" s="134">
        <v>0</v>
      </c>
      <c r="G118" s="137">
        <v>0.05</v>
      </c>
      <c r="I118" s="102"/>
      <c r="J118" s="105"/>
    </row>
    <row r="119" spans="1:10" ht="16.350000000000001" customHeight="1" x14ac:dyDescent="0.25">
      <c r="A119" s="136" t="s">
        <v>157</v>
      </c>
      <c r="B119" s="108" t="s">
        <v>1632</v>
      </c>
      <c r="C119" s="109">
        <v>31800</v>
      </c>
      <c r="D119" s="109">
        <v>23417</v>
      </c>
      <c r="E119" s="109">
        <v>8383</v>
      </c>
      <c r="F119" s="134">
        <v>0</v>
      </c>
      <c r="G119" s="137">
        <v>7.4999999999999997E-2</v>
      </c>
      <c r="I119" s="102"/>
      <c r="J119" s="105"/>
    </row>
    <row r="120" spans="1:10" ht="16.350000000000001" customHeight="1" x14ac:dyDescent="0.25">
      <c r="A120" s="136" t="s">
        <v>158</v>
      </c>
      <c r="B120" s="108" t="s">
        <v>1635</v>
      </c>
      <c r="C120" s="109">
        <v>42400</v>
      </c>
      <c r="D120" s="109">
        <v>31222</v>
      </c>
      <c r="E120" s="109">
        <v>11178</v>
      </c>
      <c r="F120" s="134">
        <v>0</v>
      </c>
      <c r="G120" s="137">
        <v>0.1</v>
      </c>
      <c r="I120" s="102"/>
      <c r="J120" s="105"/>
    </row>
    <row r="121" spans="1:10" ht="16.350000000000001" customHeight="1" x14ac:dyDescent="0.25">
      <c r="A121" s="136" t="s">
        <v>159</v>
      </c>
      <c r="B121" s="108" t="s">
        <v>1638</v>
      </c>
      <c r="C121" s="109">
        <v>53000</v>
      </c>
      <c r="D121" s="109">
        <v>39028</v>
      </c>
      <c r="E121" s="109">
        <v>13972</v>
      </c>
      <c r="F121" s="134">
        <v>0</v>
      </c>
      <c r="G121" s="137">
        <v>0.125</v>
      </c>
      <c r="I121" s="102"/>
      <c r="J121" s="105"/>
    </row>
    <row r="122" spans="1:10" ht="16.350000000000001" customHeight="1" x14ac:dyDescent="0.25">
      <c r="A122" s="136" t="s">
        <v>160</v>
      </c>
      <c r="B122" s="108" t="s">
        <v>1641</v>
      </c>
      <c r="C122" s="109">
        <v>63600</v>
      </c>
      <c r="D122" s="109">
        <v>46834</v>
      </c>
      <c r="E122" s="109">
        <v>16766</v>
      </c>
      <c r="F122" s="134">
        <v>0</v>
      </c>
      <c r="G122" s="137">
        <v>0.15</v>
      </c>
      <c r="I122" s="102"/>
      <c r="J122" s="105"/>
    </row>
    <row r="123" spans="1:10" ht="16.350000000000001" customHeight="1" x14ac:dyDescent="0.25">
      <c r="A123" s="136" t="s">
        <v>161</v>
      </c>
      <c r="B123" s="108" t="s">
        <v>1644</v>
      </c>
      <c r="C123" s="109">
        <v>74200</v>
      </c>
      <c r="D123" s="109">
        <v>54639</v>
      </c>
      <c r="E123" s="109">
        <v>19561</v>
      </c>
      <c r="F123" s="134">
        <v>0</v>
      </c>
      <c r="G123" s="137">
        <v>0.17499999999999999</v>
      </c>
      <c r="I123" s="102"/>
      <c r="J123" s="105"/>
    </row>
    <row r="124" spans="1:10" ht="16.350000000000001" customHeight="1" x14ac:dyDescent="0.25">
      <c r="A124" s="136" t="s">
        <v>162</v>
      </c>
      <c r="B124" s="108" t="s">
        <v>1647</v>
      </c>
      <c r="C124" s="109">
        <v>84800</v>
      </c>
      <c r="D124" s="109">
        <v>62445</v>
      </c>
      <c r="E124" s="109">
        <v>22355</v>
      </c>
      <c r="F124" s="134">
        <v>0</v>
      </c>
      <c r="G124" s="137">
        <v>0.2</v>
      </c>
      <c r="I124" s="102"/>
      <c r="J124" s="105"/>
    </row>
    <row r="125" spans="1:10" ht="16.350000000000001" customHeight="1" x14ac:dyDescent="0.25">
      <c r="A125" s="136" t="s">
        <v>163</v>
      </c>
      <c r="B125" s="108" t="s">
        <v>1650</v>
      </c>
      <c r="C125" s="109">
        <v>95400</v>
      </c>
      <c r="D125" s="109">
        <v>70250</v>
      </c>
      <c r="E125" s="109">
        <v>25150</v>
      </c>
      <c r="F125" s="134">
        <v>0</v>
      </c>
      <c r="G125" s="137">
        <v>0.22500000000000001</v>
      </c>
      <c r="I125" s="102"/>
      <c r="J125" s="105"/>
    </row>
    <row r="126" spans="1:10" ht="16.350000000000001" customHeight="1" x14ac:dyDescent="0.25">
      <c r="A126" s="136" t="s">
        <v>164</v>
      </c>
      <c r="B126" s="108" t="s">
        <v>1653</v>
      </c>
      <c r="C126" s="109">
        <v>106000</v>
      </c>
      <c r="D126" s="109">
        <v>78056</v>
      </c>
      <c r="E126" s="109">
        <v>27944</v>
      </c>
      <c r="F126" s="134">
        <v>0</v>
      </c>
      <c r="G126" s="137">
        <v>0.25</v>
      </c>
      <c r="I126" s="102"/>
      <c r="J126" s="105"/>
    </row>
    <row r="127" spans="1:10" ht="16.350000000000001" customHeight="1" x14ac:dyDescent="0.25">
      <c r="A127" s="136" t="s">
        <v>165</v>
      </c>
      <c r="B127" s="108" t="s">
        <v>1656</v>
      </c>
      <c r="C127" s="109">
        <v>116600</v>
      </c>
      <c r="D127" s="109">
        <v>85862</v>
      </c>
      <c r="E127" s="109">
        <v>30738</v>
      </c>
      <c r="F127" s="134">
        <v>0</v>
      </c>
      <c r="G127" s="137">
        <v>0.27500000000000002</v>
      </c>
      <c r="I127" s="102"/>
      <c r="J127" s="105"/>
    </row>
    <row r="128" spans="1:10" ht="16.350000000000001" customHeight="1" x14ac:dyDescent="0.25">
      <c r="A128" s="136" t="s">
        <v>166</v>
      </c>
      <c r="B128" s="108" t="s">
        <v>1659</v>
      </c>
      <c r="C128" s="109">
        <v>127200</v>
      </c>
      <c r="D128" s="109">
        <v>93667</v>
      </c>
      <c r="E128" s="109">
        <v>33533</v>
      </c>
      <c r="F128" s="134">
        <v>0</v>
      </c>
      <c r="G128" s="137">
        <v>0.3</v>
      </c>
      <c r="I128" s="102"/>
      <c r="J128" s="105"/>
    </row>
    <row r="129" spans="1:10" ht="16.350000000000001" customHeight="1" x14ac:dyDescent="0.25">
      <c r="A129" s="136" t="s">
        <v>167</v>
      </c>
      <c r="B129" s="108" t="s">
        <v>1662</v>
      </c>
      <c r="C129" s="109">
        <v>137800</v>
      </c>
      <c r="D129" s="109">
        <v>101473</v>
      </c>
      <c r="E129" s="109">
        <v>36327</v>
      </c>
      <c r="F129" s="134">
        <v>0</v>
      </c>
      <c r="G129" s="137">
        <v>0.32500000000000001</v>
      </c>
      <c r="I129" s="102"/>
      <c r="J129" s="105"/>
    </row>
    <row r="130" spans="1:10" ht="16.350000000000001" customHeight="1" x14ac:dyDescent="0.25">
      <c r="A130" s="136" t="s">
        <v>168</v>
      </c>
      <c r="B130" s="108" t="s">
        <v>1665</v>
      </c>
      <c r="C130" s="109">
        <v>148400</v>
      </c>
      <c r="D130" s="109">
        <v>109278</v>
      </c>
      <c r="E130" s="109">
        <v>39122</v>
      </c>
      <c r="F130" s="134">
        <v>0</v>
      </c>
      <c r="G130" s="137">
        <v>0.35</v>
      </c>
      <c r="I130" s="102"/>
      <c r="J130" s="105"/>
    </row>
    <row r="131" spans="1:10" ht="16.350000000000001" customHeight="1" x14ac:dyDescent="0.25">
      <c r="A131" s="136" t="s">
        <v>169</v>
      </c>
      <c r="B131" s="108" t="s">
        <v>1668</v>
      </c>
      <c r="C131" s="109">
        <v>159000</v>
      </c>
      <c r="D131" s="109">
        <v>117084</v>
      </c>
      <c r="E131" s="109">
        <v>41916</v>
      </c>
      <c r="F131" s="134">
        <v>0</v>
      </c>
      <c r="G131" s="137">
        <v>0.375</v>
      </c>
      <c r="I131" s="102"/>
      <c r="J131" s="105"/>
    </row>
    <row r="132" spans="1:10" ht="16.350000000000001" customHeight="1" x14ac:dyDescent="0.25">
      <c r="A132" s="136" t="s">
        <v>170</v>
      </c>
      <c r="B132" s="108" t="s">
        <v>1671</v>
      </c>
      <c r="C132" s="109">
        <v>169600</v>
      </c>
      <c r="D132" s="109">
        <v>124890</v>
      </c>
      <c r="E132" s="109">
        <v>44710</v>
      </c>
      <c r="F132" s="134">
        <v>0</v>
      </c>
      <c r="G132" s="137">
        <v>0.4</v>
      </c>
      <c r="I132" s="102"/>
      <c r="J132" s="105"/>
    </row>
    <row r="133" spans="1:10" ht="16.350000000000001" customHeight="1" x14ac:dyDescent="0.25">
      <c r="A133" s="136" t="s">
        <v>171</v>
      </c>
      <c r="B133" s="108" t="s">
        <v>1674</v>
      </c>
      <c r="C133" s="109">
        <v>180200</v>
      </c>
      <c r="D133" s="109">
        <v>132695</v>
      </c>
      <c r="E133" s="109">
        <v>47505</v>
      </c>
      <c r="F133" s="134">
        <v>0</v>
      </c>
      <c r="G133" s="137">
        <v>0.42499999999999999</v>
      </c>
      <c r="I133" s="102"/>
      <c r="J133" s="105"/>
    </row>
    <row r="134" spans="1:10" ht="16.350000000000001" customHeight="1" x14ac:dyDescent="0.25">
      <c r="A134" s="136" t="s">
        <v>172</v>
      </c>
      <c r="B134" s="108" t="s">
        <v>1677</v>
      </c>
      <c r="C134" s="109">
        <v>190800</v>
      </c>
      <c r="D134" s="109">
        <v>140501</v>
      </c>
      <c r="E134" s="109">
        <v>50299</v>
      </c>
      <c r="F134" s="134">
        <v>0</v>
      </c>
      <c r="G134" s="137">
        <v>0.45</v>
      </c>
      <c r="I134" s="102"/>
      <c r="J134" s="105"/>
    </row>
    <row r="135" spans="1:10" ht="16.350000000000001" customHeight="1" x14ac:dyDescent="0.25">
      <c r="A135" s="136" t="s">
        <v>173</v>
      </c>
      <c r="B135" s="108" t="s">
        <v>1680</v>
      </c>
      <c r="C135" s="109">
        <v>201400</v>
      </c>
      <c r="D135" s="109">
        <v>148306</v>
      </c>
      <c r="E135" s="109">
        <v>53094</v>
      </c>
      <c r="F135" s="134">
        <v>0</v>
      </c>
      <c r="G135" s="137">
        <v>0.47499999999999998</v>
      </c>
      <c r="I135" s="102"/>
      <c r="J135" s="105"/>
    </row>
    <row r="136" spans="1:10" ht="16.350000000000001" customHeight="1" x14ac:dyDescent="0.25">
      <c r="A136" s="136" t="s">
        <v>174</v>
      </c>
      <c r="B136" s="108" t="s">
        <v>1683</v>
      </c>
      <c r="C136" s="109">
        <v>212000</v>
      </c>
      <c r="D136" s="109">
        <v>156112</v>
      </c>
      <c r="E136" s="109">
        <v>55888</v>
      </c>
      <c r="F136" s="134">
        <v>0</v>
      </c>
      <c r="G136" s="137">
        <v>0.5</v>
      </c>
      <c r="I136" s="102"/>
      <c r="J136" s="105"/>
    </row>
    <row r="137" spans="1:10" ht="16.350000000000001" customHeight="1" x14ac:dyDescent="0.25">
      <c r="A137" s="136" t="s">
        <v>175</v>
      </c>
      <c r="B137" s="108" t="s">
        <v>1686</v>
      </c>
      <c r="C137" s="109">
        <v>222600</v>
      </c>
      <c r="D137" s="109">
        <v>163918</v>
      </c>
      <c r="E137" s="109">
        <v>58682</v>
      </c>
      <c r="F137" s="134">
        <v>0</v>
      </c>
      <c r="G137" s="137">
        <v>0.52500000000000002</v>
      </c>
      <c r="I137" s="102"/>
      <c r="J137" s="105"/>
    </row>
    <row r="138" spans="1:10" ht="16.350000000000001" customHeight="1" x14ac:dyDescent="0.25">
      <c r="A138" s="136" t="s">
        <v>176</v>
      </c>
      <c r="B138" s="108" t="s">
        <v>1689</v>
      </c>
      <c r="C138" s="109">
        <v>233200</v>
      </c>
      <c r="D138" s="109">
        <v>171723</v>
      </c>
      <c r="E138" s="109">
        <v>61477</v>
      </c>
      <c r="F138" s="134">
        <v>0</v>
      </c>
      <c r="G138" s="137">
        <v>0.55000000000000004</v>
      </c>
      <c r="I138" s="102"/>
      <c r="J138" s="105"/>
    </row>
    <row r="139" spans="1:10" ht="16.350000000000001" customHeight="1" x14ac:dyDescent="0.25">
      <c r="A139" s="136" t="s">
        <v>177</v>
      </c>
      <c r="B139" s="108" t="s">
        <v>1692</v>
      </c>
      <c r="C139" s="109">
        <v>243800</v>
      </c>
      <c r="D139" s="109">
        <v>179529</v>
      </c>
      <c r="E139" s="109">
        <v>64271</v>
      </c>
      <c r="F139" s="134">
        <v>0</v>
      </c>
      <c r="G139" s="137">
        <v>0.57499999999999996</v>
      </c>
      <c r="I139" s="102"/>
      <c r="J139" s="105"/>
    </row>
    <row r="140" spans="1:10" ht="16.350000000000001" customHeight="1" x14ac:dyDescent="0.25">
      <c r="A140" s="136" t="s">
        <v>178</v>
      </c>
      <c r="B140" s="108" t="s">
        <v>1695</v>
      </c>
      <c r="C140" s="109">
        <v>254400</v>
      </c>
      <c r="D140" s="109">
        <v>187334</v>
      </c>
      <c r="E140" s="109">
        <v>67066</v>
      </c>
      <c r="F140" s="134">
        <v>0</v>
      </c>
      <c r="G140" s="137">
        <v>0.6</v>
      </c>
      <c r="I140" s="102"/>
      <c r="J140" s="105"/>
    </row>
    <row r="141" spans="1:10" ht="16.350000000000001" customHeight="1" x14ac:dyDescent="0.25">
      <c r="A141" s="136" t="s">
        <v>179</v>
      </c>
      <c r="B141" s="108" t="s">
        <v>1698</v>
      </c>
      <c r="C141" s="109">
        <v>265000</v>
      </c>
      <c r="D141" s="109">
        <v>195140</v>
      </c>
      <c r="E141" s="109">
        <v>69860</v>
      </c>
      <c r="F141" s="134">
        <v>0</v>
      </c>
      <c r="G141" s="137">
        <v>0.625</v>
      </c>
      <c r="I141" s="102"/>
      <c r="J141" s="105"/>
    </row>
    <row r="142" spans="1:10" ht="16.350000000000001" customHeight="1" x14ac:dyDescent="0.25">
      <c r="A142" s="136" t="s">
        <v>180</v>
      </c>
      <c r="B142" s="108" t="s">
        <v>1701</v>
      </c>
      <c r="C142" s="109">
        <v>275600</v>
      </c>
      <c r="D142" s="109">
        <v>202946</v>
      </c>
      <c r="E142" s="109">
        <v>72654</v>
      </c>
      <c r="F142" s="134">
        <v>0</v>
      </c>
      <c r="G142" s="137">
        <v>0.65</v>
      </c>
      <c r="I142" s="102"/>
      <c r="J142" s="105"/>
    </row>
    <row r="143" spans="1:10" ht="16.350000000000001" customHeight="1" x14ac:dyDescent="0.25">
      <c r="A143" s="136" t="s">
        <v>181</v>
      </c>
      <c r="B143" s="108" t="s">
        <v>1704</v>
      </c>
      <c r="C143" s="109">
        <v>286200</v>
      </c>
      <c r="D143" s="109">
        <v>210751</v>
      </c>
      <c r="E143" s="109">
        <v>75449</v>
      </c>
      <c r="F143" s="134">
        <v>0</v>
      </c>
      <c r="G143" s="137">
        <v>0.67500000000000004</v>
      </c>
      <c r="I143" s="102"/>
      <c r="J143" s="105"/>
    </row>
    <row r="144" spans="1:10" ht="16.350000000000001" customHeight="1" x14ac:dyDescent="0.25">
      <c r="A144" s="136" t="s">
        <v>182</v>
      </c>
      <c r="B144" s="108" t="s">
        <v>1707</v>
      </c>
      <c r="C144" s="109">
        <v>296800</v>
      </c>
      <c r="D144" s="109">
        <v>218557</v>
      </c>
      <c r="E144" s="109">
        <v>78243</v>
      </c>
      <c r="F144" s="134">
        <v>0</v>
      </c>
      <c r="G144" s="137">
        <v>0.7</v>
      </c>
      <c r="I144" s="102"/>
      <c r="J144" s="105"/>
    </row>
    <row r="145" spans="1:10" ht="16.350000000000001" customHeight="1" x14ac:dyDescent="0.25">
      <c r="A145" s="136" t="s">
        <v>183</v>
      </c>
      <c r="B145" s="108" t="s">
        <v>1710</v>
      </c>
      <c r="C145" s="109">
        <v>307400</v>
      </c>
      <c r="D145" s="109">
        <v>226362</v>
      </c>
      <c r="E145" s="109">
        <v>81038</v>
      </c>
      <c r="F145" s="134">
        <v>0</v>
      </c>
      <c r="G145" s="137">
        <v>0.72499999999999998</v>
      </c>
      <c r="I145" s="102"/>
      <c r="J145" s="105"/>
    </row>
    <row r="146" spans="1:10" ht="16.350000000000001" customHeight="1" x14ac:dyDescent="0.25">
      <c r="A146" s="136" t="s">
        <v>184</v>
      </c>
      <c r="B146" s="108" t="s">
        <v>1713</v>
      </c>
      <c r="C146" s="109">
        <v>318000</v>
      </c>
      <c r="D146" s="109">
        <v>234168</v>
      </c>
      <c r="E146" s="109">
        <v>83832</v>
      </c>
      <c r="F146" s="134">
        <v>0</v>
      </c>
      <c r="G146" s="137">
        <v>0.75</v>
      </c>
      <c r="I146" s="102"/>
      <c r="J146" s="105"/>
    </row>
    <row r="147" spans="1:10" ht="16.350000000000001" customHeight="1" x14ac:dyDescent="0.25">
      <c r="A147" s="136" t="s">
        <v>185</v>
      </c>
      <c r="B147" s="108" t="s">
        <v>1716</v>
      </c>
      <c r="C147" s="109">
        <v>328600</v>
      </c>
      <c r="D147" s="109">
        <v>241973</v>
      </c>
      <c r="E147" s="109">
        <v>86627</v>
      </c>
      <c r="F147" s="134">
        <v>0</v>
      </c>
      <c r="G147" s="137">
        <v>0.77500000000000002</v>
      </c>
      <c r="I147" s="102"/>
      <c r="J147" s="105"/>
    </row>
    <row r="148" spans="1:10" ht="16.350000000000001" customHeight="1" x14ac:dyDescent="0.25">
      <c r="A148" s="136" t="s">
        <v>186</v>
      </c>
      <c r="B148" s="108" t="s">
        <v>1719</v>
      </c>
      <c r="C148" s="109">
        <v>339200</v>
      </c>
      <c r="D148" s="109">
        <v>249779</v>
      </c>
      <c r="E148" s="109">
        <v>89421</v>
      </c>
      <c r="F148" s="134">
        <v>0</v>
      </c>
      <c r="G148" s="137">
        <v>0.8</v>
      </c>
      <c r="I148" s="102"/>
      <c r="J148" s="105"/>
    </row>
    <row r="149" spans="1:10" ht="16.350000000000001" customHeight="1" x14ac:dyDescent="0.25">
      <c r="A149" s="136" t="s">
        <v>187</v>
      </c>
      <c r="B149" s="108" t="s">
        <v>1722</v>
      </c>
      <c r="C149" s="109">
        <v>349800</v>
      </c>
      <c r="D149" s="109">
        <v>257585</v>
      </c>
      <c r="E149" s="109">
        <v>92215</v>
      </c>
      <c r="F149" s="134">
        <v>0</v>
      </c>
      <c r="G149" s="137">
        <v>0.82499999999999996</v>
      </c>
      <c r="I149" s="102"/>
      <c r="J149" s="105"/>
    </row>
    <row r="150" spans="1:10" ht="16.350000000000001" customHeight="1" x14ac:dyDescent="0.25">
      <c r="A150" s="136" t="s">
        <v>188</v>
      </c>
      <c r="B150" s="108" t="s">
        <v>1725</v>
      </c>
      <c r="C150" s="109">
        <v>360400</v>
      </c>
      <c r="D150" s="109">
        <v>265390</v>
      </c>
      <c r="E150" s="109">
        <v>95010</v>
      </c>
      <c r="F150" s="134">
        <v>0</v>
      </c>
      <c r="G150" s="137">
        <v>0.85</v>
      </c>
      <c r="I150" s="102"/>
      <c r="J150" s="105"/>
    </row>
    <row r="151" spans="1:10" ht="16.350000000000001" customHeight="1" x14ac:dyDescent="0.25">
      <c r="A151" s="136" t="s">
        <v>189</v>
      </c>
      <c r="B151" s="108" t="s">
        <v>1728</v>
      </c>
      <c r="C151" s="109">
        <v>371000</v>
      </c>
      <c r="D151" s="109">
        <v>273196</v>
      </c>
      <c r="E151" s="109">
        <v>97804</v>
      </c>
      <c r="F151" s="134">
        <v>0</v>
      </c>
      <c r="G151" s="137">
        <v>0.875</v>
      </c>
      <c r="I151" s="102"/>
      <c r="J151" s="105"/>
    </row>
    <row r="152" spans="1:10" ht="16.350000000000001" customHeight="1" x14ac:dyDescent="0.25">
      <c r="A152" s="136" t="s">
        <v>190</v>
      </c>
      <c r="B152" s="108" t="s">
        <v>1731</v>
      </c>
      <c r="C152" s="109">
        <v>381600</v>
      </c>
      <c r="D152" s="109">
        <v>281001</v>
      </c>
      <c r="E152" s="109">
        <v>100599</v>
      </c>
      <c r="F152" s="134">
        <v>0</v>
      </c>
      <c r="G152" s="137">
        <v>0.9</v>
      </c>
      <c r="I152" s="102"/>
      <c r="J152" s="105"/>
    </row>
    <row r="153" spans="1:10" ht="16.350000000000001" customHeight="1" x14ac:dyDescent="0.25">
      <c r="A153" s="136" t="s">
        <v>191</v>
      </c>
      <c r="B153" s="108" t="s">
        <v>1734</v>
      </c>
      <c r="C153" s="109">
        <v>392200</v>
      </c>
      <c r="D153" s="109">
        <v>288807</v>
      </c>
      <c r="E153" s="109">
        <v>103393</v>
      </c>
      <c r="F153" s="134">
        <v>0</v>
      </c>
      <c r="G153" s="137">
        <v>0.92500000000000004</v>
      </c>
      <c r="I153" s="102"/>
      <c r="J153" s="105"/>
    </row>
    <row r="154" spans="1:10" ht="16.350000000000001" customHeight="1" x14ac:dyDescent="0.25">
      <c r="A154" s="136" t="s">
        <v>192</v>
      </c>
      <c r="B154" s="108" t="s">
        <v>1737</v>
      </c>
      <c r="C154" s="109">
        <v>402800</v>
      </c>
      <c r="D154" s="109">
        <v>296613</v>
      </c>
      <c r="E154" s="109">
        <v>106187</v>
      </c>
      <c r="F154" s="134">
        <v>0</v>
      </c>
      <c r="G154" s="137">
        <v>0.95</v>
      </c>
      <c r="I154" s="102"/>
      <c r="J154" s="105"/>
    </row>
    <row r="155" spans="1:10" ht="16.350000000000001" customHeight="1" x14ac:dyDescent="0.25">
      <c r="A155" s="136" t="s">
        <v>193</v>
      </c>
      <c r="B155" s="108" t="s">
        <v>1740</v>
      </c>
      <c r="C155" s="109">
        <v>413400</v>
      </c>
      <c r="D155" s="109">
        <v>304418</v>
      </c>
      <c r="E155" s="109">
        <v>108982</v>
      </c>
      <c r="F155" s="134">
        <v>0</v>
      </c>
      <c r="G155" s="137">
        <v>0.97499999999999998</v>
      </c>
      <c r="I155" s="102"/>
      <c r="J155" s="105"/>
    </row>
    <row r="156" spans="1:10" ht="16.350000000000001" customHeight="1" x14ac:dyDescent="0.25">
      <c r="A156" s="136" t="s">
        <v>194</v>
      </c>
      <c r="B156" s="108" t="s">
        <v>195</v>
      </c>
      <c r="C156" s="109">
        <v>424000</v>
      </c>
      <c r="D156" s="109">
        <v>312224</v>
      </c>
      <c r="E156" s="109">
        <v>111776</v>
      </c>
      <c r="F156" s="134">
        <v>0</v>
      </c>
      <c r="G156" s="137">
        <v>1</v>
      </c>
      <c r="I156" s="102"/>
      <c r="J156" s="105"/>
    </row>
    <row r="157" spans="1:10" ht="16.350000000000001" customHeight="1" x14ac:dyDescent="0.25">
      <c r="A157" s="136" t="s">
        <v>196</v>
      </c>
      <c r="B157" s="108" t="s">
        <v>1745</v>
      </c>
      <c r="C157" s="109">
        <v>10600</v>
      </c>
      <c r="D157" s="109">
        <v>7806</v>
      </c>
      <c r="E157" s="109">
        <v>2794</v>
      </c>
      <c r="F157" s="134">
        <v>0</v>
      </c>
      <c r="G157" s="137">
        <v>2.5000000000000001E-2</v>
      </c>
      <c r="I157" s="102"/>
      <c r="J157" s="105"/>
    </row>
    <row r="158" spans="1:10" ht="16.350000000000001" customHeight="1" x14ac:dyDescent="0.25">
      <c r="A158" s="136" t="s">
        <v>197</v>
      </c>
      <c r="B158" s="108" t="s">
        <v>1747</v>
      </c>
      <c r="C158" s="109">
        <v>21200</v>
      </c>
      <c r="D158" s="109">
        <v>15611</v>
      </c>
      <c r="E158" s="109">
        <v>5589</v>
      </c>
      <c r="F158" s="134">
        <v>0</v>
      </c>
      <c r="G158" s="137">
        <v>0.05</v>
      </c>
      <c r="I158" s="102"/>
      <c r="J158" s="105"/>
    </row>
    <row r="159" spans="1:10" ht="16.350000000000001" customHeight="1" x14ac:dyDescent="0.25">
      <c r="A159" s="136" t="s">
        <v>198</v>
      </c>
      <c r="B159" s="108" t="s">
        <v>1749</v>
      </c>
      <c r="C159" s="109">
        <v>31800</v>
      </c>
      <c r="D159" s="109">
        <v>23417</v>
      </c>
      <c r="E159" s="109">
        <v>8383</v>
      </c>
      <c r="F159" s="134">
        <v>0</v>
      </c>
      <c r="G159" s="137">
        <v>7.4999999999999997E-2</v>
      </c>
      <c r="I159" s="102"/>
      <c r="J159" s="105"/>
    </row>
    <row r="160" spans="1:10" ht="16.350000000000001" customHeight="1" x14ac:dyDescent="0.25">
      <c r="A160" s="136" t="s">
        <v>199</v>
      </c>
      <c r="B160" s="108" t="s">
        <v>1751</v>
      </c>
      <c r="C160" s="109">
        <v>42400</v>
      </c>
      <c r="D160" s="109">
        <v>31222</v>
      </c>
      <c r="E160" s="109">
        <v>11178</v>
      </c>
      <c r="F160" s="134">
        <v>0</v>
      </c>
      <c r="G160" s="137">
        <v>0.1</v>
      </c>
      <c r="I160" s="102"/>
      <c r="J160" s="105"/>
    </row>
    <row r="161" spans="1:10" ht="16.350000000000001" customHeight="1" x14ac:dyDescent="0.25">
      <c r="A161" s="136" t="s">
        <v>200</v>
      </c>
      <c r="B161" s="108" t="s">
        <v>1753</v>
      </c>
      <c r="C161" s="109">
        <v>53000</v>
      </c>
      <c r="D161" s="109">
        <v>39028</v>
      </c>
      <c r="E161" s="109">
        <v>13972</v>
      </c>
      <c r="F161" s="134">
        <v>0</v>
      </c>
      <c r="G161" s="137">
        <v>0.125</v>
      </c>
      <c r="I161" s="102"/>
      <c r="J161" s="105"/>
    </row>
    <row r="162" spans="1:10" ht="16.350000000000001" customHeight="1" x14ac:dyDescent="0.25">
      <c r="A162" s="136" t="s">
        <v>201</v>
      </c>
      <c r="B162" s="108" t="s">
        <v>1755</v>
      </c>
      <c r="C162" s="109">
        <v>63600</v>
      </c>
      <c r="D162" s="109">
        <v>46834</v>
      </c>
      <c r="E162" s="109">
        <v>16766</v>
      </c>
      <c r="F162" s="134">
        <v>0</v>
      </c>
      <c r="G162" s="137">
        <v>0.15</v>
      </c>
      <c r="I162" s="102"/>
      <c r="J162" s="105"/>
    </row>
    <row r="163" spans="1:10" ht="16.350000000000001" customHeight="1" x14ac:dyDescent="0.25">
      <c r="A163" s="136" t="s">
        <v>202</v>
      </c>
      <c r="B163" s="108" t="s">
        <v>1757</v>
      </c>
      <c r="C163" s="109">
        <v>74200</v>
      </c>
      <c r="D163" s="109">
        <v>54639</v>
      </c>
      <c r="E163" s="109">
        <v>19561</v>
      </c>
      <c r="F163" s="134">
        <v>0</v>
      </c>
      <c r="G163" s="137">
        <v>0.17499999999999999</v>
      </c>
      <c r="I163" s="102"/>
      <c r="J163" s="105"/>
    </row>
    <row r="164" spans="1:10" ht="16.350000000000001" customHeight="1" x14ac:dyDescent="0.25">
      <c r="A164" s="136" t="s">
        <v>203</v>
      </c>
      <c r="B164" s="108" t="s">
        <v>1759</v>
      </c>
      <c r="C164" s="109">
        <v>84800</v>
      </c>
      <c r="D164" s="109">
        <v>62445</v>
      </c>
      <c r="E164" s="109">
        <v>22355</v>
      </c>
      <c r="F164" s="134">
        <v>0</v>
      </c>
      <c r="G164" s="137">
        <v>0.2</v>
      </c>
      <c r="I164" s="102"/>
      <c r="J164" s="105"/>
    </row>
    <row r="165" spans="1:10" ht="16.350000000000001" customHeight="1" x14ac:dyDescent="0.25">
      <c r="A165" s="136" t="s">
        <v>204</v>
      </c>
      <c r="B165" s="108" t="s">
        <v>1761</v>
      </c>
      <c r="C165" s="109">
        <v>95400</v>
      </c>
      <c r="D165" s="109">
        <v>70250</v>
      </c>
      <c r="E165" s="109">
        <v>25150</v>
      </c>
      <c r="F165" s="134">
        <v>0</v>
      </c>
      <c r="G165" s="137">
        <v>0.22500000000000001</v>
      </c>
      <c r="I165" s="102"/>
      <c r="J165" s="105"/>
    </row>
    <row r="166" spans="1:10" ht="16.350000000000001" customHeight="1" x14ac:dyDescent="0.25">
      <c r="A166" s="136" t="s">
        <v>205</v>
      </c>
      <c r="B166" s="108" t="s">
        <v>1763</v>
      </c>
      <c r="C166" s="109">
        <v>106000</v>
      </c>
      <c r="D166" s="109">
        <v>78056</v>
      </c>
      <c r="E166" s="109">
        <v>27944</v>
      </c>
      <c r="F166" s="134">
        <v>0</v>
      </c>
      <c r="G166" s="137">
        <v>0.25</v>
      </c>
      <c r="I166" s="102"/>
      <c r="J166" s="105"/>
    </row>
    <row r="167" spans="1:10" ht="16.350000000000001" customHeight="1" x14ac:dyDescent="0.25">
      <c r="A167" s="136" t="s">
        <v>206</v>
      </c>
      <c r="B167" s="108" t="s">
        <v>1765</v>
      </c>
      <c r="C167" s="109">
        <v>116600</v>
      </c>
      <c r="D167" s="109">
        <v>85862</v>
      </c>
      <c r="E167" s="109">
        <v>30738</v>
      </c>
      <c r="F167" s="134">
        <v>0</v>
      </c>
      <c r="G167" s="137">
        <v>0.27500000000000002</v>
      </c>
      <c r="I167" s="102"/>
      <c r="J167" s="105"/>
    </row>
    <row r="168" spans="1:10" ht="16.350000000000001" customHeight="1" x14ac:dyDescent="0.25">
      <c r="A168" s="136" t="s">
        <v>207</v>
      </c>
      <c r="B168" s="108" t="s">
        <v>1767</v>
      </c>
      <c r="C168" s="109">
        <v>127200</v>
      </c>
      <c r="D168" s="109">
        <v>93667</v>
      </c>
      <c r="E168" s="109">
        <v>33533</v>
      </c>
      <c r="F168" s="134">
        <v>0</v>
      </c>
      <c r="G168" s="137">
        <v>0.3</v>
      </c>
      <c r="I168" s="102"/>
      <c r="J168" s="105"/>
    </row>
    <row r="169" spans="1:10" ht="16.350000000000001" customHeight="1" x14ac:dyDescent="0.25">
      <c r="A169" s="136" t="s">
        <v>208</v>
      </c>
      <c r="B169" s="108" t="s">
        <v>1769</v>
      </c>
      <c r="C169" s="109">
        <v>137800</v>
      </c>
      <c r="D169" s="109">
        <v>101473</v>
      </c>
      <c r="E169" s="109">
        <v>36327</v>
      </c>
      <c r="F169" s="134">
        <v>0</v>
      </c>
      <c r="G169" s="137">
        <v>0.32500000000000001</v>
      </c>
      <c r="I169" s="102"/>
      <c r="J169" s="105"/>
    </row>
    <row r="170" spans="1:10" ht="16.350000000000001" customHeight="1" x14ac:dyDescent="0.25">
      <c r="A170" s="136" t="s">
        <v>209</v>
      </c>
      <c r="B170" s="108" t="s">
        <v>1771</v>
      </c>
      <c r="C170" s="109">
        <v>148400</v>
      </c>
      <c r="D170" s="109">
        <v>109278</v>
      </c>
      <c r="E170" s="109">
        <v>39122</v>
      </c>
      <c r="F170" s="134">
        <v>0</v>
      </c>
      <c r="G170" s="137">
        <v>0.35</v>
      </c>
      <c r="I170" s="102"/>
      <c r="J170" s="105"/>
    </row>
    <row r="171" spans="1:10" ht="16.350000000000001" customHeight="1" x14ac:dyDescent="0.25">
      <c r="A171" s="136" t="s">
        <v>210</v>
      </c>
      <c r="B171" s="108" t="s">
        <v>1773</v>
      </c>
      <c r="C171" s="109">
        <v>159000</v>
      </c>
      <c r="D171" s="109">
        <v>117084</v>
      </c>
      <c r="E171" s="109">
        <v>41916</v>
      </c>
      <c r="F171" s="134">
        <v>0</v>
      </c>
      <c r="G171" s="137">
        <v>0.375</v>
      </c>
      <c r="I171" s="102"/>
      <c r="J171" s="105"/>
    </row>
    <row r="172" spans="1:10" ht="16.350000000000001" customHeight="1" x14ac:dyDescent="0.25">
      <c r="A172" s="136" t="s">
        <v>211</v>
      </c>
      <c r="B172" s="108" t="s">
        <v>1775</v>
      </c>
      <c r="C172" s="109">
        <v>169600</v>
      </c>
      <c r="D172" s="109">
        <v>124890</v>
      </c>
      <c r="E172" s="109">
        <v>44710</v>
      </c>
      <c r="F172" s="134">
        <v>0</v>
      </c>
      <c r="G172" s="137">
        <v>0.4</v>
      </c>
      <c r="I172" s="102"/>
      <c r="J172" s="105"/>
    </row>
    <row r="173" spans="1:10" ht="16.350000000000001" customHeight="1" x14ac:dyDescent="0.25">
      <c r="A173" s="136" t="s">
        <v>212</v>
      </c>
      <c r="B173" s="108" t="s">
        <v>1777</v>
      </c>
      <c r="C173" s="109">
        <v>180200</v>
      </c>
      <c r="D173" s="109">
        <v>132695</v>
      </c>
      <c r="E173" s="109">
        <v>47505</v>
      </c>
      <c r="F173" s="134">
        <v>0</v>
      </c>
      <c r="G173" s="137">
        <v>0.42499999999999999</v>
      </c>
      <c r="I173" s="102"/>
      <c r="J173" s="105"/>
    </row>
    <row r="174" spans="1:10" ht="16.350000000000001" customHeight="1" x14ac:dyDescent="0.25">
      <c r="A174" s="136" t="s">
        <v>213</v>
      </c>
      <c r="B174" s="108" t="s">
        <v>1779</v>
      </c>
      <c r="C174" s="109">
        <v>190800</v>
      </c>
      <c r="D174" s="109">
        <v>140501</v>
      </c>
      <c r="E174" s="109">
        <v>50299</v>
      </c>
      <c r="F174" s="134">
        <v>0</v>
      </c>
      <c r="G174" s="137">
        <v>0.45</v>
      </c>
      <c r="I174" s="102"/>
      <c r="J174" s="105"/>
    </row>
    <row r="175" spans="1:10" ht="16.350000000000001" customHeight="1" x14ac:dyDescent="0.25">
      <c r="A175" s="136" t="s">
        <v>214</v>
      </c>
      <c r="B175" s="108" t="s">
        <v>1781</v>
      </c>
      <c r="C175" s="109">
        <v>201400</v>
      </c>
      <c r="D175" s="109">
        <v>148306</v>
      </c>
      <c r="E175" s="109">
        <v>53094</v>
      </c>
      <c r="F175" s="134">
        <v>0</v>
      </c>
      <c r="G175" s="137">
        <v>0.47499999999999998</v>
      </c>
      <c r="I175" s="102"/>
      <c r="J175" s="105"/>
    </row>
    <row r="176" spans="1:10" ht="16.350000000000001" customHeight="1" x14ac:dyDescent="0.25">
      <c r="A176" s="136" t="s">
        <v>215</v>
      </c>
      <c r="B176" s="108" t="s">
        <v>1783</v>
      </c>
      <c r="C176" s="109">
        <v>212000</v>
      </c>
      <c r="D176" s="109">
        <v>156112</v>
      </c>
      <c r="E176" s="109">
        <v>55888</v>
      </c>
      <c r="F176" s="134">
        <v>0</v>
      </c>
      <c r="G176" s="137">
        <v>0.5</v>
      </c>
      <c r="I176" s="102"/>
      <c r="J176" s="105"/>
    </row>
    <row r="177" spans="1:10" ht="16.350000000000001" customHeight="1" x14ac:dyDescent="0.25">
      <c r="A177" s="136" t="s">
        <v>216</v>
      </c>
      <c r="B177" s="108" t="s">
        <v>1785</v>
      </c>
      <c r="C177" s="109">
        <v>222600</v>
      </c>
      <c r="D177" s="109">
        <v>163918</v>
      </c>
      <c r="E177" s="109">
        <v>58682</v>
      </c>
      <c r="F177" s="134">
        <v>0</v>
      </c>
      <c r="G177" s="137">
        <v>0.52500000000000002</v>
      </c>
      <c r="I177" s="102"/>
      <c r="J177" s="105"/>
    </row>
    <row r="178" spans="1:10" ht="16.350000000000001" customHeight="1" x14ac:dyDescent="0.25">
      <c r="A178" s="136" t="s">
        <v>217</v>
      </c>
      <c r="B178" s="108" t="s">
        <v>1787</v>
      </c>
      <c r="C178" s="109">
        <v>233200</v>
      </c>
      <c r="D178" s="109">
        <v>171723</v>
      </c>
      <c r="E178" s="109">
        <v>61477</v>
      </c>
      <c r="F178" s="134">
        <v>0</v>
      </c>
      <c r="G178" s="137">
        <v>0.55000000000000004</v>
      </c>
      <c r="I178" s="102"/>
      <c r="J178" s="105"/>
    </row>
    <row r="179" spans="1:10" ht="16.350000000000001" customHeight="1" x14ac:dyDescent="0.25">
      <c r="A179" s="136" t="s">
        <v>218</v>
      </c>
      <c r="B179" s="108" t="s">
        <v>1789</v>
      </c>
      <c r="C179" s="109">
        <v>243800</v>
      </c>
      <c r="D179" s="109">
        <v>179529</v>
      </c>
      <c r="E179" s="109">
        <v>64271</v>
      </c>
      <c r="F179" s="134">
        <v>0</v>
      </c>
      <c r="G179" s="137">
        <v>0.57499999999999996</v>
      </c>
      <c r="I179" s="102"/>
      <c r="J179" s="105"/>
    </row>
    <row r="180" spans="1:10" ht="16.350000000000001" customHeight="1" x14ac:dyDescent="0.25">
      <c r="A180" s="136" t="s">
        <v>219</v>
      </c>
      <c r="B180" s="108" t="s">
        <v>1791</v>
      </c>
      <c r="C180" s="109">
        <v>254400</v>
      </c>
      <c r="D180" s="109">
        <v>187334</v>
      </c>
      <c r="E180" s="109">
        <v>67066</v>
      </c>
      <c r="F180" s="134">
        <v>0</v>
      </c>
      <c r="G180" s="137">
        <v>0.6</v>
      </c>
      <c r="I180" s="102"/>
      <c r="J180" s="105"/>
    </row>
    <row r="181" spans="1:10" ht="16.350000000000001" customHeight="1" x14ac:dyDescent="0.25">
      <c r="A181" s="136" t="s">
        <v>220</v>
      </c>
      <c r="B181" s="108" t="s">
        <v>1793</v>
      </c>
      <c r="C181" s="109">
        <v>265000</v>
      </c>
      <c r="D181" s="109">
        <v>195140</v>
      </c>
      <c r="E181" s="109">
        <v>69860</v>
      </c>
      <c r="F181" s="134">
        <v>0</v>
      </c>
      <c r="G181" s="137">
        <v>0.625</v>
      </c>
      <c r="I181" s="102"/>
      <c r="J181" s="105"/>
    </row>
    <row r="182" spans="1:10" ht="16.350000000000001" customHeight="1" x14ac:dyDescent="0.25">
      <c r="A182" s="136" t="s">
        <v>221</v>
      </c>
      <c r="B182" s="108" t="s">
        <v>521</v>
      </c>
      <c r="C182" s="109">
        <v>10600</v>
      </c>
      <c r="D182" s="109">
        <v>7806</v>
      </c>
      <c r="E182" s="109">
        <v>2794</v>
      </c>
      <c r="F182" s="134">
        <v>0</v>
      </c>
      <c r="G182" s="137">
        <v>2.5000000000000001E-2</v>
      </c>
      <c r="I182" s="102"/>
      <c r="J182" s="105"/>
    </row>
    <row r="183" spans="1:10" ht="16.350000000000001" customHeight="1" x14ac:dyDescent="0.25">
      <c r="A183" s="136" t="s">
        <v>222</v>
      </c>
      <c r="B183" s="108" t="s">
        <v>523</v>
      </c>
      <c r="C183" s="109">
        <v>21200</v>
      </c>
      <c r="D183" s="109">
        <v>15611</v>
      </c>
      <c r="E183" s="109">
        <v>5589</v>
      </c>
      <c r="F183" s="134">
        <v>0</v>
      </c>
      <c r="G183" s="137">
        <v>0.05</v>
      </c>
      <c r="I183" s="102"/>
      <c r="J183" s="105"/>
    </row>
    <row r="184" spans="1:10" ht="16.350000000000001" customHeight="1" x14ac:dyDescent="0.25">
      <c r="A184" s="136" t="s">
        <v>223</v>
      </c>
      <c r="B184" s="108" t="s">
        <v>525</v>
      </c>
      <c r="C184" s="109">
        <v>31800</v>
      </c>
      <c r="D184" s="109">
        <v>23417</v>
      </c>
      <c r="E184" s="109">
        <v>8383</v>
      </c>
      <c r="F184" s="134">
        <v>0</v>
      </c>
      <c r="G184" s="137">
        <v>7.4999999999999997E-2</v>
      </c>
      <c r="I184" s="102"/>
      <c r="J184" s="105"/>
    </row>
    <row r="185" spans="1:10" ht="16.350000000000001" customHeight="1" x14ac:dyDescent="0.25">
      <c r="A185" s="136" t="s">
        <v>224</v>
      </c>
      <c r="B185" s="108" t="s">
        <v>527</v>
      </c>
      <c r="C185" s="109">
        <v>42400</v>
      </c>
      <c r="D185" s="109">
        <v>31222</v>
      </c>
      <c r="E185" s="109">
        <v>11178</v>
      </c>
      <c r="F185" s="134">
        <v>0</v>
      </c>
      <c r="G185" s="137">
        <v>0.1</v>
      </c>
      <c r="I185" s="102"/>
      <c r="J185" s="105"/>
    </row>
    <row r="186" spans="1:10" ht="16.350000000000001" customHeight="1" x14ac:dyDescent="0.25">
      <c r="A186" s="136" t="s">
        <v>225</v>
      </c>
      <c r="B186" s="108" t="s">
        <v>529</v>
      </c>
      <c r="C186" s="109">
        <v>53000</v>
      </c>
      <c r="D186" s="109">
        <v>39028</v>
      </c>
      <c r="E186" s="109">
        <v>13972</v>
      </c>
      <c r="F186" s="134">
        <v>0</v>
      </c>
      <c r="G186" s="137">
        <v>0.125</v>
      </c>
      <c r="I186" s="102"/>
      <c r="J186" s="105"/>
    </row>
    <row r="187" spans="1:10" ht="16.350000000000001" customHeight="1" x14ac:dyDescent="0.25">
      <c r="A187" s="136" t="s">
        <v>226</v>
      </c>
      <c r="B187" s="108" t="s">
        <v>531</v>
      </c>
      <c r="C187" s="109">
        <v>63600</v>
      </c>
      <c r="D187" s="109">
        <v>46834</v>
      </c>
      <c r="E187" s="109">
        <v>16766</v>
      </c>
      <c r="F187" s="134">
        <v>0</v>
      </c>
      <c r="G187" s="137">
        <v>0.15</v>
      </c>
      <c r="I187" s="102"/>
      <c r="J187" s="105"/>
    </row>
    <row r="188" spans="1:10" ht="16.350000000000001" customHeight="1" x14ac:dyDescent="0.25">
      <c r="A188" s="136" t="s">
        <v>227</v>
      </c>
      <c r="B188" s="108" t="s">
        <v>533</v>
      </c>
      <c r="C188" s="109">
        <v>74200</v>
      </c>
      <c r="D188" s="109">
        <v>54639</v>
      </c>
      <c r="E188" s="109">
        <v>19561</v>
      </c>
      <c r="F188" s="134">
        <v>0</v>
      </c>
      <c r="G188" s="137">
        <v>0.17499999999999999</v>
      </c>
      <c r="I188" s="102"/>
      <c r="J188" s="105"/>
    </row>
    <row r="189" spans="1:10" ht="16.350000000000001" customHeight="1" x14ac:dyDescent="0.25">
      <c r="A189" s="136" t="s">
        <v>228</v>
      </c>
      <c r="B189" s="108" t="s">
        <v>535</v>
      </c>
      <c r="C189" s="109">
        <v>84800</v>
      </c>
      <c r="D189" s="109">
        <v>62445</v>
      </c>
      <c r="E189" s="109">
        <v>22355</v>
      </c>
      <c r="F189" s="134">
        <v>0</v>
      </c>
      <c r="G189" s="137">
        <v>0.2</v>
      </c>
      <c r="I189" s="102"/>
      <c r="J189" s="105"/>
    </row>
    <row r="190" spans="1:10" ht="16.350000000000001" customHeight="1" x14ac:dyDescent="0.25">
      <c r="A190" s="136" t="s">
        <v>229</v>
      </c>
      <c r="B190" s="108" t="s">
        <v>537</v>
      </c>
      <c r="C190" s="109">
        <v>95400</v>
      </c>
      <c r="D190" s="109">
        <v>70250</v>
      </c>
      <c r="E190" s="109">
        <v>25150</v>
      </c>
      <c r="F190" s="134">
        <v>0</v>
      </c>
      <c r="G190" s="137">
        <v>0.22500000000000001</v>
      </c>
      <c r="I190" s="102"/>
      <c r="J190" s="105"/>
    </row>
    <row r="191" spans="1:10" ht="16.350000000000001" customHeight="1" x14ac:dyDescent="0.25">
      <c r="A191" s="136" t="s">
        <v>230</v>
      </c>
      <c r="B191" s="108" t="s">
        <v>539</v>
      </c>
      <c r="C191" s="109">
        <v>106000</v>
      </c>
      <c r="D191" s="109">
        <v>78056</v>
      </c>
      <c r="E191" s="109">
        <v>27944</v>
      </c>
      <c r="F191" s="134">
        <v>0</v>
      </c>
      <c r="G191" s="137">
        <v>0.25</v>
      </c>
      <c r="I191" s="102"/>
      <c r="J191" s="105"/>
    </row>
    <row r="192" spans="1:10" ht="16.350000000000001" customHeight="1" x14ac:dyDescent="0.25">
      <c r="A192" s="136" t="s">
        <v>231</v>
      </c>
      <c r="B192" s="108" t="s">
        <v>541</v>
      </c>
      <c r="C192" s="109">
        <v>116600</v>
      </c>
      <c r="D192" s="109">
        <v>85862</v>
      </c>
      <c r="E192" s="109">
        <v>30738</v>
      </c>
      <c r="F192" s="134">
        <v>0</v>
      </c>
      <c r="G192" s="137">
        <v>0.27500000000000002</v>
      </c>
      <c r="I192" s="102"/>
      <c r="J192" s="105"/>
    </row>
    <row r="193" spans="1:10" ht="16.350000000000001" customHeight="1" x14ac:dyDescent="0.25">
      <c r="A193" s="136" t="s">
        <v>232</v>
      </c>
      <c r="B193" s="108" t="s">
        <v>543</v>
      </c>
      <c r="C193" s="109">
        <v>127200</v>
      </c>
      <c r="D193" s="109">
        <v>93667</v>
      </c>
      <c r="E193" s="109">
        <v>33533</v>
      </c>
      <c r="F193" s="134">
        <v>0</v>
      </c>
      <c r="G193" s="137">
        <v>0.3</v>
      </c>
      <c r="I193" s="102"/>
      <c r="J193" s="105"/>
    </row>
    <row r="194" spans="1:10" ht="16.350000000000001" customHeight="1" x14ac:dyDescent="0.25">
      <c r="A194" s="136" t="s">
        <v>233</v>
      </c>
      <c r="B194" s="108" t="s">
        <v>545</v>
      </c>
      <c r="C194" s="109">
        <v>137800</v>
      </c>
      <c r="D194" s="109">
        <v>101473</v>
      </c>
      <c r="E194" s="109">
        <v>36327</v>
      </c>
      <c r="F194" s="134">
        <v>0</v>
      </c>
      <c r="G194" s="137">
        <v>0.32500000000000001</v>
      </c>
      <c r="I194" s="102"/>
      <c r="J194" s="105"/>
    </row>
    <row r="195" spans="1:10" ht="16.350000000000001" customHeight="1" x14ac:dyDescent="0.25">
      <c r="A195" s="136" t="s">
        <v>234</v>
      </c>
      <c r="B195" s="108" t="s">
        <v>547</v>
      </c>
      <c r="C195" s="109">
        <v>148400</v>
      </c>
      <c r="D195" s="109">
        <v>109278</v>
      </c>
      <c r="E195" s="109">
        <v>39122</v>
      </c>
      <c r="F195" s="134">
        <v>0</v>
      </c>
      <c r="G195" s="137">
        <v>0.35</v>
      </c>
      <c r="I195" s="102"/>
      <c r="J195" s="105"/>
    </row>
    <row r="196" spans="1:10" ht="16.350000000000001" customHeight="1" x14ac:dyDescent="0.25">
      <c r="A196" s="136" t="s">
        <v>235</v>
      </c>
      <c r="B196" s="108" t="s">
        <v>549</v>
      </c>
      <c r="C196" s="109">
        <v>159000</v>
      </c>
      <c r="D196" s="109">
        <v>117084</v>
      </c>
      <c r="E196" s="109">
        <v>41916</v>
      </c>
      <c r="F196" s="134">
        <v>0</v>
      </c>
      <c r="G196" s="137">
        <v>0.375</v>
      </c>
      <c r="I196" s="102"/>
      <c r="J196" s="105"/>
    </row>
    <row r="197" spans="1:10" ht="16.350000000000001" customHeight="1" x14ac:dyDescent="0.25">
      <c r="A197" s="136" t="s">
        <v>236</v>
      </c>
      <c r="B197" s="108" t="s">
        <v>551</v>
      </c>
      <c r="C197" s="109">
        <v>169600</v>
      </c>
      <c r="D197" s="109">
        <v>124890</v>
      </c>
      <c r="E197" s="109">
        <v>44710</v>
      </c>
      <c r="F197" s="134">
        <v>0</v>
      </c>
      <c r="G197" s="137">
        <v>0.4</v>
      </c>
      <c r="I197" s="102"/>
      <c r="J197" s="105"/>
    </row>
    <row r="198" spans="1:10" ht="16.350000000000001" customHeight="1" x14ac:dyDescent="0.25">
      <c r="A198" s="136" t="s">
        <v>237</v>
      </c>
      <c r="B198" s="108" t="s">
        <v>553</v>
      </c>
      <c r="C198" s="109">
        <v>180200</v>
      </c>
      <c r="D198" s="109">
        <v>132695</v>
      </c>
      <c r="E198" s="109">
        <v>47505</v>
      </c>
      <c r="F198" s="134">
        <v>0</v>
      </c>
      <c r="G198" s="137">
        <v>0.42499999999999999</v>
      </c>
      <c r="I198" s="102"/>
      <c r="J198" s="105"/>
    </row>
    <row r="199" spans="1:10" ht="16.350000000000001" customHeight="1" x14ac:dyDescent="0.25">
      <c r="A199" s="136" t="s">
        <v>238</v>
      </c>
      <c r="B199" s="108" t="s">
        <v>555</v>
      </c>
      <c r="C199" s="109">
        <v>190800</v>
      </c>
      <c r="D199" s="109">
        <v>140501</v>
      </c>
      <c r="E199" s="109">
        <v>50299</v>
      </c>
      <c r="F199" s="134">
        <v>0</v>
      </c>
      <c r="G199" s="137">
        <v>0.45</v>
      </c>
      <c r="I199" s="102"/>
      <c r="J199" s="105"/>
    </row>
    <row r="200" spans="1:10" ht="16.350000000000001" customHeight="1" x14ac:dyDescent="0.25">
      <c r="A200" s="136" t="s">
        <v>239</v>
      </c>
      <c r="B200" s="108" t="s">
        <v>557</v>
      </c>
      <c r="C200" s="109">
        <v>201400</v>
      </c>
      <c r="D200" s="109">
        <v>148306</v>
      </c>
      <c r="E200" s="109">
        <v>53094</v>
      </c>
      <c r="F200" s="134">
        <v>0</v>
      </c>
      <c r="G200" s="137">
        <v>0.47499999999999998</v>
      </c>
      <c r="I200" s="102"/>
      <c r="J200" s="105"/>
    </row>
    <row r="201" spans="1:10" ht="16.350000000000001" customHeight="1" x14ac:dyDescent="0.25">
      <c r="A201" s="136" t="s">
        <v>240</v>
      </c>
      <c r="B201" s="108" t="s">
        <v>559</v>
      </c>
      <c r="C201" s="109">
        <v>212000</v>
      </c>
      <c r="D201" s="109">
        <v>156112</v>
      </c>
      <c r="E201" s="109">
        <v>55888</v>
      </c>
      <c r="F201" s="134">
        <v>0</v>
      </c>
      <c r="G201" s="137">
        <v>0.5</v>
      </c>
      <c r="I201" s="102"/>
      <c r="J201" s="105"/>
    </row>
    <row r="202" spans="1:10" ht="16.350000000000001" customHeight="1" x14ac:dyDescent="0.25">
      <c r="A202" s="136" t="s">
        <v>241</v>
      </c>
      <c r="B202" s="108" t="s">
        <v>561</v>
      </c>
      <c r="C202" s="109">
        <v>222600</v>
      </c>
      <c r="D202" s="109">
        <v>163918</v>
      </c>
      <c r="E202" s="109">
        <v>58682</v>
      </c>
      <c r="F202" s="134">
        <v>0</v>
      </c>
      <c r="G202" s="137">
        <v>0.52500000000000002</v>
      </c>
      <c r="I202" s="102"/>
      <c r="J202" s="105"/>
    </row>
    <row r="203" spans="1:10" ht="16.350000000000001" customHeight="1" x14ac:dyDescent="0.25">
      <c r="A203" s="136" t="s">
        <v>242</v>
      </c>
      <c r="B203" s="108" t="s">
        <v>563</v>
      </c>
      <c r="C203" s="109">
        <v>233200</v>
      </c>
      <c r="D203" s="109">
        <v>171723</v>
      </c>
      <c r="E203" s="109">
        <v>61477</v>
      </c>
      <c r="F203" s="134">
        <v>0</v>
      </c>
      <c r="G203" s="137">
        <v>0.55000000000000004</v>
      </c>
      <c r="I203" s="102"/>
      <c r="J203" s="105"/>
    </row>
    <row r="204" spans="1:10" ht="16.350000000000001" customHeight="1" x14ac:dyDescent="0.25">
      <c r="A204" s="136" t="s">
        <v>243</v>
      </c>
      <c r="B204" s="108" t="s">
        <v>565</v>
      </c>
      <c r="C204" s="109">
        <v>243800</v>
      </c>
      <c r="D204" s="109">
        <v>179529</v>
      </c>
      <c r="E204" s="109">
        <v>64271</v>
      </c>
      <c r="F204" s="134">
        <v>0</v>
      </c>
      <c r="G204" s="137">
        <v>0.57499999999999996</v>
      </c>
      <c r="I204" s="102"/>
      <c r="J204" s="105"/>
    </row>
    <row r="205" spans="1:10" ht="16.350000000000001" customHeight="1" x14ac:dyDescent="0.25">
      <c r="A205" s="136" t="s">
        <v>244</v>
      </c>
      <c r="B205" s="108" t="s">
        <v>567</v>
      </c>
      <c r="C205" s="109">
        <v>254400</v>
      </c>
      <c r="D205" s="109">
        <v>187334</v>
      </c>
      <c r="E205" s="109">
        <v>67066</v>
      </c>
      <c r="F205" s="134">
        <v>0</v>
      </c>
      <c r="G205" s="137">
        <v>0.6</v>
      </c>
      <c r="I205" s="102"/>
      <c r="J205" s="105"/>
    </row>
    <row r="206" spans="1:10" ht="16.350000000000001" customHeight="1" x14ac:dyDescent="0.25">
      <c r="A206" s="136" t="s">
        <v>245</v>
      </c>
      <c r="B206" s="108" t="s">
        <v>569</v>
      </c>
      <c r="C206" s="109">
        <v>265000</v>
      </c>
      <c r="D206" s="109">
        <v>195140</v>
      </c>
      <c r="E206" s="109">
        <v>69860</v>
      </c>
      <c r="F206" s="134">
        <v>0</v>
      </c>
      <c r="G206" s="137">
        <v>0.625</v>
      </c>
      <c r="I206" s="102"/>
      <c r="J206" s="105"/>
    </row>
    <row r="207" spans="1:10" ht="16.350000000000001" customHeight="1" x14ac:dyDescent="0.25">
      <c r="A207" s="136" t="s">
        <v>246</v>
      </c>
      <c r="B207" s="108" t="s">
        <v>571</v>
      </c>
      <c r="C207" s="109">
        <v>275600</v>
      </c>
      <c r="D207" s="109">
        <v>202946</v>
      </c>
      <c r="E207" s="109">
        <v>72654</v>
      </c>
      <c r="F207" s="134">
        <v>0</v>
      </c>
      <c r="G207" s="137">
        <v>0.65</v>
      </c>
      <c r="I207" s="102"/>
      <c r="J207" s="105"/>
    </row>
    <row r="208" spans="1:10" ht="16.350000000000001" customHeight="1" x14ac:dyDescent="0.25">
      <c r="A208" s="136" t="s">
        <v>247</v>
      </c>
      <c r="B208" s="108" t="s">
        <v>573</v>
      </c>
      <c r="C208" s="109">
        <v>286200</v>
      </c>
      <c r="D208" s="109">
        <v>210751</v>
      </c>
      <c r="E208" s="109">
        <v>75449</v>
      </c>
      <c r="F208" s="134">
        <v>0</v>
      </c>
      <c r="G208" s="137">
        <v>0.67500000000000004</v>
      </c>
      <c r="I208" s="102"/>
      <c r="J208" s="105"/>
    </row>
    <row r="209" spans="1:10" ht="16.350000000000001" customHeight="1" x14ac:dyDescent="0.25">
      <c r="A209" s="136" t="s">
        <v>248</v>
      </c>
      <c r="B209" s="108" t="s">
        <v>575</v>
      </c>
      <c r="C209" s="109">
        <v>296800</v>
      </c>
      <c r="D209" s="109">
        <v>218557</v>
      </c>
      <c r="E209" s="109">
        <v>78243</v>
      </c>
      <c r="F209" s="134">
        <v>0</v>
      </c>
      <c r="G209" s="137">
        <v>0.7</v>
      </c>
      <c r="I209" s="102"/>
      <c r="J209" s="105"/>
    </row>
    <row r="210" spans="1:10" ht="16.350000000000001" customHeight="1" x14ac:dyDescent="0.25">
      <c r="A210" s="136" t="s">
        <v>249</v>
      </c>
      <c r="B210" s="108" t="s">
        <v>577</v>
      </c>
      <c r="C210" s="109">
        <v>307400</v>
      </c>
      <c r="D210" s="109">
        <v>226362</v>
      </c>
      <c r="E210" s="109">
        <v>81038</v>
      </c>
      <c r="F210" s="134">
        <v>0</v>
      </c>
      <c r="G210" s="137">
        <v>0.72499999999999998</v>
      </c>
      <c r="I210" s="102"/>
      <c r="J210" s="105"/>
    </row>
    <row r="211" spans="1:10" ht="16.350000000000001" customHeight="1" x14ac:dyDescent="0.25">
      <c r="A211" s="136" t="s">
        <v>250</v>
      </c>
      <c r="B211" s="108" t="s">
        <v>579</v>
      </c>
      <c r="C211" s="109">
        <v>318000</v>
      </c>
      <c r="D211" s="109">
        <v>234168</v>
      </c>
      <c r="E211" s="109">
        <v>83832</v>
      </c>
      <c r="F211" s="134">
        <v>0</v>
      </c>
      <c r="G211" s="137">
        <v>0.75</v>
      </c>
      <c r="I211" s="102"/>
      <c r="J211" s="105"/>
    </row>
    <row r="212" spans="1:10" ht="16.350000000000001" customHeight="1" x14ac:dyDescent="0.25">
      <c r="A212" s="136" t="s">
        <v>251</v>
      </c>
      <c r="B212" s="108" t="s">
        <v>581</v>
      </c>
      <c r="C212" s="109">
        <v>328600</v>
      </c>
      <c r="D212" s="109">
        <v>241973</v>
      </c>
      <c r="E212" s="109">
        <v>86627</v>
      </c>
      <c r="F212" s="134">
        <v>0</v>
      </c>
      <c r="G212" s="137">
        <v>0.77500000000000002</v>
      </c>
      <c r="I212" s="102"/>
      <c r="J212" s="105"/>
    </row>
    <row r="213" spans="1:10" ht="16.350000000000001" customHeight="1" x14ac:dyDescent="0.25">
      <c r="A213" s="136" t="s">
        <v>252</v>
      </c>
      <c r="B213" s="108" t="s">
        <v>583</v>
      </c>
      <c r="C213" s="109">
        <v>339200</v>
      </c>
      <c r="D213" s="109">
        <v>249779</v>
      </c>
      <c r="E213" s="109">
        <v>89421</v>
      </c>
      <c r="F213" s="134">
        <v>0</v>
      </c>
      <c r="G213" s="137">
        <v>0.8</v>
      </c>
      <c r="I213" s="102"/>
      <c r="J213" s="105"/>
    </row>
    <row r="214" spans="1:10" ht="16.350000000000001" customHeight="1" x14ac:dyDescent="0.25">
      <c r="A214" s="136" t="s">
        <v>253</v>
      </c>
      <c r="B214" s="108" t="s">
        <v>585</v>
      </c>
      <c r="C214" s="109">
        <v>349800</v>
      </c>
      <c r="D214" s="109">
        <v>257585</v>
      </c>
      <c r="E214" s="109">
        <v>92215</v>
      </c>
      <c r="F214" s="134">
        <v>0</v>
      </c>
      <c r="G214" s="137">
        <v>0.82499999999999996</v>
      </c>
      <c r="I214" s="102"/>
      <c r="J214" s="105"/>
    </row>
    <row r="215" spans="1:10" ht="16.350000000000001" customHeight="1" x14ac:dyDescent="0.25">
      <c r="A215" s="136" t="s">
        <v>254</v>
      </c>
      <c r="B215" s="108" t="s">
        <v>587</v>
      </c>
      <c r="C215" s="109">
        <v>360400</v>
      </c>
      <c r="D215" s="109">
        <v>265390</v>
      </c>
      <c r="E215" s="109">
        <v>95010</v>
      </c>
      <c r="F215" s="134">
        <v>0</v>
      </c>
      <c r="G215" s="137">
        <v>0.85</v>
      </c>
      <c r="I215" s="102"/>
      <c r="J215" s="105"/>
    </row>
    <row r="216" spans="1:10" ht="16.350000000000001" customHeight="1" x14ac:dyDescent="0.25">
      <c r="A216" s="136" t="s">
        <v>255</v>
      </c>
      <c r="B216" s="108" t="s">
        <v>589</v>
      </c>
      <c r="C216" s="109">
        <v>371000</v>
      </c>
      <c r="D216" s="109">
        <v>273196</v>
      </c>
      <c r="E216" s="109">
        <v>97804</v>
      </c>
      <c r="F216" s="134">
        <v>0</v>
      </c>
      <c r="G216" s="137">
        <v>0.875</v>
      </c>
      <c r="I216" s="102"/>
      <c r="J216" s="105"/>
    </row>
    <row r="217" spans="1:10" ht="16.350000000000001" customHeight="1" x14ac:dyDescent="0.25">
      <c r="A217" s="136" t="s">
        <v>256</v>
      </c>
      <c r="B217" s="108" t="s">
        <v>591</v>
      </c>
      <c r="C217" s="109">
        <v>381600</v>
      </c>
      <c r="D217" s="109">
        <v>281001</v>
      </c>
      <c r="E217" s="109">
        <v>100599</v>
      </c>
      <c r="F217" s="134">
        <v>0</v>
      </c>
      <c r="G217" s="137">
        <v>0.9</v>
      </c>
      <c r="I217" s="102"/>
      <c r="J217" s="105"/>
    </row>
    <row r="218" spans="1:10" ht="16.350000000000001" customHeight="1" x14ac:dyDescent="0.25">
      <c r="A218" s="136" t="s">
        <v>257</v>
      </c>
      <c r="B218" s="108" t="s">
        <v>593</v>
      </c>
      <c r="C218" s="109">
        <v>392200</v>
      </c>
      <c r="D218" s="109">
        <v>288807</v>
      </c>
      <c r="E218" s="109">
        <v>103393</v>
      </c>
      <c r="F218" s="134">
        <v>0</v>
      </c>
      <c r="G218" s="137">
        <v>0.92500000000000004</v>
      </c>
      <c r="I218" s="102"/>
      <c r="J218" s="105"/>
    </row>
    <row r="219" spans="1:10" ht="16.350000000000001" customHeight="1" x14ac:dyDescent="0.25">
      <c r="A219" s="136" t="s">
        <v>258</v>
      </c>
      <c r="B219" s="108" t="s">
        <v>595</v>
      </c>
      <c r="C219" s="109">
        <v>402800</v>
      </c>
      <c r="D219" s="109">
        <v>296613</v>
      </c>
      <c r="E219" s="109">
        <v>106187</v>
      </c>
      <c r="F219" s="134">
        <v>0</v>
      </c>
      <c r="G219" s="137">
        <v>0.95</v>
      </c>
      <c r="I219" s="102"/>
      <c r="J219" s="105"/>
    </row>
    <row r="220" spans="1:10" ht="16.350000000000001" customHeight="1" x14ac:dyDescent="0.25">
      <c r="A220" s="136" t="s">
        <v>259</v>
      </c>
      <c r="B220" s="108" t="s">
        <v>597</v>
      </c>
      <c r="C220" s="109">
        <v>413400</v>
      </c>
      <c r="D220" s="109">
        <v>304418</v>
      </c>
      <c r="E220" s="109">
        <v>108982</v>
      </c>
      <c r="F220" s="134">
        <v>0</v>
      </c>
      <c r="G220" s="137">
        <v>0.97499999999999998</v>
      </c>
      <c r="I220" s="102"/>
      <c r="J220" s="105"/>
    </row>
    <row r="221" spans="1:10" ht="16.350000000000001" customHeight="1" x14ac:dyDescent="0.25">
      <c r="A221" s="136" t="s">
        <v>260</v>
      </c>
      <c r="B221" s="108" t="s">
        <v>261</v>
      </c>
      <c r="C221" s="109">
        <v>424000</v>
      </c>
      <c r="D221" s="109">
        <v>312224</v>
      </c>
      <c r="E221" s="109">
        <v>111776</v>
      </c>
      <c r="F221" s="134">
        <v>0</v>
      </c>
      <c r="G221" s="137">
        <v>1</v>
      </c>
      <c r="I221" s="102"/>
      <c r="J221" s="105"/>
    </row>
    <row r="222" spans="1:10" ht="16.350000000000001" customHeight="1" x14ac:dyDescent="0.25">
      <c r="A222" s="136" t="s">
        <v>262</v>
      </c>
      <c r="B222" s="108" t="s">
        <v>40</v>
      </c>
      <c r="C222" s="109">
        <v>117618</v>
      </c>
      <c r="D222" s="109">
        <v>86611</v>
      </c>
      <c r="E222" s="109">
        <v>31007</v>
      </c>
      <c r="F222" s="134">
        <v>0</v>
      </c>
      <c r="G222" s="137">
        <v>0.25</v>
      </c>
      <c r="I222" s="102"/>
      <c r="J222" s="105"/>
    </row>
    <row r="223" spans="1:10" ht="16.350000000000001" customHeight="1" x14ac:dyDescent="0.25">
      <c r="A223" s="136" t="s">
        <v>263</v>
      </c>
      <c r="B223" s="108" t="s">
        <v>264</v>
      </c>
      <c r="C223" s="109">
        <v>10600</v>
      </c>
      <c r="D223" s="109">
        <v>7806</v>
      </c>
      <c r="E223" s="109">
        <v>2794</v>
      </c>
      <c r="F223" s="134">
        <v>0</v>
      </c>
      <c r="G223" s="137">
        <v>2.5000000000000001E-2</v>
      </c>
      <c r="I223" s="102"/>
      <c r="J223" s="105"/>
    </row>
    <row r="224" spans="1:10" ht="16.350000000000001" customHeight="1" x14ac:dyDescent="0.25">
      <c r="A224" s="136" t="s">
        <v>265</v>
      </c>
      <c r="B224" s="108" t="s">
        <v>266</v>
      </c>
      <c r="C224" s="109">
        <v>21200</v>
      </c>
      <c r="D224" s="109">
        <v>15611</v>
      </c>
      <c r="E224" s="109">
        <v>5589</v>
      </c>
      <c r="F224" s="134">
        <v>0</v>
      </c>
      <c r="G224" s="137">
        <v>0.05</v>
      </c>
      <c r="I224" s="102"/>
      <c r="J224" s="105"/>
    </row>
    <row r="225" spans="1:10" ht="16.350000000000001" customHeight="1" x14ac:dyDescent="0.25">
      <c r="A225" s="136" t="s">
        <v>267</v>
      </c>
      <c r="B225" s="108" t="s">
        <v>268</v>
      </c>
      <c r="C225" s="109">
        <v>31800</v>
      </c>
      <c r="D225" s="109">
        <v>23417</v>
      </c>
      <c r="E225" s="109">
        <v>8383</v>
      </c>
      <c r="F225" s="134">
        <v>0</v>
      </c>
      <c r="G225" s="137">
        <v>7.4999999999999997E-2</v>
      </c>
      <c r="I225" s="102"/>
      <c r="J225" s="105"/>
    </row>
    <row r="226" spans="1:10" ht="16.350000000000001" customHeight="1" x14ac:dyDescent="0.25">
      <c r="A226" s="136" t="s">
        <v>269</v>
      </c>
      <c r="B226" s="108" t="s">
        <v>270</v>
      </c>
      <c r="C226" s="109">
        <v>42400</v>
      </c>
      <c r="D226" s="109">
        <v>31222</v>
      </c>
      <c r="E226" s="109">
        <v>11178</v>
      </c>
      <c r="F226" s="134">
        <v>0</v>
      </c>
      <c r="G226" s="137">
        <v>0.1</v>
      </c>
      <c r="I226" s="102"/>
      <c r="J226" s="105"/>
    </row>
    <row r="227" spans="1:10" ht="16.350000000000001" customHeight="1" x14ac:dyDescent="0.25">
      <c r="A227" s="136" t="s">
        <v>271</v>
      </c>
      <c r="B227" s="108" t="s">
        <v>272</v>
      </c>
      <c r="C227" s="109">
        <v>53000</v>
      </c>
      <c r="D227" s="109">
        <v>39028</v>
      </c>
      <c r="E227" s="109">
        <v>13972</v>
      </c>
      <c r="F227" s="134">
        <v>0</v>
      </c>
      <c r="G227" s="137">
        <v>0.125</v>
      </c>
      <c r="I227" s="102"/>
      <c r="J227" s="105"/>
    </row>
    <row r="228" spans="1:10" ht="16.350000000000001" customHeight="1" x14ac:dyDescent="0.25">
      <c r="A228" s="136" t="s">
        <v>273</v>
      </c>
      <c r="B228" s="108" t="s">
        <v>274</v>
      </c>
      <c r="C228" s="109">
        <v>63600</v>
      </c>
      <c r="D228" s="109">
        <v>46834</v>
      </c>
      <c r="E228" s="109">
        <v>16766</v>
      </c>
      <c r="F228" s="134">
        <v>0</v>
      </c>
      <c r="G228" s="137">
        <v>0.15</v>
      </c>
      <c r="I228" s="102"/>
      <c r="J228" s="105"/>
    </row>
    <row r="229" spans="1:10" ht="16.350000000000001" customHeight="1" x14ac:dyDescent="0.25">
      <c r="A229" s="136" t="s">
        <v>275</v>
      </c>
      <c r="B229" s="108" t="s">
        <v>276</v>
      </c>
      <c r="C229" s="109">
        <v>74200</v>
      </c>
      <c r="D229" s="109">
        <v>54639</v>
      </c>
      <c r="E229" s="109">
        <v>19561</v>
      </c>
      <c r="F229" s="134">
        <v>0</v>
      </c>
      <c r="G229" s="137">
        <v>0.17499999999999999</v>
      </c>
      <c r="I229" s="102"/>
      <c r="J229" s="105"/>
    </row>
    <row r="230" spans="1:10" ht="16.350000000000001" customHeight="1" x14ac:dyDescent="0.25">
      <c r="A230" s="136" t="s">
        <v>277</v>
      </c>
      <c r="B230" s="108" t="s">
        <v>278</v>
      </c>
      <c r="C230" s="109">
        <v>84800</v>
      </c>
      <c r="D230" s="109">
        <v>62445</v>
      </c>
      <c r="E230" s="109">
        <v>22355</v>
      </c>
      <c r="F230" s="134">
        <v>0</v>
      </c>
      <c r="G230" s="137">
        <v>0.2</v>
      </c>
      <c r="I230" s="102"/>
      <c r="J230" s="105"/>
    </row>
    <row r="231" spans="1:10" ht="16.350000000000001" customHeight="1" x14ac:dyDescent="0.25">
      <c r="A231" s="136" t="s">
        <v>279</v>
      </c>
      <c r="B231" s="108" t="s">
        <v>280</v>
      </c>
      <c r="C231" s="109">
        <v>95400</v>
      </c>
      <c r="D231" s="109">
        <v>70250</v>
      </c>
      <c r="E231" s="109">
        <v>25150</v>
      </c>
      <c r="F231" s="134">
        <v>0</v>
      </c>
      <c r="G231" s="137">
        <v>0.22500000000000001</v>
      </c>
      <c r="I231" s="102"/>
      <c r="J231" s="105"/>
    </row>
    <row r="232" spans="1:10" ht="16.350000000000001" customHeight="1" x14ac:dyDescent="0.25">
      <c r="A232" s="136" t="s">
        <v>281</v>
      </c>
      <c r="B232" s="108" t="s">
        <v>282</v>
      </c>
      <c r="C232" s="109">
        <v>106000</v>
      </c>
      <c r="D232" s="109">
        <v>78056</v>
      </c>
      <c r="E232" s="109">
        <v>27944</v>
      </c>
      <c r="F232" s="134">
        <v>0</v>
      </c>
      <c r="G232" s="137">
        <v>0.25</v>
      </c>
      <c r="I232" s="102"/>
      <c r="J232" s="105"/>
    </row>
    <row r="233" spans="1:10" ht="16.350000000000001" customHeight="1" x14ac:dyDescent="0.25">
      <c r="A233" s="136" t="s">
        <v>283</v>
      </c>
      <c r="B233" s="108" t="s">
        <v>284</v>
      </c>
      <c r="C233" s="109">
        <v>116600</v>
      </c>
      <c r="D233" s="109">
        <v>85862</v>
      </c>
      <c r="E233" s="109">
        <v>30738</v>
      </c>
      <c r="F233" s="134">
        <v>0</v>
      </c>
      <c r="G233" s="137">
        <v>0.27500000000000002</v>
      </c>
      <c r="I233" s="102"/>
      <c r="J233" s="105"/>
    </row>
    <row r="234" spans="1:10" ht="16.350000000000001" customHeight="1" x14ac:dyDescent="0.25">
      <c r="A234" s="136" t="s">
        <v>285</v>
      </c>
      <c r="B234" s="108" t="s">
        <v>286</v>
      </c>
      <c r="C234" s="109">
        <v>127200</v>
      </c>
      <c r="D234" s="109">
        <v>93667</v>
      </c>
      <c r="E234" s="109">
        <v>33533</v>
      </c>
      <c r="F234" s="134">
        <v>0</v>
      </c>
      <c r="G234" s="137">
        <v>0.3</v>
      </c>
      <c r="I234" s="102"/>
      <c r="J234" s="105"/>
    </row>
    <row r="235" spans="1:10" ht="16.350000000000001" customHeight="1" x14ac:dyDescent="0.25">
      <c r="A235" s="136" t="s">
        <v>287</v>
      </c>
      <c r="B235" s="108" t="s">
        <v>288</v>
      </c>
      <c r="C235" s="109">
        <v>137800</v>
      </c>
      <c r="D235" s="109">
        <v>101473</v>
      </c>
      <c r="E235" s="109">
        <v>36327</v>
      </c>
      <c r="F235" s="134">
        <v>0</v>
      </c>
      <c r="G235" s="137">
        <v>0.32500000000000001</v>
      </c>
      <c r="I235" s="102"/>
      <c r="J235" s="105"/>
    </row>
    <row r="236" spans="1:10" ht="16.350000000000001" customHeight="1" x14ac:dyDescent="0.25">
      <c r="A236" s="136" t="s">
        <v>289</v>
      </c>
      <c r="B236" s="108" t="s">
        <v>290</v>
      </c>
      <c r="C236" s="109">
        <v>148400</v>
      </c>
      <c r="D236" s="109">
        <v>109278</v>
      </c>
      <c r="E236" s="109">
        <v>39122</v>
      </c>
      <c r="F236" s="134">
        <v>0</v>
      </c>
      <c r="G236" s="137">
        <v>0.35</v>
      </c>
      <c r="I236" s="102"/>
      <c r="J236" s="105"/>
    </row>
    <row r="237" spans="1:10" ht="16.350000000000001" customHeight="1" x14ac:dyDescent="0.25">
      <c r="A237" s="136" t="s">
        <v>291</v>
      </c>
      <c r="B237" s="108" t="s">
        <v>292</v>
      </c>
      <c r="C237" s="109">
        <v>159000</v>
      </c>
      <c r="D237" s="109">
        <v>117084</v>
      </c>
      <c r="E237" s="109">
        <v>41916</v>
      </c>
      <c r="F237" s="134">
        <v>0</v>
      </c>
      <c r="G237" s="137">
        <v>0.375</v>
      </c>
      <c r="I237" s="102"/>
      <c r="J237" s="105"/>
    </row>
    <row r="238" spans="1:10" ht="16.350000000000001" customHeight="1" x14ac:dyDescent="0.25">
      <c r="A238" s="136" t="s">
        <v>293</v>
      </c>
      <c r="B238" s="108" t="s">
        <v>294</v>
      </c>
      <c r="C238" s="109">
        <v>169600</v>
      </c>
      <c r="D238" s="109">
        <v>124890</v>
      </c>
      <c r="E238" s="109">
        <v>44710</v>
      </c>
      <c r="F238" s="134">
        <v>0</v>
      </c>
      <c r="G238" s="137">
        <v>0.4</v>
      </c>
      <c r="I238" s="102"/>
      <c r="J238" s="105"/>
    </row>
    <row r="239" spans="1:10" ht="16.350000000000001" customHeight="1" x14ac:dyDescent="0.25">
      <c r="A239" s="136" t="s">
        <v>295</v>
      </c>
      <c r="B239" s="108" t="s">
        <v>296</v>
      </c>
      <c r="C239" s="109">
        <v>180200</v>
      </c>
      <c r="D239" s="109">
        <v>132695</v>
      </c>
      <c r="E239" s="109">
        <v>47505</v>
      </c>
      <c r="F239" s="134">
        <v>0</v>
      </c>
      <c r="G239" s="137">
        <v>0.42499999999999999</v>
      </c>
      <c r="I239" s="102"/>
      <c r="J239" s="105"/>
    </row>
    <row r="240" spans="1:10" ht="16.350000000000001" customHeight="1" x14ac:dyDescent="0.25">
      <c r="A240" s="136" t="s">
        <v>297</v>
      </c>
      <c r="B240" s="108" t="s">
        <v>298</v>
      </c>
      <c r="C240" s="109">
        <v>190800</v>
      </c>
      <c r="D240" s="109">
        <v>140501</v>
      </c>
      <c r="E240" s="109">
        <v>50299</v>
      </c>
      <c r="F240" s="134">
        <v>0</v>
      </c>
      <c r="G240" s="137">
        <v>0.45</v>
      </c>
      <c r="I240" s="102"/>
      <c r="J240" s="105"/>
    </row>
    <row r="241" spans="1:10" ht="16.350000000000001" customHeight="1" x14ac:dyDescent="0.25">
      <c r="A241" s="136" t="s">
        <v>299</v>
      </c>
      <c r="B241" s="108" t="s">
        <v>300</v>
      </c>
      <c r="C241" s="109">
        <v>201400</v>
      </c>
      <c r="D241" s="109">
        <v>148306</v>
      </c>
      <c r="E241" s="109">
        <v>53094</v>
      </c>
      <c r="F241" s="134">
        <v>0</v>
      </c>
      <c r="G241" s="137">
        <v>0.47499999999999998</v>
      </c>
      <c r="I241" s="102"/>
      <c r="J241" s="105"/>
    </row>
    <row r="242" spans="1:10" ht="16.350000000000001" customHeight="1" x14ac:dyDescent="0.25">
      <c r="A242" s="136" t="s">
        <v>301</v>
      </c>
      <c r="B242" s="108" t="s">
        <v>302</v>
      </c>
      <c r="C242" s="109">
        <v>212000</v>
      </c>
      <c r="D242" s="109">
        <v>156112</v>
      </c>
      <c r="E242" s="109">
        <v>55888</v>
      </c>
      <c r="F242" s="134">
        <v>0</v>
      </c>
      <c r="G242" s="137">
        <v>0.5</v>
      </c>
      <c r="I242" s="102"/>
      <c r="J242" s="105"/>
    </row>
    <row r="243" spans="1:10" ht="16.350000000000001" customHeight="1" x14ac:dyDescent="0.25">
      <c r="A243" s="136" t="s">
        <v>303</v>
      </c>
      <c r="B243" s="108" t="s">
        <v>304</v>
      </c>
      <c r="C243" s="109">
        <v>222600</v>
      </c>
      <c r="D243" s="109">
        <v>163918</v>
      </c>
      <c r="E243" s="109">
        <v>58682</v>
      </c>
      <c r="F243" s="134">
        <v>0</v>
      </c>
      <c r="G243" s="137">
        <v>0.52500000000000002</v>
      </c>
      <c r="I243" s="102"/>
      <c r="J243" s="105"/>
    </row>
    <row r="244" spans="1:10" ht="16.350000000000001" customHeight="1" x14ac:dyDescent="0.25">
      <c r="A244" s="136" t="s">
        <v>305</v>
      </c>
      <c r="B244" s="108" t="s">
        <v>306</v>
      </c>
      <c r="C244" s="109">
        <v>233200</v>
      </c>
      <c r="D244" s="109">
        <v>171723</v>
      </c>
      <c r="E244" s="109">
        <v>61477</v>
      </c>
      <c r="F244" s="134">
        <v>0</v>
      </c>
      <c r="G244" s="137">
        <v>0.55000000000000004</v>
      </c>
      <c r="I244" s="102"/>
      <c r="J244" s="105"/>
    </row>
    <row r="245" spans="1:10" ht="16.350000000000001" customHeight="1" x14ac:dyDescent="0.25">
      <c r="A245" s="136" t="s">
        <v>307</v>
      </c>
      <c r="B245" s="108" t="s">
        <v>308</v>
      </c>
      <c r="C245" s="109">
        <v>243800</v>
      </c>
      <c r="D245" s="109">
        <v>179529</v>
      </c>
      <c r="E245" s="109">
        <v>64271</v>
      </c>
      <c r="F245" s="134">
        <v>0</v>
      </c>
      <c r="G245" s="137">
        <v>0.57499999999999996</v>
      </c>
      <c r="I245" s="102"/>
      <c r="J245" s="105"/>
    </row>
    <row r="246" spans="1:10" ht="16.350000000000001" customHeight="1" x14ac:dyDescent="0.25">
      <c r="A246" s="136" t="s">
        <v>309</v>
      </c>
      <c r="B246" s="108" t="s">
        <v>310</v>
      </c>
      <c r="C246" s="109">
        <v>254400</v>
      </c>
      <c r="D246" s="109">
        <v>187334</v>
      </c>
      <c r="E246" s="109">
        <v>67066</v>
      </c>
      <c r="F246" s="134">
        <v>0</v>
      </c>
      <c r="G246" s="137">
        <v>0.6</v>
      </c>
      <c r="I246" s="102"/>
      <c r="J246" s="105"/>
    </row>
    <row r="247" spans="1:10" ht="16.350000000000001" customHeight="1" x14ac:dyDescent="0.25">
      <c r="A247" s="136" t="s">
        <v>311</v>
      </c>
      <c r="B247" s="108" t="s">
        <v>312</v>
      </c>
      <c r="C247" s="109">
        <v>265000</v>
      </c>
      <c r="D247" s="109">
        <v>195140</v>
      </c>
      <c r="E247" s="109">
        <v>69860</v>
      </c>
      <c r="F247" s="134">
        <v>0</v>
      </c>
      <c r="G247" s="137">
        <v>0.625</v>
      </c>
      <c r="I247" s="102"/>
      <c r="J247" s="105"/>
    </row>
    <row r="248" spans="1:10" ht="16.350000000000001" customHeight="1" x14ac:dyDescent="0.25">
      <c r="A248" s="136" t="s">
        <v>313</v>
      </c>
      <c r="B248" s="108" t="s">
        <v>314</v>
      </c>
      <c r="C248" s="109">
        <v>10600</v>
      </c>
      <c r="D248" s="109">
        <v>7806</v>
      </c>
      <c r="E248" s="109">
        <v>2794</v>
      </c>
      <c r="F248" s="134">
        <v>0</v>
      </c>
      <c r="G248" s="137">
        <v>2.5000000000000001E-2</v>
      </c>
      <c r="I248" s="102"/>
      <c r="J248" s="105"/>
    </row>
    <row r="249" spans="1:10" ht="16.350000000000001" customHeight="1" x14ac:dyDescent="0.25">
      <c r="A249" s="136" t="s">
        <v>315</v>
      </c>
      <c r="B249" s="108" t="s">
        <v>316</v>
      </c>
      <c r="C249" s="109">
        <v>21200</v>
      </c>
      <c r="D249" s="109">
        <v>15611</v>
      </c>
      <c r="E249" s="109">
        <v>5589</v>
      </c>
      <c r="F249" s="134">
        <v>0</v>
      </c>
      <c r="G249" s="137">
        <v>0.05</v>
      </c>
      <c r="I249" s="102"/>
      <c r="J249" s="105"/>
    </row>
    <row r="250" spans="1:10" ht="16.350000000000001" customHeight="1" x14ac:dyDescent="0.25">
      <c r="A250" s="136" t="s">
        <v>317</v>
      </c>
      <c r="B250" s="108" t="s">
        <v>318</v>
      </c>
      <c r="C250" s="109">
        <v>31800</v>
      </c>
      <c r="D250" s="109">
        <v>23417</v>
      </c>
      <c r="E250" s="109">
        <v>8383</v>
      </c>
      <c r="F250" s="134">
        <v>0</v>
      </c>
      <c r="G250" s="137">
        <v>7.4999999999999997E-2</v>
      </c>
      <c r="I250" s="102"/>
      <c r="J250" s="105"/>
    </row>
    <row r="251" spans="1:10" ht="16.350000000000001" customHeight="1" x14ac:dyDescent="0.25">
      <c r="A251" s="136" t="s">
        <v>319</v>
      </c>
      <c r="B251" s="108" t="s">
        <v>320</v>
      </c>
      <c r="C251" s="109">
        <v>42400</v>
      </c>
      <c r="D251" s="109">
        <v>31222</v>
      </c>
      <c r="E251" s="109">
        <v>11178</v>
      </c>
      <c r="F251" s="134">
        <v>0</v>
      </c>
      <c r="G251" s="137">
        <v>0.1</v>
      </c>
      <c r="I251" s="102"/>
      <c r="J251" s="105"/>
    </row>
    <row r="252" spans="1:10" ht="16.350000000000001" customHeight="1" x14ac:dyDescent="0.25">
      <c r="A252" s="136" t="s">
        <v>321</v>
      </c>
      <c r="B252" s="108" t="s">
        <v>322</v>
      </c>
      <c r="C252" s="109">
        <v>53000</v>
      </c>
      <c r="D252" s="109">
        <v>39028</v>
      </c>
      <c r="E252" s="109">
        <v>13972</v>
      </c>
      <c r="F252" s="134">
        <v>0</v>
      </c>
      <c r="G252" s="137">
        <v>0.125</v>
      </c>
      <c r="I252" s="102"/>
      <c r="J252" s="105"/>
    </row>
    <row r="253" spans="1:10" ht="16.350000000000001" customHeight="1" x14ac:dyDescent="0.25">
      <c r="A253" s="136" t="s">
        <v>323</v>
      </c>
      <c r="B253" s="108" t="s">
        <v>324</v>
      </c>
      <c r="C253" s="109">
        <v>63600</v>
      </c>
      <c r="D253" s="109">
        <v>46834</v>
      </c>
      <c r="E253" s="109">
        <v>16766</v>
      </c>
      <c r="F253" s="134">
        <v>0</v>
      </c>
      <c r="G253" s="137">
        <v>0.15</v>
      </c>
      <c r="I253" s="102"/>
      <c r="J253" s="105"/>
    </row>
    <row r="254" spans="1:10" ht="16.350000000000001" customHeight="1" x14ac:dyDescent="0.25">
      <c r="A254" s="136" t="s">
        <v>325</v>
      </c>
      <c r="B254" s="108" t="s">
        <v>326</v>
      </c>
      <c r="C254" s="109">
        <v>74200</v>
      </c>
      <c r="D254" s="109">
        <v>54639</v>
      </c>
      <c r="E254" s="109">
        <v>19561</v>
      </c>
      <c r="F254" s="134">
        <v>0</v>
      </c>
      <c r="G254" s="137">
        <v>0.17499999999999999</v>
      </c>
      <c r="I254" s="102"/>
      <c r="J254" s="105"/>
    </row>
    <row r="255" spans="1:10" ht="16.350000000000001" customHeight="1" x14ac:dyDescent="0.25">
      <c r="A255" s="136" t="s">
        <v>327</v>
      </c>
      <c r="B255" s="108" t="s">
        <v>328</v>
      </c>
      <c r="C255" s="109">
        <v>84800</v>
      </c>
      <c r="D255" s="109">
        <v>62445</v>
      </c>
      <c r="E255" s="109">
        <v>22355</v>
      </c>
      <c r="F255" s="134">
        <v>0</v>
      </c>
      <c r="G255" s="137">
        <v>0.2</v>
      </c>
      <c r="I255" s="102"/>
      <c r="J255" s="105"/>
    </row>
    <row r="256" spans="1:10" ht="16.350000000000001" customHeight="1" x14ac:dyDescent="0.25">
      <c r="A256" s="136" t="s">
        <v>329</v>
      </c>
      <c r="B256" s="108" t="s">
        <v>330</v>
      </c>
      <c r="C256" s="109">
        <v>95400</v>
      </c>
      <c r="D256" s="109">
        <v>70250</v>
      </c>
      <c r="E256" s="109">
        <v>25150</v>
      </c>
      <c r="F256" s="134">
        <v>0</v>
      </c>
      <c r="G256" s="137">
        <v>0.22500000000000001</v>
      </c>
      <c r="I256" s="102"/>
      <c r="J256" s="105"/>
    </row>
    <row r="257" spans="1:10" ht="16.350000000000001" customHeight="1" x14ac:dyDescent="0.25">
      <c r="A257" s="136" t="s">
        <v>331</v>
      </c>
      <c r="B257" s="108" t="s">
        <v>332</v>
      </c>
      <c r="C257" s="109">
        <v>106000</v>
      </c>
      <c r="D257" s="109">
        <v>78056</v>
      </c>
      <c r="E257" s="109">
        <v>27944</v>
      </c>
      <c r="F257" s="134">
        <v>0</v>
      </c>
      <c r="G257" s="137">
        <v>0.25</v>
      </c>
      <c r="I257" s="102"/>
      <c r="J257" s="105"/>
    </row>
    <row r="258" spans="1:10" ht="16.350000000000001" customHeight="1" x14ac:dyDescent="0.25">
      <c r="A258" s="136" t="s">
        <v>333</v>
      </c>
      <c r="B258" s="108" t="s">
        <v>334</v>
      </c>
      <c r="C258" s="109">
        <v>116600</v>
      </c>
      <c r="D258" s="109">
        <v>85862</v>
      </c>
      <c r="E258" s="109">
        <v>30738</v>
      </c>
      <c r="F258" s="134">
        <v>0</v>
      </c>
      <c r="G258" s="137">
        <v>0.27500000000000002</v>
      </c>
      <c r="I258" s="102"/>
      <c r="J258" s="105"/>
    </row>
    <row r="259" spans="1:10" ht="16.350000000000001" customHeight="1" x14ac:dyDescent="0.25">
      <c r="A259" s="136" t="s">
        <v>335</v>
      </c>
      <c r="B259" s="108" t="s">
        <v>336</v>
      </c>
      <c r="C259" s="109">
        <v>127200</v>
      </c>
      <c r="D259" s="109">
        <v>93667</v>
      </c>
      <c r="E259" s="109">
        <v>33533</v>
      </c>
      <c r="F259" s="134">
        <v>0</v>
      </c>
      <c r="G259" s="137">
        <v>0.3</v>
      </c>
      <c r="I259" s="102"/>
      <c r="J259" s="105"/>
    </row>
    <row r="260" spans="1:10" ht="16.350000000000001" customHeight="1" x14ac:dyDescent="0.25">
      <c r="A260" s="136" t="s">
        <v>337</v>
      </c>
      <c r="B260" s="108" t="s">
        <v>338</v>
      </c>
      <c r="C260" s="109">
        <v>137800</v>
      </c>
      <c r="D260" s="109">
        <v>101473</v>
      </c>
      <c r="E260" s="109">
        <v>36327</v>
      </c>
      <c r="F260" s="134">
        <v>0</v>
      </c>
      <c r="G260" s="137">
        <v>0.32500000000000001</v>
      </c>
      <c r="I260" s="102"/>
      <c r="J260" s="105"/>
    </row>
    <row r="261" spans="1:10" ht="16.350000000000001" customHeight="1" x14ac:dyDescent="0.25">
      <c r="A261" s="136" t="s">
        <v>339</v>
      </c>
      <c r="B261" s="108" t="s">
        <v>340</v>
      </c>
      <c r="C261" s="109">
        <v>148400</v>
      </c>
      <c r="D261" s="109">
        <v>109278</v>
      </c>
      <c r="E261" s="109">
        <v>39122</v>
      </c>
      <c r="F261" s="134">
        <v>0</v>
      </c>
      <c r="G261" s="137">
        <v>0.35</v>
      </c>
      <c r="I261" s="102"/>
      <c r="J261" s="105"/>
    </row>
    <row r="262" spans="1:10" ht="16.350000000000001" customHeight="1" x14ac:dyDescent="0.25">
      <c r="A262" s="136" t="s">
        <v>341</v>
      </c>
      <c r="B262" s="108" t="s">
        <v>342</v>
      </c>
      <c r="C262" s="109">
        <v>159000</v>
      </c>
      <c r="D262" s="109">
        <v>117084</v>
      </c>
      <c r="E262" s="109">
        <v>41916</v>
      </c>
      <c r="F262" s="134">
        <v>0</v>
      </c>
      <c r="G262" s="137">
        <v>0.375</v>
      </c>
      <c r="I262" s="102"/>
      <c r="J262" s="105"/>
    </row>
    <row r="263" spans="1:10" ht="16.350000000000001" customHeight="1" x14ac:dyDescent="0.25">
      <c r="A263" s="136" t="s">
        <v>343</v>
      </c>
      <c r="B263" s="108" t="s">
        <v>344</v>
      </c>
      <c r="C263" s="109">
        <v>169600</v>
      </c>
      <c r="D263" s="109">
        <v>124890</v>
      </c>
      <c r="E263" s="109">
        <v>44710</v>
      </c>
      <c r="F263" s="134">
        <v>0</v>
      </c>
      <c r="G263" s="137">
        <v>0.4</v>
      </c>
      <c r="I263" s="102"/>
      <c r="J263" s="105"/>
    </row>
    <row r="264" spans="1:10" ht="16.350000000000001" customHeight="1" x14ac:dyDescent="0.25">
      <c r="A264" s="136" t="s">
        <v>345</v>
      </c>
      <c r="B264" s="108" t="s">
        <v>346</v>
      </c>
      <c r="C264" s="109">
        <v>180200</v>
      </c>
      <c r="D264" s="109">
        <v>132695</v>
      </c>
      <c r="E264" s="109">
        <v>47505</v>
      </c>
      <c r="F264" s="134">
        <v>0</v>
      </c>
      <c r="G264" s="137">
        <v>0.42499999999999999</v>
      </c>
      <c r="I264" s="102"/>
      <c r="J264" s="105"/>
    </row>
    <row r="265" spans="1:10" ht="16.350000000000001" customHeight="1" x14ac:dyDescent="0.25">
      <c r="A265" s="136" t="s">
        <v>347</v>
      </c>
      <c r="B265" s="108" t="s">
        <v>348</v>
      </c>
      <c r="C265" s="109">
        <v>190800</v>
      </c>
      <c r="D265" s="109">
        <v>140501</v>
      </c>
      <c r="E265" s="109">
        <v>50299</v>
      </c>
      <c r="F265" s="134">
        <v>0</v>
      </c>
      <c r="G265" s="137">
        <v>0.45</v>
      </c>
      <c r="I265" s="102"/>
      <c r="J265" s="105"/>
    </row>
    <row r="266" spans="1:10" ht="16.350000000000001" customHeight="1" x14ac:dyDescent="0.25">
      <c r="A266" s="136" t="s">
        <v>349</v>
      </c>
      <c r="B266" s="108" t="s">
        <v>350</v>
      </c>
      <c r="C266" s="109">
        <v>201400</v>
      </c>
      <c r="D266" s="109">
        <v>148306</v>
      </c>
      <c r="E266" s="109">
        <v>53094</v>
      </c>
      <c r="F266" s="134">
        <v>0</v>
      </c>
      <c r="G266" s="137">
        <v>0.47499999999999998</v>
      </c>
      <c r="I266" s="102"/>
      <c r="J266" s="105"/>
    </row>
    <row r="267" spans="1:10" ht="16.350000000000001" customHeight="1" x14ac:dyDescent="0.25">
      <c r="A267" s="136" t="s">
        <v>351</v>
      </c>
      <c r="B267" s="108" t="s">
        <v>352</v>
      </c>
      <c r="C267" s="109">
        <v>212000</v>
      </c>
      <c r="D267" s="109">
        <v>156112</v>
      </c>
      <c r="E267" s="109">
        <v>55888</v>
      </c>
      <c r="F267" s="134">
        <v>0</v>
      </c>
      <c r="G267" s="137">
        <v>0.5</v>
      </c>
      <c r="I267" s="102"/>
      <c r="J267" s="105"/>
    </row>
    <row r="268" spans="1:10" ht="16.350000000000001" customHeight="1" x14ac:dyDescent="0.25">
      <c r="A268" s="136" t="s">
        <v>353</v>
      </c>
      <c r="B268" s="108" t="s">
        <v>354</v>
      </c>
      <c r="C268" s="109">
        <v>222600</v>
      </c>
      <c r="D268" s="109">
        <v>163918</v>
      </c>
      <c r="E268" s="109">
        <v>58682</v>
      </c>
      <c r="F268" s="134">
        <v>0</v>
      </c>
      <c r="G268" s="137">
        <v>0.52500000000000002</v>
      </c>
      <c r="I268" s="102"/>
      <c r="J268" s="105"/>
    </row>
    <row r="269" spans="1:10" ht="16.350000000000001" customHeight="1" x14ac:dyDescent="0.25">
      <c r="A269" s="136" t="s">
        <v>355</v>
      </c>
      <c r="B269" s="108" t="s">
        <v>356</v>
      </c>
      <c r="C269" s="109">
        <v>233200</v>
      </c>
      <c r="D269" s="109">
        <v>171723</v>
      </c>
      <c r="E269" s="109">
        <v>61477</v>
      </c>
      <c r="F269" s="134">
        <v>0</v>
      </c>
      <c r="G269" s="137">
        <v>0.55000000000000004</v>
      </c>
      <c r="I269" s="102"/>
      <c r="J269" s="105"/>
    </row>
    <row r="270" spans="1:10" ht="16.350000000000001" customHeight="1" x14ac:dyDescent="0.25">
      <c r="A270" s="136" t="s">
        <v>357</v>
      </c>
      <c r="B270" s="108" t="s">
        <v>358</v>
      </c>
      <c r="C270" s="109">
        <v>243800</v>
      </c>
      <c r="D270" s="109">
        <v>179529</v>
      </c>
      <c r="E270" s="109">
        <v>64271</v>
      </c>
      <c r="F270" s="134">
        <v>0</v>
      </c>
      <c r="G270" s="137">
        <v>0.57499999999999996</v>
      </c>
      <c r="I270" s="102"/>
      <c r="J270" s="105"/>
    </row>
    <row r="271" spans="1:10" ht="16.350000000000001" customHeight="1" x14ac:dyDescent="0.25">
      <c r="A271" s="136" t="s">
        <v>359</v>
      </c>
      <c r="B271" s="108" t="s">
        <v>360</v>
      </c>
      <c r="C271" s="109">
        <v>254400</v>
      </c>
      <c r="D271" s="109">
        <v>187334</v>
      </c>
      <c r="E271" s="109">
        <v>67066</v>
      </c>
      <c r="F271" s="134">
        <v>0</v>
      </c>
      <c r="G271" s="137">
        <v>0.6</v>
      </c>
      <c r="I271" s="102"/>
      <c r="J271" s="105"/>
    </row>
    <row r="272" spans="1:10" ht="16.350000000000001" customHeight="1" x14ac:dyDescent="0.25">
      <c r="A272" s="136" t="s">
        <v>361</v>
      </c>
      <c r="B272" s="108" t="s">
        <v>362</v>
      </c>
      <c r="C272" s="109">
        <v>265000</v>
      </c>
      <c r="D272" s="109">
        <v>195140</v>
      </c>
      <c r="E272" s="109">
        <v>69860</v>
      </c>
      <c r="F272" s="134">
        <v>0</v>
      </c>
      <c r="G272" s="137">
        <v>0.625</v>
      </c>
      <c r="I272" s="102"/>
      <c r="J272" s="105"/>
    </row>
    <row r="273" spans="1:10" ht="16.350000000000001" customHeight="1" x14ac:dyDescent="0.25">
      <c r="A273" s="136" t="s">
        <v>363</v>
      </c>
      <c r="B273" s="108" t="s">
        <v>364</v>
      </c>
      <c r="C273" s="109">
        <v>339775</v>
      </c>
      <c r="D273" s="109">
        <v>250203</v>
      </c>
      <c r="E273" s="109">
        <v>89572</v>
      </c>
      <c r="F273" s="134">
        <v>0</v>
      </c>
      <c r="G273" s="137">
        <v>0.5</v>
      </c>
      <c r="I273" s="102"/>
      <c r="J273" s="105"/>
    </row>
    <row r="274" spans="1:10" ht="16.350000000000001" customHeight="1" x14ac:dyDescent="0.25">
      <c r="A274" s="136" t="s">
        <v>365</v>
      </c>
      <c r="B274" s="108" t="s">
        <v>366</v>
      </c>
      <c r="C274" s="109">
        <v>339775</v>
      </c>
      <c r="D274" s="109">
        <v>250203</v>
      </c>
      <c r="E274" s="109">
        <v>89572</v>
      </c>
      <c r="F274" s="134">
        <v>0</v>
      </c>
      <c r="G274" s="137">
        <v>0.5</v>
      </c>
      <c r="I274" s="102"/>
      <c r="J274" s="105"/>
    </row>
    <row r="275" spans="1:10" ht="16.350000000000001" customHeight="1" x14ac:dyDescent="0.25">
      <c r="A275" s="136" t="s">
        <v>367</v>
      </c>
      <c r="B275" s="108" t="s">
        <v>48</v>
      </c>
      <c r="C275" s="109">
        <v>94257</v>
      </c>
      <c r="D275" s="109">
        <v>69409</v>
      </c>
      <c r="E275" s="109">
        <v>24848</v>
      </c>
      <c r="F275" s="134">
        <v>0</v>
      </c>
      <c r="G275" s="137">
        <v>0.15</v>
      </c>
      <c r="I275" s="102"/>
      <c r="J275" s="105"/>
    </row>
    <row r="276" spans="1:10" ht="16.350000000000001" customHeight="1" x14ac:dyDescent="0.25">
      <c r="A276" s="136" t="s">
        <v>368</v>
      </c>
      <c r="B276" s="108" t="s">
        <v>50</v>
      </c>
      <c r="C276" s="109">
        <v>94257</v>
      </c>
      <c r="D276" s="109">
        <v>69409</v>
      </c>
      <c r="E276" s="109">
        <v>24848</v>
      </c>
      <c r="F276" s="134">
        <v>0</v>
      </c>
      <c r="G276" s="137">
        <v>0.15</v>
      </c>
      <c r="I276" s="102"/>
      <c r="J276" s="105"/>
    </row>
    <row r="277" spans="1:10" ht="16.350000000000001" customHeight="1" x14ac:dyDescent="0.25">
      <c r="A277" s="136" t="s">
        <v>4040</v>
      </c>
      <c r="B277" s="108" t="s">
        <v>50</v>
      </c>
      <c r="C277" s="109">
        <v>94257</v>
      </c>
      <c r="D277" s="109">
        <v>69409</v>
      </c>
      <c r="E277" s="109">
        <v>24848</v>
      </c>
      <c r="F277" s="134">
        <v>0</v>
      </c>
      <c r="G277" s="137">
        <v>0.15</v>
      </c>
      <c r="I277" s="102"/>
      <c r="J277" s="105"/>
    </row>
    <row r="278" spans="1:10" ht="16.350000000000001" customHeight="1" x14ac:dyDescent="0.25">
      <c r="A278" s="136" t="s">
        <v>369</v>
      </c>
      <c r="B278" s="108" t="s">
        <v>52</v>
      </c>
      <c r="C278" s="109">
        <v>62838</v>
      </c>
      <c r="D278" s="109">
        <v>46272</v>
      </c>
      <c r="E278" s="109">
        <v>16566</v>
      </c>
      <c r="F278" s="134">
        <v>0</v>
      </c>
      <c r="G278" s="137">
        <v>0.1</v>
      </c>
      <c r="I278" s="102"/>
      <c r="J278" s="105"/>
    </row>
    <row r="279" spans="1:10" ht="16.350000000000001" customHeight="1" x14ac:dyDescent="0.25">
      <c r="A279" s="136" t="s">
        <v>1981</v>
      </c>
      <c r="B279" s="108" t="s">
        <v>54</v>
      </c>
      <c r="C279" s="109">
        <v>94257</v>
      </c>
      <c r="D279" s="109">
        <v>69409</v>
      </c>
      <c r="E279" s="109">
        <v>24848</v>
      </c>
      <c r="F279" s="134">
        <v>0</v>
      </c>
      <c r="G279" s="137">
        <v>0.15</v>
      </c>
      <c r="I279" s="102"/>
      <c r="J279" s="105"/>
    </row>
    <row r="280" spans="1:10" ht="16.350000000000001" customHeight="1" x14ac:dyDescent="0.25">
      <c r="A280" s="136" t="s">
        <v>370</v>
      </c>
      <c r="B280" s="108" t="s">
        <v>20</v>
      </c>
      <c r="C280" s="109">
        <v>31419</v>
      </c>
      <c r="D280" s="109">
        <v>23136</v>
      </c>
      <c r="E280" s="109">
        <v>8283</v>
      </c>
      <c r="F280" s="134">
        <v>0</v>
      </c>
      <c r="G280" s="137">
        <v>0.05</v>
      </c>
      <c r="I280" s="102"/>
      <c r="J280" s="105"/>
    </row>
    <row r="281" spans="1:10" ht="16.350000000000001" customHeight="1" x14ac:dyDescent="0.25">
      <c r="A281" s="136" t="s">
        <v>371</v>
      </c>
      <c r="B281" s="108" t="s">
        <v>24</v>
      </c>
      <c r="C281" s="109">
        <v>6371</v>
      </c>
      <c r="D281" s="109">
        <v>4691</v>
      </c>
      <c r="E281" s="109">
        <v>1680</v>
      </c>
      <c r="F281" s="134">
        <v>0</v>
      </c>
      <c r="G281" s="137">
        <v>9.3749999999999997E-3</v>
      </c>
      <c r="I281" s="102"/>
      <c r="J281" s="105"/>
    </row>
    <row r="282" spans="1:10" ht="16.350000000000001" customHeight="1" x14ac:dyDescent="0.25">
      <c r="A282" s="136" t="s">
        <v>372</v>
      </c>
      <c r="B282" s="108" t="s">
        <v>26</v>
      </c>
      <c r="C282" s="109">
        <v>6371</v>
      </c>
      <c r="D282" s="109">
        <v>4691</v>
      </c>
      <c r="E282" s="109">
        <v>1680</v>
      </c>
      <c r="F282" s="134">
        <v>0</v>
      </c>
      <c r="G282" s="137">
        <v>9.3749999999999997E-3</v>
      </c>
      <c r="I282" s="102"/>
      <c r="J282" s="105"/>
    </row>
    <row r="283" spans="1:10" ht="16.350000000000001" customHeight="1" x14ac:dyDescent="0.25">
      <c r="A283" s="136" t="s">
        <v>2721</v>
      </c>
      <c r="B283" s="108" t="s">
        <v>2722</v>
      </c>
      <c r="C283" s="109">
        <v>418201</v>
      </c>
      <c r="D283" s="109">
        <v>307954</v>
      </c>
      <c r="E283" s="109">
        <v>110247</v>
      </c>
      <c r="F283" s="134">
        <v>0</v>
      </c>
      <c r="G283" s="137">
        <v>0.88890000000000002</v>
      </c>
      <c r="I283" s="102"/>
      <c r="J283" s="105"/>
    </row>
    <row r="284" spans="1:10" ht="16.350000000000001" customHeight="1" x14ac:dyDescent="0.25">
      <c r="A284" s="136" t="s">
        <v>2724</v>
      </c>
      <c r="B284" s="108" t="s">
        <v>2725</v>
      </c>
      <c r="C284" s="109">
        <v>470470</v>
      </c>
      <c r="D284" s="109">
        <v>346443</v>
      </c>
      <c r="E284" s="109">
        <v>124027</v>
      </c>
      <c r="F284" s="134">
        <v>0</v>
      </c>
      <c r="G284" s="137">
        <v>1</v>
      </c>
      <c r="I284" s="102"/>
      <c r="J284" s="105"/>
    </row>
    <row r="285" spans="1:10" ht="16.350000000000001" customHeight="1" x14ac:dyDescent="0.25">
      <c r="A285" s="136" t="s">
        <v>2727</v>
      </c>
      <c r="B285" s="108" t="s">
        <v>2728</v>
      </c>
      <c r="C285" s="109">
        <v>306662</v>
      </c>
      <c r="D285" s="109">
        <v>225819</v>
      </c>
      <c r="E285" s="109">
        <v>80843</v>
      </c>
      <c r="F285" s="134">
        <v>0</v>
      </c>
      <c r="G285" s="137">
        <v>0.88890000000000002</v>
      </c>
      <c r="I285" s="102"/>
      <c r="J285" s="105"/>
    </row>
    <row r="286" spans="1:10" ht="16.350000000000001" customHeight="1" x14ac:dyDescent="0.25">
      <c r="A286" s="136" t="s">
        <v>2730</v>
      </c>
      <c r="B286" s="108" t="s">
        <v>2731</v>
      </c>
      <c r="C286" s="109">
        <v>344990</v>
      </c>
      <c r="D286" s="109">
        <v>254043</v>
      </c>
      <c r="E286" s="109">
        <v>90947</v>
      </c>
      <c r="F286" s="134">
        <v>0</v>
      </c>
      <c r="G286" s="137">
        <v>1</v>
      </c>
      <c r="I286" s="102"/>
      <c r="J286" s="105"/>
    </row>
    <row r="287" spans="1:10" ht="16.350000000000001" customHeight="1" x14ac:dyDescent="0.25">
      <c r="A287" s="136" t="s">
        <v>2733</v>
      </c>
      <c r="B287" s="108" t="s">
        <v>61</v>
      </c>
      <c r="C287" s="109">
        <v>10600</v>
      </c>
      <c r="D287" s="109">
        <v>7806</v>
      </c>
      <c r="E287" s="109">
        <v>2794</v>
      </c>
      <c r="F287" s="134">
        <v>0</v>
      </c>
      <c r="G287" s="137">
        <v>2.5000000000000001E-2</v>
      </c>
      <c r="I287" s="102"/>
      <c r="J287" s="105"/>
    </row>
    <row r="288" spans="1:10" ht="16.350000000000001" customHeight="1" x14ac:dyDescent="0.25">
      <c r="A288" s="136" t="s">
        <v>2735</v>
      </c>
      <c r="B288" s="108" t="s">
        <v>63</v>
      </c>
      <c r="C288" s="109">
        <v>21200</v>
      </c>
      <c r="D288" s="109">
        <v>15611</v>
      </c>
      <c r="E288" s="109">
        <v>5589</v>
      </c>
      <c r="F288" s="134">
        <v>0</v>
      </c>
      <c r="G288" s="137">
        <v>0.05</v>
      </c>
      <c r="I288" s="102"/>
      <c r="J288" s="105"/>
    </row>
    <row r="289" spans="1:10" ht="16.350000000000001" customHeight="1" x14ac:dyDescent="0.25">
      <c r="A289" s="136" t="s">
        <v>2737</v>
      </c>
      <c r="B289" s="108" t="s">
        <v>65</v>
      </c>
      <c r="C289" s="109">
        <v>31800</v>
      </c>
      <c r="D289" s="109">
        <v>23417</v>
      </c>
      <c r="E289" s="109">
        <v>8383</v>
      </c>
      <c r="F289" s="134">
        <v>0</v>
      </c>
      <c r="G289" s="137">
        <v>7.4999999999999997E-2</v>
      </c>
      <c r="I289" s="102"/>
      <c r="J289" s="105"/>
    </row>
    <row r="290" spans="1:10" ht="16.350000000000001" customHeight="1" x14ac:dyDescent="0.25">
      <c r="A290" s="136" t="s">
        <v>2739</v>
      </c>
      <c r="B290" s="108" t="s">
        <v>379</v>
      </c>
      <c r="C290" s="109">
        <v>42400</v>
      </c>
      <c r="D290" s="109">
        <v>31222</v>
      </c>
      <c r="E290" s="109">
        <v>11178</v>
      </c>
      <c r="F290" s="134">
        <v>0</v>
      </c>
      <c r="G290" s="137">
        <v>0.1</v>
      </c>
      <c r="I290" s="102"/>
      <c r="J290" s="105"/>
    </row>
    <row r="291" spans="1:10" ht="16.350000000000001" customHeight="1" x14ac:dyDescent="0.25">
      <c r="A291" s="136" t="s">
        <v>2741</v>
      </c>
      <c r="B291" s="108" t="s">
        <v>381</v>
      </c>
      <c r="C291" s="109">
        <v>53000</v>
      </c>
      <c r="D291" s="109">
        <v>39028</v>
      </c>
      <c r="E291" s="109">
        <v>13972</v>
      </c>
      <c r="F291" s="134">
        <v>0</v>
      </c>
      <c r="G291" s="137">
        <v>0.125</v>
      </c>
      <c r="I291" s="102"/>
      <c r="J291" s="105"/>
    </row>
    <row r="292" spans="1:10" ht="16.350000000000001" customHeight="1" x14ac:dyDescent="0.25">
      <c r="A292" s="136" t="s">
        <v>2743</v>
      </c>
      <c r="B292" s="108" t="s">
        <v>383</v>
      </c>
      <c r="C292" s="109">
        <v>63600</v>
      </c>
      <c r="D292" s="109">
        <v>46834</v>
      </c>
      <c r="E292" s="109">
        <v>16766</v>
      </c>
      <c r="F292" s="134">
        <v>0</v>
      </c>
      <c r="G292" s="137">
        <v>0.15</v>
      </c>
      <c r="I292" s="102"/>
      <c r="J292" s="105"/>
    </row>
    <row r="293" spans="1:10" ht="16.350000000000001" customHeight="1" x14ac:dyDescent="0.25">
      <c r="A293" s="136" t="s">
        <v>2745</v>
      </c>
      <c r="B293" s="108" t="s">
        <v>385</v>
      </c>
      <c r="C293" s="109">
        <v>74200</v>
      </c>
      <c r="D293" s="109">
        <v>54639</v>
      </c>
      <c r="E293" s="109">
        <v>19561</v>
      </c>
      <c r="F293" s="134">
        <v>0</v>
      </c>
      <c r="G293" s="137">
        <v>0.17499999999999999</v>
      </c>
      <c r="I293" s="102"/>
      <c r="J293" s="105"/>
    </row>
    <row r="294" spans="1:10" ht="16.350000000000001" customHeight="1" x14ac:dyDescent="0.25">
      <c r="A294" s="136" t="s">
        <v>2747</v>
      </c>
      <c r="B294" s="108" t="s">
        <v>387</v>
      </c>
      <c r="C294" s="109">
        <v>84800</v>
      </c>
      <c r="D294" s="109">
        <v>62445</v>
      </c>
      <c r="E294" s="109">
        <v>22355</v>
      </c>
      <c r="F294" s="134">
        <v>0</v>
      </c>
      <c r="G294" s="137">
        <v>0.2</v>
      </c>
      <c r="I294" s="102"/>
      <c r="J294" s="105"/>
    </row>
    <row r="295" spans="1:10" ht="16.350000000000001" customHeight="1" x14ac:dyDescent="0.25">
      <c r="A295" s="136" t="s">
        <v>2749</v>
      </c>
      <c r="B295" s="108" t="s">
        <v>389</v>
      </c>
      <c r="C295" s="109">
        <v>95400</v>
      </c>
      <c r="D295" s="109">
        <v>70250</v>
      </c>
      <c r="E295" s="109">
        <v>25150</v>
      </c>
      <c r="F295" s="134">
        <v>0</v>
      </c>
      <c r="G295" s="137">
        <v>0.22500000000000001</v>
      </c>
      <c r="I295" s="102"/>
      <c r="J295" s="105"/>
    </row>
    <row r="296" spans="1:10" ht="16.350000000000001" customHeight="1" x14ac:dyDescent="0.25">
      <c r="A296" s="136" t="s">
        <v>2751</v>
      </c>
      <c r="B296" s="108" t="s">
        <v>391</v>
      </c>
      <c r="C296" s="109">
        <v>106000</v>
      </c>
      <c r="D296" s="109">
        <v>78056</v>
      </c>
      <c r="E296" s="109">
        <v>27944</v>
      </c>
      <c r="F296" s="134">
        <v>0</v>
      </c>
      <c r="G296" s="137">
        <v>0.25</v>
      </c>
      <c r="I296" s="102"/>
      <c r="J296" s="105"/>
    </row>
    <row r="297" spans="1:10" ht="16.350000000000001" customHeight="1" x14ac:dyDescent="0.25">
      <c r="A297" s="136" t="s">
        <v>2753</v>
      </c>
      <c r="B297" s="108" t="s">
        <v>393</v>
      </c>
      <c r="C297" s="109">
        <v>116600</v>
      </c>
      <c r="D297" s="109">
        <v>85862</v>
      </c>
      <c r="E297" s="109">
        <v>30738</v>
      </c>
      <c r="F297" s="134">
        <v>0</v>
      </c>
      <c r="G297" s="137">
        <v>0.27500000000000002</v>
      </c>
      <c r="I297" s="102"/>
      <c r="J297" s="105"/>
    </row>
    <row r="298" spans="1:10" ht="16.350000000000001" customHeight="1" x14ac:dyDescent="0.25">
      <c r="A298" s="136" t="s">
        <v>2755</v>
      </c>
      <c r="B298" s="108" t="s">
        <v>395</v>
      </c>
      <c r="C298" s="109">
        <v>127200</v>
      </c>
      <c r="D298" s="109">
        <v>93667</v>
      </c>
      <c r="E298" s="109">
        <v>33533</v>
      </c>
      <c r="F298" s="134">
        <v>0</v>
      </c>
      <c r="G298" s="137">
        <v>0.3</v>
      </c>
      <c r="I298" s="102"/>
      <c r="J298" s="105"/>
    </row>
    <row r="299" spans="1:10" ht="16.350000000000001" customHeight="1" x14ac:dyDescent="0.25">
      <c r="A299" s="136" t="s">
        <v>2757</v>
      </c>
      <c r="B299" s="108" t="s">
        <v>397</v>
      </c>
      <c r="C299" s="109">
        <v>137800</v>
      </c>
      <c r="D299" s="109">
        <v>101473</v>
      </c>
      <c r="E299" s="109">
        <v>36327</v>
      </c>
      <c r="F299" s="134">
        <v>0</v>
      </c>
      <c r="G299" s="137">
        <v>0.32500000000000001</v>
      </c>
      <c r="I299" s="102"/>
      <c r="J299" s="105"/>
    </row>
    <row r="300" spans="1:10" ht="16.350000000000001" customHeight="1" x14ac:dyDescent="0.25">
      <c r="A300" s="136" t="s">
        <v>2759</v>
      </c>
      <c r="B300" s="108" t="s">
        <v>399</v>
      </c>
      <c r="C300" s="109">
        <v>148400</v>
      </c>
      <c r="D300" s="109">
        <v>109278</v>
      </c>
      <c r="E300" s="109">
        <v>39122</v>
      </c>
      <c r="F300" s="134">
        <v>0</v>
      </c>
      <c r="G300" s="137">
        <v>0.35</v>
      </c>
      <c r="I300" s="102"/>
      <c r="J300" s="105"/>
    </row>
    <row r="301" spans="1:10" ht="16.350000000000001" customHeight="1" x14ac:dyDescent="0.25">
      <c r="A301" s="136" t="s">
        <v>2761</v>
      </c>
      <c r="B301" s="108" t="s">
        <v>401</v>
      </c>
      <c r="C301" s="109">
        <v>159000</v>
      </c>
      <c r="D301" s="109">
        <v>117084</v>
      </c>
      <c r="E301" s="109">
        <v>41916</v>
      </c>
      <c r="F301" s="134">
        <v>0</v>
      </c>
      <c r="G301" s="137">
        <v>0.375</v>
      </c>
      <c r="I301" s="102"/>
      <c r="J301" s="105"/>
    </row>
    <row r="302" spans="1:10" ht="16.350000000000001" customHeight="1" x14ac:dyDescent="0.25">
      <c r="A302" s="136" t="s">
        <v>2763</v>
      </c>
      <c r="B302" s="108" t="s">
        <v>403</v>
      </c>
      <c r="C302" s="109">
        <v>169600</v>
      </c>
      <c r="D302" s="109">
        <v>124890</v>
      </c>
      <c r="E302" s="109">
        <v>44710</v>
      </c>
      <c r="F302" s="134">
        <v>0</v>
      </c>
      <c r="G302" s="137">
        <v>0.4</v>
      </c>
      <c r="I302" s="102"/>
      <c r="J302" s="105"/>
    </row>
    <row r="303" spans="1:10" ht="16.350000000000001" customHeight="1" x14ac:dyDescent="0.25">
      <c r="A303" s="136" t="s">
        <v>2765</v>
      </c>
      <c r="B303" s="108" t="s">
        <v>405</v>
      </c>
      <c r="C303" s="109">
        <v>180200</v>
      </c>
      <c r="D303" s="109">
        <v>132695</v>
      </c>
      <c r="E303" s="109">
        <v>47505</v>
      </c>
      <c r="F303" s="134">
        <v>0</v>
      </c>
      <c r="G303" s="137">
        <v>0.42499999999999999</v>
      </c>
      <c r="I303" s="102"/>
      <c r="J303" s="105"/>
    </row>
    <row r="304" spans="1:10" ht="16.350000000000001" customHeight="1" x14ac:dyDescent="0.25">
      <c r="A304" s="136" t="s">
        <v>2767</v>
      </c>
      <c r="B304" s="108" t="s">
        <v>407</v>
      </c>
      <c r="C304" s="109">
        <v>190800</v>
      </c>
      <c r="D304" s="109">
        <v>140501</v>
      </c>
      <c r="E304" s="109">
        <v>50299</v>
      </c>
      <c r="F304" s="134">
        <v>0</v>
      </c>
      <c r="G304" s="137">
        <v>0.45</v>
      </c>
      <c r="I304" s="102"/>
      <c r="J304" s="105"/>
    </row>
    <row r="305" spans="1:10" ht="16.350000000000001" customHeight="1" x14ac:dyDescent="0.25">
      <c r="A305" s="136" t="s">
        <v>2769</v>
      </c>
      <c r="B305" s="108" t="s">
        <v>409</v>
      </c>
      <c r="C305" s="109">
        <v>201400</v>
      </c>
      <c r="D305" s="109">
        <v>148306</v>
      </c>
      <c r="E305" s="109">
        <v>53094</v>
      </c>
      <c r="F305" s="134">
        <v>0</v>
      </c>
      <c r="G305" s="137">
        <v>0.47499999999999998</v>
      </c>
      <c r="I305" s="102"/>
      <c r="J305" s="105"/>
    </row>
    <row r="306" spans="1:10" ht="16.350000000000001" customHeight="1" x14ac:dyDescent="0.25">
      <c r="A306" s="136" t="s">
        <v>2771</v>
      </c>
      <c r="B306" s="108" t="s">
        <v>411</v>
      </c>
      <c r="C306" s="109">
        <v>212000</v>
      </c>
      <c r="D306" s="109">
        <v>156112</v>
      </c>
      <c r="E306" s="109">
        <v>55888</v>
      </c>
      <c r="F306" s="134">
        <v>0</v>
      </c>
      <c r="G306" s="137">
        <v>0.5</v>
      </c>
      <c r="I306" s="102"/>
      <c r="J306" s="105"/>
    </row>
    <row r="307" spans="1:10" ht="16.350000000000001" customHeight="1" x14ac:dyDescent="0.25">
      <c r="A307" s="136" t="s">
        <v>2773</v>
      </c>
      <c r="B307" s="108" t="s">
        <v>413</v>
      </c>
      <c r="C307" s="109">
        <v>222600</v>
      </c>
      <c r="D307" s="109">
        <v>163918</v>
      </c>
      <c r="E307" s="109">
        <v>58682</v>
      </c>
      <c r="F307" s="134">
        <v>0</v>
      </c>
      <c r="G307" s="137">
        <v>0.52500000000000002</v>
      </c>
      <c r="I307" s="102"/>
      <c r="J307" s="105"/>
    </row>
    <row r="308" spans="1:10" ht="16.350000000000001" customHeight="1" x14ac:dyDescent="0.25">
      <c r="A308" s="136" t="s">
        <v>2775</v>
      </c>
      <c r="B308" s="108" t="s">
        <v>415</v>
      </c>
      <c r="C308" s="109">
        <v>233200</v>
      </c>
      <c r="D308" s="109">
        <v>171723</v>
      </c>
      <c r="E308" s="109">
        <v>61477</v>
      </c>
      <c r="F308" s="134">
        <v>0</v>
      </c>
      <c r="G308" s="137">
        <v>0.55000000000000004</v>
      </c>
      <c r="I308" s="102"/>
      <c r="J308" s="105"/>
    </row>
    <row r="309" spans="1:10" ht="16.350000000000001" customHeight="1" x14ac:dyDescent="0.25">
      <c r="A309" s="136" t="s">
        <v>2777</v>
      </c>
      <c r="B309" s="108" t="s">
        <v>417</v>
      </c>
      <c r="C309" s="109">
        <v>243800</v>
      </c>
      <c r="D309" s="109">
        <v>179529</v>
      </c>
      <c r="E309" s="109">
        <v>64271</v>
      </c>
      <c r="F309" s="134">
        <v>0</v>
      </c>
      <c r="G309" s="137">
        <v>0.57499999999999996</v>
      </c>
      <c r="I309" s="102"/>
      <c r="J309" s="105"/>
    </row>
    <row r="310" spans="1:10" ht="16.350000000000001" customHeight="1" x14ac:dyDescent="0.25">
      <c r="A310" s="136" t="s">
        <v>2779</v>
      </c>
      <c r="B310" s="108" t="s">
        <v>419</v>
      </c>
      <c r="C310" s="109">
        <v>254400</v>
      </c>
      <c r="D310" s="109">
        <v>187334</v>
      </c>
      <c r="E310" s="109">
        <v>67066</v>
      </c>
      <c r="F310" s="134">
        <v>0</v>
      </c>
      <c r="G310" s="137">
        <v>0.6</v>
      </c>
      <c r="I310" s="102"/>
      <c r="J310" s="105"/>
    </row>
    <row r="311" spans="1:10" ht="16.350000000000001" customHeight="1" x14ac:dyDescent="0.25">
      <c r="A311" s="136" t="s">
        <v>2781</v>
      </c>
      <c r="B311" s="108" t="s">
        <v>421</v>
      </c>
      <c r="C311" s="109">
        <v>265000</v>
      </c>
      <c r="D311" s="109">
        <v>195140</v>
      </c>
      <c r="E311" s="109">
        <v>69860</v>
      </c>
      <c r="F311" s="134">
        <v>0</v>
      </c>
      <c r="G311" s="137">
        <v>0.625</v>
      </c>
      <c r="I311" s="102"/>
      <c r="J311" s="105"/>
    </row>
    <row r="312" spans="1:10" ht="16.350000000000001" customHeight="1" x14ac:dyDescent="0.25">
      <c r="A312" s="136" t="s">
        <v>2783</v>
      </c>
      <c r="B312" s="108" t="s">
        <v>423</v>
      </c>
      <c r="C312" s="109">
        <v>275600</v>
      </c>
      <c r="D312" s="109">
        <v>202946</v>
      </c>
      <c r="E312" s="109">
        <v>72654</v>
      </c>
      <c r="F312" s="134">
        <v>0</v>
      </c>
      <c r="G312" s="137">
        <v>0.65</v>
      </c>
      <c r="I312" s="102"/>
      <c r="J312" s="105"/>
    </row>
    <row r="313" spans="1:10" ht="16.350000000000001" customHeight="1" x14ac:dyDescent="0.25">
      <c r="A313" s="136" t="s">
        <v>2785</v>
      </c>
      <c r="B313" s="108" t="s">
        <v>425</v>
      </c>
      <c r="C313" s="109">
        <v>286200</v>
      </c>
      <c r="D313" s="109">
        <v>210751</v>
      </c>
      <c r="E313" s="109">
        <v>75449</v>
      </c>
      <c r="F313" s="134">
        <v>0</v>
      </c>
      <c r="G313" s="137">
        <v>0.67500000000000004</v>
      </c>
      <c r="I313" s="102"/>
      <c r="J313" s="105"/>
    </row>
    <row r="314" spans="1:10" ht="16.350000000000001" customHeight="1" x14ac:dyDescent="0.25">
      <c r="A314" s="136" t="s">
        <v>2787</v>
      </c>
      <c r="B314" s="108" t="s">
        <v>427</v>
      </c>
      <c r="C314" s="109">
        <v>296800</v>
      </c>
      <c r="D314" s="109">
        <v>218557</v>
      </c>
      <c r="E314" s="109">
        <v>78243</v>
      </c>
      <c r="F314" s="134">
        <v>0</v>
      </c>
      <c r="G314" s="137">
        <v>0.7</v>
      </c>
      <c r="I314" s="102"/>
      <c r="J314" s="105"/>
    </row>
    <row r="315" spans="1:10" ht="16.350000000000001" customHeight="1" x14ac:dyDescent="0.25">
      <c r="A315" s="136" t="s">
        <v>2789</v>
      </c>
      <c r="B315" s="108" t="s">
        <v>429</v>
      </c>
      <c r="C315" s="109">
        <v>307400</v>
      </c>
      <c r="D315" s="109">
        <v>226362</v>
      </c>
      <c r="E315" s="109">
        <v>81038</v>
      </c>
      <c r="F315" s="134">
        <v>0</v>
      </c>
      <c r="G315" s="137">
        <v>0.72499999999999998</v>
      </c>
      <c r="I315" s="102"/>
      <c r="J315" s="105"/>
    </row>
    <row r="316" spans="1:10" ht="16.350000000000001" customHeight="1" x14ac:dyDescent="0.25">
      <c r="A316" s="136" t="s">
        <v>2791</v>
      </c>
      <c r="B316" s="108" t="s">
        <v>431</v>
      </c>
      <c r="C316" s="109">
        <v>318000</v>
      </c>
      <c r="D316" s="109">
        <v>234168</v>
      </c>
      <c r="E316" s="109">
        <v>83832</v>
      </c>
      <c r="F316" s="134">
        <v>0</v>
      </c>
      <c r="G316" s="137">
        <v>0.75</v>
      </c>
      <c r="I316" s="102"/>
      <c r="J316" s="105"/>
    </row>
    <row r="317" spans="1:10" ht="16.350000000000001" customHeight="1" x14ac:dyDescent="0.25">
      <c r="A317" s="136" t="s">
        <v>2793</v>
      </c>
      <c r="B317" s="108" t="s">
        <v>433</v>
      </c>
      <c r="C317" s="109">
        <v>328600</v>
      </c>
      <c r="D317" s="109">
        <v>241973</v>
      </c>
      <c r="E317" s="109">
        <v>86627</v>
      </c>
      <c r="F317" s="134">
        <v>0</v>
      </c>
      <c r="G317" s="137">
        <v>0.77500000000000002</v>
      </c>
      <c r="I317" s="102"/>
      <c r="J317" s="105"/>
    </row>
    <row r="318" spans="1:10" ht="16.350000000000001" customHeight="1" x14ac:dyDescent="0.25">
      <c r="A318" s="136" t="s">
        <v>2795</v>
      </c>
      <c r="B318" s="108" t="s">
        <v>435</v>
      </c>
      <c r="C318" s="109">
        <v>339200</v>
      </c>
      <c r="D318" s="109">
        <v>249779</v>
      </c>
      <c r="E318" s="109">
        <v>89421</v>
      </c>
      <c r="F318" s="134">
        <v>0</v>
      </c>
      <c r="G318" s="137">
        <v>0.8</v>
      </c>
      <c r="I318" s="102"/>
      <c r="J318" s="105"/>
    </row>
    <row r="319" spans="1:10" ht="16.350000000000001" customHeight="1" x14ac:dyDescent="0.25">
      <c r="A319" s="136" t="s">
        <v>2797</v>
      </c>
      <c r="B319" s="108" t="s">
        <v>437</v>
      </c>
      <c r="C319" s="109">
        <v>349800</v>
      </c>
      <c r="D319" s="109">
        <v>257585</v>
      </c>
      <c r="E319" s="109">
        <v>92215</v>
      </c>
      <c r="F319" s="134">
        <v>0</v>
      </c>
      <c r="G319" s="137">
        <v>0.82499999999999996</v>
      </c>
      <c r="I319" s="102"/>
      <c r="J319" s="105"/>
    </row>
    <row r="320" spans="1:10" ht="16.350000000000001" customHeight="1" x14ac:dyDescent="0.25">
      <c r="A320" s="136" t="s">
        <v>2799</v>
      </c>
      <c r="B320" s="108" t="s">
        <v>439</v>
      </c>
      <c r="C320" s="109">
        <v>360400</v>
      </c>
      <c r="D320" s="109">
        <v>265390</v>
      </c>
      <c r="E320" s="109">
        <v>95010</v>
      </c>
      <c r="F320" s="134">
        <v>0</v>
      </c>
      <c r="G320" s="137">
        <v>0.85</v>
      </c>
      <c r="I320" s="102"/>
      <c r="J320" s="105"/>
    </row>
    <row r="321" spans="1:10" ht="16.350000000000001" customHeight="1" x14ac:dyDescent="0.25">
      <c r="A321" s="136" t="s">
        <v>2801</v>
      </c>
      <c r="B321" s="108" t="s">
        <v>441</v>
      </c>
      <c r="C321" s="109">
        <v>371000</v>
      </c>
      <c r="D321" s="109">
        <v>273196</v>
      </c>
      <c r="E321" s="109">
        <v>97804</v>
      </c>
      <c r="F321" s="134">
        <v>0</v>
      </c>
      <c r="G321" s="137">
        <v>0.875</v>
      </c>
      <c r="I321" s="102"/>
      <c r="J321" s="105"/>
    </row>
    <row r="322" spans="1:10" ht="16.350000000000001" customHeight="1" x14ac:dyDescent="0.25">
      <c r="A322" s="136" t="s">
        <v>2803</v>
      </c>
      <c r="B322" s="108" t="s">
        <v>443</v>
      </c>
      <c r="C322" s="109">
        <v>381600</v>
      </c>
      <c r="D322" s="109">
        <v>281001</v>
      </c>
      <c r="E322" s="109">
        <v>100599</v>
      </c>
      <c r="F322" s="134">
        <v>0</v>
      </c>
      <c r="G322" s="137">
        <v>0.9</v>
      </c>
      <c r="I322" s="102"/>
      <c r="J322" s="105"/>
    </row>
    <row r="323" spans="1:10" ht="16.350000000000001" customHeight="1" x14ac:dyDescent="0.25">
      <c r="A323" s="136" t="s">
        <v>2805</v>
      </c>
      <c r="B323" s="108" t="s">
        <v>445</v>
      </c>
      <c r="C323" s="109">
        <v>392200</v>
      </c>
      <c r="D323" s="109">
        <v>288807</v>
      </c>
      <c r="E323" s="109">
        <v>103393</v>
      </c>
      <c r="F323" s="134">
        <v>0</v>
      </c>
      <c r="G323" s="137">
        <v>0.92500000000000004</v>
      </c>
      <c r="I323" s="102"/>
      <c r="J323" s="105"/>
    </row>
    <row r="324" spans="1:10" ht="16.350000000000001" customHeight="1" x14ac:dyDescent="0.25">
      <c r="A324" s="136" t="s">
        <v>2807</v>
      </c>
      <c r="B324" s="108" t="s">
        <v>447</v>
      </c>
      <c r="C324" s="109">
        <v>402800</v>
      </c>
      <c r="D324" s="109">
        <v>296613</v>
      </c>
      <c r="E324" s="109">
        <v>106187</v>
      </c>
      <c r="F324" s="134">
        <v>0</v>
      </c>
      <c r="G324" s="137">
        <v>0.95</v>
      </c>
      <c r="I324" s="102"/>
      <c r="J324" s="105"/>
    </row>
    <row r="325" spans="1:10" ht="16.350000000000001" customHeight="1" x14ac:dyDescent="0.25">
      <c r="A325" s="136" t="s">
        <v>2809</v>
      </c>
      <c r="B325" s="108" t="s">
        <v>449</v>
      </c>
      <c r="C325" s="109">
        <v>413400</v>
      </c>
      <c r="D325" s="109">
        <v>304418</v>
      </c>
      <c r="E325" s="109">
        <v>108982</v>
      </c>
      <c r="F325" s="134">
        <v>0</v>
      </c>
      <c r="G325" s="137">
        <v>0.97499999999999998</v>
      </c>
      <c r="I325" s="102"/>
      <c r="J325" s="105"/>
    </row>
    <row r="326" spans="1:10" ht="16.350000000000001" customHeight="1" x14ac:dyDescent="0.25">
      <c r="A326" s="136" t="s">
        <v>2811</v>
      </c>
      <c r="B326" s="108" t="s">
        <v>451</v>
      </c>
      <c r="C326" s="109">
        <v>424000</v>
      </c>
      <c r="D326" s="109">
        <v>312224</v>
      </c>
      <c r="E326" s="109">
        <v>111776</v>
      </c>
      <c r="F326" s="134">
        <v>0</v>
      </c>
      <c r="G326" s="137">
        <v>1</v>
      </c>
      <c r="I326" s="102"/>
      <c r="J326" s="105"/>
    </row>
    <row r="327" spans="1:10" ht="16.350000000000001" customHeight="1" x14ac:dyDescent="0.25">
      <c r="A327" s="136" t="s">
        <v>2813</v>
      </c>
      <c r="B327" s="108" t="s">
        <v>154</v>
      </c>
      <c r="C327" s="109">
        <v>314190</v>
      </c>
      <c r="D327" s="109">
        <v>231362</v>
      </c>
      <c r="E327" s="109">
        <v>82828</v>
      </c>
      <c r="F327" s="134">
        <v>0</v>
      </c>
      <c r="G327" s="137">
        <v>0.5</v>
      </c>
      <c r="I327" s="102"/>
      <c r="J327" s="105"/>
    </row>
    <row r="328" spans="1:10" ht="16.350000000000001" customHeight="1" x14ac:dyDescent="0.25">
      <c r="A328" s="136" t="s">
        <v>2814</v>
      </c>
      <c r="B328" s="108" t="s">
        <v>1626</v>
      </c>
      <c r="C328" s="109">
        <v>10600</v>
      </c>
      <c r="D328" s="109">
        <v>7806</v>
      </c>
      <c r="E328" s="109">
        <v>2794</v>
      </c>
      <c r="F328" s="134">
        <v>0</v>
      </c>
      <c r="G328" s="137">
        <v>2.5000000000000001E-2</v>
      </c>
      <c r="I328" s="102"/>
      <c r="J328" s="105"/>
    </row>
    <row r="329" spans="1:10" ht="16.350000000000001" customHeight="1" x14ac:dyDescent="0.25">
      <c r="A329" s="136" t="s">
        <v>2816</v>
      </c>
      <c r="B329" s="108" t="s">
        <v>1629</v>
      </c>
      <c r="C329" s="109">
        <v>21200</v>
      </c>
      <c r="D329" s="109">
        <v>15611</v>
      </c>
      <c r="E329" s="109">
        <v>5589</v>
      </c>
      <c r="F329" s="134">
        <v>0</v>
      </c>
      <c r="G329" s="137">
        <v>0.05</v>
      </c>
      <c r="I329" s="102"/>
      <c r="J329" s="105"/>
    </row>
    <row r="330" spans="1:10" ht="16.350000000000001" customHeight="1" x14ac:dyDescent="0.25">
      <c r="A330" s="136" t="s">
        <v>2818</v>
      </c>
      <c r="B330" s="108" t="s">
        <v>1632</v>
      </c>
      <c r="C330" s="109">
        <v>31800</v>
      </c>
      <c r="D330" s="109">
        <v>23417</v>
      </c>
      <c r="E330" s="109">
        <v>8383</v>
      </c>
      <c r="F330" s="134">
        <v>0</v>
      </c>
      <c r="G330" s="137">
        <v>7.4999999999999997E-2</v>
      </c>
      <c r="I330" s="102"/>
      <c r="J330" s="105"/>
    </row>
    <row r="331" spans="1:10" ht="16.350000000000001" customHeight="1" x14ac:dyDescent="0.25">
      <c r="A331" s="136" t="s">
        <v>2820</v>
      </c>
      <c r="B331" s="108" t="s">
        <v>1635</v>
      </c>
      <c r="C331" s="109">
        <v>42400</v>
      </c>
      <c r="D331" s="109">
        <v>31222</v>
      </c>
      <c r="E331" s="109">
        <v>11178</v>
      </c>
      <c r="F331" s="134">
        <v>0</v>
      </c>
      <c r="G331" s="137">
        <v>0.1</v>
      </c>
      <c r="I331" s="102"/>
      <c r="J331" s="105"/>
    </row>
    <row r="332" spans="1:10" ht="16.350000000000001" customHeight="1" x14ac:dyDescent="0.25">
      <c r="A332" s="136" t="s">
        <v>2822</v>
      </c>
      <c r="B332" s="108" t="s">
        <v>1638</v>
      </c>
      <c r="C332" s="109">
        <v>53000</v>
      </c>
      <c r="D332" s="109">
        <v>39028</v>
      </c>
      <c r="E332" s="109">
        <v>13972</v>
      </c>
      <c r="F332" s="134">
        <v>0</v>
      </c>
      <c r="G332" s="137">
        <v>0.125</v>
      </c>
      <c r="I332" s="102"/>
      <c r="J332" s="105"/>
    </row>
    <row r="333" spans="1:10" ht="16.350000000000001" customHeight="1" x14ac:dyDescent="0.25">
      <c r="A333" s="136" t="s">
        <v>2824</v>
      </c>
      <c r="B333" s="108" t="s">
        <v>1641</v>
      </c>
      <c r="C333" s="109">
        <v>63600</v>
      </c>
      <c r="D333" s="109">
        <v>46834</v>
      </c>
      <c r="E333" s="109">
        <v>16766</v>
      </c>
      <c r="F333" s="134">
        <v>0</v>
      </c>
      <c r="G333" s="137">
        <v>0.15</v>
      </c>
      <c r="I333" s="102"/>
      <c r="J333" s="105"/>
    </row>
    <row r="334" spans="1:10" ht="16.350000000000001" customHeight="1" x14ac:dyDescent="0.25">
      <c r="A334" s="136" t="s">
        <v>2826</v>
      </c>
      <c r="B334" s="108" t="s">
        <v>1644</v>
      </c>
      <c r="C334" s="109">
        <v>74200</v>
      </c>
      <c r="D334" s="109">
        <v>54639</v>
      </c>
      <c r="E334" s="109">
        <v>19561</v>
      </c>
      <c r="F334" s="134">
        <v>0</v>
      </c>
      <c r="G334" s="137">
        <v>0.17499999999999999</v>
      </c>
      <c r="I334" s="102"/>
      <c r="J334" s="105"/>
    </row>
    <row r="335" spans="1:10" ht="16.350000000000001" customHeight="1" x14ac:dyDescent="0.25">
      <c r="A335" s="136" t="s">
        <v>2828</v>
      </c>
      <c r="B335" s="108" t="s">
        <v>1647</v>
      </c>
      <c r="C335" s="109">
        <v>84800</v>
      </c>
      <c r="D335" s="109">
        <v>62445</v>
      </c>
      <c r="E335" s="109">
        <v>22355</v>
      </c>
      <c r="F335" s="134">
        <v>0</v>
      </c>
      <c r="G335" s="137">
        <v>0.2</v>
      </c>
      <c r="I335" s="102"/>
      <c r="J335" s="105"/>
    </row>
    <row r="336" spans="1:10" ht="16.350000000000001" customHeight="1" x14ac:dyDescent="0.25">
      <c r="A336" s="136" t="s">
        <v>2830</v>
      </c>
      <c r="B336" s="108" t="s">
        <v>1650</v>
      </c>
      <c r="C336" s="109">
        <v>95400</v>
      </c>
      <c r="D336" s="109">
        <v>70250</v>
      </c>
      <c r="E336" s="109">
        <v>25150</v>
      </c>
      <c r="F336" s="134">
        <v>0</v>
      </c>
      <c r="G336" s="137">
        <v>0.22500000000000001</v>
      </c>
      <c r="I336" s="102"/>
      <c r="J336" s="105"/>
    </row>
    <row r="337" spans="1:10" ht="16.350000000000001" customHeight="1" x14ac:dyDescent="0.25">
      <c r="A337" s="136" t="s">
        <v>2832</v>
      </c>
      <c r="B337" s="108" t="s">
        <v>1653</v>
      </c>
      <c r="C337" s="109">
        <v>106000</v>
      </c>
      <c r="D337" s="109">
        <v>78056</v>
      </c>
      <c r="E337" s="109">
        <v>27944</v>
      </c>
      <c r="F337" s="134">
        <v>0</v>
      </c>
      <c r="G337" s="137">
        <v>0.25</v>
      </c>
      <c r="I337" s="102"/>
      <c r="J337" s="105"/>
    </row>
    <row r="338" spans="1:10" ht="16.350000000000001" customHeight="1" x14ac:dyDescent="0.25">
      <c r="A338" s="136" t="s">
        <v>2834</v>
      </c>
      <c r="B338" s="108" t="s">
        <v>1656</v>
      </c>
      <c r="C338" s="109">
        <v>116600</v>
      </c>
      <c r="D338" s="109">
        <v>85862</v>
      </c>
      <c r="E338" s="109">
        <v>30738</v>
      </c>
      <c r="F338" s="134">
        <v>0</v>
      </c>
      <c r="G338" s="137">
        <v>0.27500000000000002</v>
      </c>
      <c r="I338" s="102"/>
      <c r="J338" s="105"/>
    </row>
    <row r="339" spans="1:10" ht="16.350000000000001" customHeight="1" x14ac:dyDescent="0.25">
      <c r="A339" s="136" t="s">
        <v>2836</v>
      </c>
      <c r="B339" s="108" t="s">
        <v>1659</v>
      </c>
      <c r="C339" s="109">
        <v>127200</v>
      </c>
      <c r="D339" s="109">
        <v>93667</v>
      </c>
      <c r="E339" s="109">
        <v>33533</v>
      </c>
      <c r="F339" s="134">
        <v>0</v>
      </c>
      <c r="G339" s="137">
        <v>0.3</v>
      </c>
      <c r="I339" s="102"/>
      <c r="J339" s="105"/>
    </row>
    <row r="340" spans="1:10" ht="16.350000000000001" customHeight="1" x14ac:dyDescent="0.25">
      <c r="A340" s="136" t="s">
        <v>2838</v>
      </c>
      <c r="B340" s="108" t="s">
        <v>1662</v>
      </c>
      <c r="C340" s="109">
        <v>137800</v>
      </c>
      <c r="D340" s="109">
        <v>101473</v>
      </c>
      <c r="E340" s="109">
        <v>36327</v>
      </c>
      <c r="F340" s="134">
        <v>0</v>
      </c>
      <c r="G340" s="137">
        <v>0.32500000000000001</v>
      </c>
      <c r="I340" s="102"/>
      <c r="J340" s="105"/>
    </row>
    <row r="341" spans="1:10" ht="16.350000000000001" customHeight="1" x14ac:dyDescent="0.25">
      <c r="A341" s="136" t="s">
        <v>2840</v>
      </c>
      <c r="B341" s="108" t="s">
        <v>1665</v>
      </c>
      <c r="C341" s="109">
        <v>148400</v>
      </c>
      <c r="D341" s="109">
        <v>109278</v>
      </c>
      <c r="E341" s="109">
        <v>39122</v>
      </c>
      <c r="F341" s="134">
        <v>0</v>
      </c>
      <c r="G341" s="137">
        <v>0.35</v>
      </c>
      <c r="I341" s="102"/>
      <c r="J341" s="105"/>
    </row>
    <row r="342" spans="1:10" ht="16.350000000000001" customHeight="1" x14ac:dyDescent="0.25">
      <c r="A342" s="136" t="s">
        <v>2842</v>
      </c>
      <c r="B342" s="108" t="s">
        <v>1668</v>
      </c>
      <c r="C342" s="109">
        <v>159000</v>
      </c>
      <c r="D342" s="109">
        <v>117084</v>
      </c>
      <c r="E342" s="109">
        <v>41916</v>
      </c>
      <c r="F342" s="134">
        <v>0</v>
      </c>
      <c r="G342" s="137">
        <v>0.375</v>
      </c>
      <c r="I342" s="102"/>
      <c r="J342" s="105"/>
    </row>
    <row r="343" spans="1:10" ht="16.350000000000001" customHeight="1" x14ac:dyDescent="0.25">
      <c r="A343" s="136" t="s">
        <v>2844</v>
      </c>
      <c r="B343" s="108" t="s">
        <v>1671</v>
      </c>
      <c r="C343" s="109">
        <v>169600</v>
      </c>
      <c r="D343" s="109">
        <v>124890</v>
      </c>
      <c r="E343" s="109">
        <v>44710</v>
      </c>
      <c r="F343" s="134">
        <v>0</v>
      </c>
      <c r="G343" s="137">
        <v>0.4</v>
      </c>
      <c r="I343" s="102"/>
      <c r="J343" s="105"/>
    </row>
    <row r="344" spans="1:10" ht="16.350000000000001" customHeight="1" x14ac:dyDescent="0.25">
      <c r="A344" s="136" t="s">
        <v>2846</v>
      </c>
      <c r="B344" s="108" t="s">
        <v>1674</v>
      </c>
      <c r="C344" s="109">
        <v>180200</v>
      </c>
      <c r="D344" s="109">
        <v>132695</v>
      </c>
      <c r="E344" s="109">
        <v>47505</v>
      </c>
      <c r="F344" s="134">
        <v>0</v>
      </c>
      <c r="G344" s="137">
        <v>0.42499999999999999</v>
      </c>
      <c r="I344" s="102"/>
      <c r="J344" s="105"/>
    </row>
    <row r="345" spans="1:10" ht="16.350000000000001" customHeight="1" x14ac:dyDescent="0.25">
      <c r="A345" s="136" t="s">
        <v>2848</v>
      </c>
      <c r="B345" s="108" t="s">
        <v>1677</v>
      </c>
      <c r="C345" s="109">
        <v>190800</v>
      </c>
      <c r="D345" s="109">
        <v>140501</v>
      </c>
      <c r="E345" s="109">
        <v>50299</v>
      </c>
      <c r="F345" s="134">
        <v>0</v>
      </c>
      <c r="G345" s="137">
        <v>0.45</v>
      </c>
      <c r="I345" s="102"/>
      <c r="J345" s="105"/>
    </row>
    <row r="346" spans="1:10" ht="16.350000000000001" customHeight="1" x14ac:dyDescent="0.25">
      <c r="A346" s="136" t="s">
        <v>2850</v>
      </c>
      <c r="B346" s="108" t="s">
        <v>1680</v>
      </c>
      <c r="C346" s="109">
        <v>201400</v>
      </c>
      <c r="D346" s="109">
        <v>148306</v>
      </c>
      <c r="E346" s="109">
        <v>53094</v>
      </c>
      <c r="F346" s="134">
        <v>0</v>
      </c>
      <c r="G346" s="137">
        <v>0.47499999999999998</v>
      </c>
      <c r="I346" s="102"/>
      <c r="J346" s="105"/>
    </row>
    <row r="347" spans="1:10" ht="16.350000000000001" customHeight="1" x14ac:dyDescent="0.25">
      <c r="A347" s="136" t="s">
        <v>2852</v>
      </c>
      <c r="B347" s="108" t="s">
        <v>1683</v>
      </c>
      <c r="C347" s="109">
        <v>212000</v>
      </c>
      <c r="D347" s="109">
        <v>156112</v>
      </c>
      <c r="E347" s="109">
        <v>55888</v>
      </c>
      <c r="F347" s="134">
        <v>0</v>
      </c>
      <c r="G347" s="137">
        <v>0.5</v>
      </c>
      <c r="I347" s="102"/>
      <c r="J347" s="105"/>
    </row>
    <row r="348" spans="1:10" ht="16.350000000000001" customHeight="1" x14ac:dyDescent="0.25">
      <c r="A348" s="136" t="s">
        <v>2854</v>
      </c>
      <c r="B348" s="108" t="s">
        <v>1686</v>
      </c>
      <c r="C348" s="109">
        <v>222600</v>
      </c>
      <c r="D348" s="109">
        <v>163918</v>
      </c>
      <c r="E348" s="109">
        <v>58682</v>
      </c>
      <c r="F348" s="134">
        <v>0</v>
      </c>
      <c r="G348" s="137">
        <v>0.52500000000000002</v>
      </c>
      <c r="I348" s="102"/>
      <c r="J348" s="105"/>
    </row>
    <row r="349" spans="1:10" ht="16.350000000000001" customHeight="1" x14ac:dyDescent="0.25">
      <c r="A349" s="136" t="s">
        <v>2856</v>
      </c>
      <c r="B349" s="108" t="s">
        <v>1689</v>
      </c>
      <c r="C349" s="109">
        <v>233200</v>
      </c>
      <c r="D349" s="109">
        <v>171723</v>
      </c>
      <c r="E349" s="109">
        <v>61477</v>
      </c>
      <c r="F349" s="134">
        <v>0</v>
      </c>
      <c r="G349" s="137">
        <v>0.55000000000000004</v>
      </c>
      <c r="I349" s="102"/>
      <c r="J349" s="105"/>
    </row>
    <row r="350" spans="1:10" ht="16.350000000000001" customHeight="1" x14ac:dyDescent="0.25">
      <c r="A350" s="136" t="s">
        <v>2858</v>
      </c>
      <c r="B350" s="108" t="s">
        <v>1692</v>
      </c>
      <c r="C350" s="109">
        <v>243800</v>
      </c>
      <c r="D350" s="109">
        <v>179529</v>
      </c>
      <c r="E350" s="109">
        <v>64271</v>
      </c>
      <c r="F350" s="134">
        <v>0</v>
      </c>
      <c r="G350" s="137">
        <v>0.57499999999999996</v>
      </c>
      <c r="I350" s="102"/>
      <c r="J350" s="105"/>
    </row>
    <row r="351" spans="1:10" ht="16.350000000000001" customHeight="1" x14ac:dyDescent="0.25">
      <c r="A351" s="136" t="s">
        <v>2860</v>
      </c>
      <c r="B351" s="108" t="s">
        <v>1695</v>
      </c>
      <c r="C351" s="109">
        <v>254400</v>
      </c>
      <c r="D351" s="109">
        <v>187334</v>
      </c>
      <c r="E351" s="109">
        <v>67066</v>
      </c>
      <c r="F351" s="134">
        <v>0</v>
      </c>
      <c r="G351" s="137">
        <v>0.6</v>
      </c>
      <c r="I351" s="102"/>
      <c r="J351" s="105"/>
    </row>
    <row r="352" spans="1:10" ht="16.350000000000001" customHeight="1" x14ac:dyDescent="0.25">
      <c r="A352" s="136" t="s">
        <v>2862</v>
      </c>
      <c r="B352" s="108" t="s">
        <v>1698</v>
      </c>
      <c r="C352" s="109">
        <v>265000</v>
      </c>
      <c r="D352" s="109">
        <v>195140</v>
      </c>
      <c r="E352" s="109">
        <v>69860</v>
      </c>
      <c r="F352" s="134">
        <v>0</v>
      </c>
      <c r="G352" s="137">
        <v>0.625</v>
      </c>
      <c r="I352" s="102"/>
      <c r="J352" s="105"/>
    </row>
    <row r="353" spans="1:10" ht="16.350000000000001" customHeight="1" x14ac:dyDescent="0.25">
      <c r="A353" s="136" t="s">
        <v>2864</v>
      </c>
      <c r="B353" s="108" t="s">
        <v>1701</v>
      </c>
      <c r="C353" s="109">
        <v>275600</v>
      </c>
      <c r="D353" s="109">
        <v>202946</v>
      </c>
      <c r="E353" s="109">
        <v>72654</v>
      </c>
      <c r="F353" s="134">
        <v>0</v>
      </c>
      <c r="G353" s="137">
        <v>0.65</v>
      </c>
      <c r="I353" s="102"/>
      <c r="J353" s="105"/>
    </row>
    <row r="354" spans="1:10" ht="16.350000000000001" customHeight="1" x14ac:dyDescent="0.25">
      <c r="A354" s="136" t="s">
        <v>2866</v>
      </c>
      <c r="B354" s="108" t="s">
        <v>1704</v>
      </c>
      <c r="C354" s="109">
        <v>286200</v>
      </c>
      <c r="D354" s="109">
        <v>210751</v>
      </c>
      <c r="E354" s="109">
        <v>75449</v>
      </c>
      <c r="F354" s="134">
        <v>0</v>
      </c>
      <c r="G354" s="137">
        <v>0.67500000000000004</v>
      </c>
      <c r="I354" s="102"/>
      <c r="J354" s="105"/>
    </row>
    <row r="355" spans="1:10" ht="16.350000000000001" customHeight="1" x14ac:dyDescent="0.25">
      <c r="A355" s="136" t="s">
        <v>2868</v>
      </c>
      <c r="B355" s="108" t="s">
        <v>1707</v>
      </c>
      <c r="C355" s="109">
        <v>296800</v>
      </c>
      <c r="D355" s="109">
        <v>218557</v>
      </c>
      <c r="E355" s="109">
        <v>78243</v>
      </c>
      <c r="F355" s="134">
        <v>0</v>
      </c>
      <c r="G355" s="137">
        <v>0.7</v>
      </c>
      <c r="I355" s="102"/>
      <c r="J355" s="105"/>
    </row>
    <row r="356" spans="1:10" ht="16.350000000000001" customHeight="1" x14ac:dyDescent="0.25">
      <c r="A356" s="136" t="s">
        <v>2870</v>
      </c>
      <c r="B356" s="108" t="s">
        <v>1710</v>
      </c>
      <c r="C356" s="109">
        <v>307400</v>
      </c>
      <c r="D356" s="109">
        <v>226362</v>
      </c>
      <c r="E356" s="109">
        <v>81038</v>
      </c>
      <c r="F356" s="134">
        <v>0</v>
      </c>
      <c r="G356" s="137">
        <v>0.72499999999999998</v>
      </c>
      <c r="I356" s="102"/>
      <c r="J356" s="105"/>
    </row>
    <row r="357" spans="1:10" ht="16.350000000000001" customHeight="1" x14ac:dyDescent="0.25">
      <c r="A357" s="136" t="s">
        <v>2872</v>
      </c>
      <c r="B357" s="108" t="s">
        <v>1713</v>
      </c>
      <c r="C357" s="109">
        <v>318000</v>
      </c>
      <c r="D357" s="109">
        <v>234168</v>
      </c>
      <c r="E357" s="109">
        <v>83832</v>
      </c>
      <c r="F357" s="134">
        <v>0</v>
      </c>
      <c r="G357" s="137">
        <v>0.75</v>
      </c>
      <c r="I357" s="102"/>
      <c r="J357" s="105"/>
    </row>
    <row r="358" spans="1:10" ht="16.350000000000001" customHeight="1" x14ac:dyDescent="0.25">
      <c r="A358" s="136" t="s">
        <v>2874</v>
      </c>
      <c r="B358" s="108" t="s">
        <v>1716</v>
      </c>
      <c r="C358" s="109">
        <v>328600</v>
      </c>
      <c r="D358" s="109">
        <v>241973</v>
      </c>
      <c r="E358" s="109">
        <v>86627</v>
      </c>
      <c r="F358" s="134">
        <v>0</v>
      </c>
      <c r="G358" s="137">
        <v>0.77500000000000002</v>
      </c>
      <c r="I358" s="102"/>
      <c r="J358" s="105"/>
    </row>
    <row r="359" spans="1:10" ht="16.350000000000001" customHeight="1" x14ac:dyDescent="0.25">
      <c r="A359" s="136" t="s">
        <v>2876</v>
      </c>
      <c r="B359" s="108" t="s">
        <v>1719</v>
      </c>
      <c r="C359" s="109">
        <v>339200</v>
      </c>
      <c r="D359" s="109">
        <v>249779</v>
      </c>
      <c r="E359" s="109">
        <v>89421</v>
      </c>
      <c r="F359" s="134">
        <v>0</v>
      </c>
      <c r="G359" s="137">
        <v>0.8</v>
      </c>
      <c r="I359" s="102"/>
      <c r="J359" s="105"/>
    </row>
    <row r="360" spans="1:10" ht="16.350000000000001" customHeight="1" x14ac:dyDescent="0.25">
      <c r="A360" s="136" t="s">
        <v>2878</v>
      </c>
      <c r="B360" s="108" t="s">
        <v>1722</v>
      </c>
      <c r="C360" s="109">
        <v>349800</v>
      </c>
      <c r="D360" s="109">
        <v>257585</v>
      </c>
      <c r="E360" s="109">
        <v>92215</v>
      </c>
      <c r="F360" s="134">
        <v>0</v>
      </c>
      <c r="G360" s="137">
        <v>0.82499999999999996</v>
      </c>
      <c r="I360" s="102"/>
      <c r="J360" s="105"/>
    </row>
    <row r="361" spans="1:10" ht="16.350000000000001" customHeight="1" x14ac:dyDescent="0.25">
      <c r="A361" s="136" t="s">
        <v>2880</v>
      </c>
      <c r="B361" s="108" t="s">
        <v>1725</v>
      </c>
      <c r="C361" s="109">
        <v>360400</v>
      </c>
      <c r="D361" s="109">
        <v>265390</v>
      </c>
      <c r="E361" s="109">
        <v>95010</v>
      </c>
      <c r="F361" s="134">
        <v>0</v>
      </c>
      <c r="G361" s="137">
        <v>0.85</v>
      </c>
      <c r="I361" s="102"/>
      <c r="J361" s="105"/>
    </row>
    <row r="362" spans="1:10" ht="16.350000000000001" customHeight="1" x14ac:dyDescent="0.25">
      <c r="A362" s="136" t="s">
        <v>2882</v>
      </c>
      <c r="B362" s="108" t="s">
        <v>1728</v>
      </c>
      <c r="C362" s="109">
        <v>371000</v>
      </c>
      <c r="D362" s="109">
        <v>273196</v>
      </c>
      <c r="E362" s="109">
        <v>97804</v>
      </c>
      <c r="F362" s="134">
        <v>0</v>
      </c>
      <c r="G362" s="137">
        <v>0.875</v>
      </c>
      <c r="I362" s="102"/>
      <c r="J362" s="105"/>
    </row>
    <row r="363" spans="1:10" ht="16.350000000000001" customHeight="1" x14ac:dyDescent="0.25">
      <c r="A363" s="136" t="s">
        <v>2884</v>
      </c>
      <c r="B363" s="108" t="s">
        <v>1731</v>
      </c>
      <c r="C363" s="109">
        <v>381600</v>
      </c>
      <c r="D363" s="109">
        <v>281001</v>
      </c>
      <c r="E363" s="109">
        <v>100599</v>
      </c>
      <c r="F363" s="134">
        <v>0</v>
      </c>
      <c r="G363" s="137">
        <v>0.9</v>
      </c>
      <c r="I363" s="102"/>
      <c r="J363" s="105"/>
    </row>
    <row r="364" spans="1:10" ht="16.350000000000001" customHeight="1" x14ac:dyDescent="0.25">
      <c r="A364" s="136" t="s">
        <v>2886</v>
      </c>
      <c r="B364" s="108" t="s">
        <v>1734</v>
      </c>
      <c r="C364" s="109">
        <v>392200</v>
      </c>
      <c r="D364" s="109">
        <v>288807</v>
      </c>
      <c r="E364" s="109">
        <v>103393</v>
      </c>
      <c r="F364" s="134">
        <v>0</v>
      </c>
      <c r="G364" s="137">
        <v>0.92500000000000004</v>
      </c>
      <c r="I364" s="102"/>
      <c r="J364" s="105"/>
    </row>
    <row r="365" spans="1:10" ht="16.350000000000001" customHeight="1" x14ac:dyDescent="0.25">
      <c r="A365" s="136" t="s">
        <v>2888</v>
      </c>
      <c r="B365" s="108" t="s">
        <v>1737</v>
      </c>
      <c r="C365" s="109">
        <v>402800</v>
      </c>
      <c r="D365" s="109">
        <v>296613</v>
      </c>
      <c r="E365" s="109">
        <v>106187</v>
      </c>
      <c r="F365" s="134">
        <v>0</v>
      </c>
      <c r="G365" s="137">
        <v>0.95</v>
      </c>
      <c r="I365" s="102"/>
      <c r="J365" s="105"/>
    </row>
    <row r="366" spans="1:10" ht="16.350000000000001" customHeight="1" x14ac:dyDescent="0.25">
      <c r="A366" s="136" t="s">
        <v>2890</v>
      </c>
      <c r="B366" s="108" t="s">
        <v>1740</v>
      </c>
      <c r="C366" s="109">
        <v>413400</v>
      </c>
      <c r="D366" s="109">
        <v>304418</v>
      </c>
      <c r="E366" s="109">
        <v>108982</v>
      </c>
      <c r="F366" s="134">
        <v>0</v>
      </c>
      <c r="G366" s="137">
        <v>0.97499999999999998</v>
      </c>
      <c r="I366" s="102"/>
      <c r="J366" s="105"/>
    </row>
    <row r="367" spans="1:10" ht="16.350000000000001" customHeight="1" x14ac:dyDescent="0.25">
      <c r="A367" s="136" t="s">
        <v>2892</v>
      </c>
      <c r="B367" s="108" t="s">
        <v>195</v>
      </c>
      <c r="C367" s="109">
        <v>424000</v>
      </c>
      <c r="D367" s="109">
        <v>312224</v>
      </c>
      <c r="E367" s="109">
        <v>111776</v>
      </c>
      <c r="F367" s="134">
        <v>0</v>
      </c>
      <c r="G367" s="137">
        <v>1</v>
      </c>
      <c r="I367" s="102"/>
      <c r="J367" s="105"/>
    </row>
    <row r="368" spans="1:10" ht="16.350000000000001" customHeight="1" x14ac:dyDescent="0.25">
      <c r="A368" s="136" t="s">
        <v>2894</v>
      </c>
      <c r="B368" s="108" t="s">
        <v>521</v>
      </c>
      <c r="C368" s="109">
        <v>10600</v>
      </c>
      <c r="D368" s="109">
        <v>7806</v>
      </c>
      <c r="E368" s="109">
        <v>2794</v>
      </c>
      <c r="F368" s="134">
        <v>0</v>
      </c>
      <c r="G368" s="137">
        <v>2.5000000000000001E-2</v>
      </c>
      <c r="I368" s="102"/>
      <c r="J368" s="105"/>
    </row>
    <row r="369" spans="1:10" ht="16.350000000000001" customHeight="1" x14ac:dyDescent="0.25">
      <c r="A369" s="136" t="s">
        <v>2896</v>
      </c>
      <c r="B369" s="108" t="s">
        <v>523</v>
      </c>
      <c r="C369" s="109">
        <v>21200</v>
      </c>
      <c r="D369" s="109">
        <v>15611</v>
      </c>
      <c r="E369" s="109">
        <v>5589</v>
      </c>
      <c r="F369" s="134">
        <v>0</v>
      </c>
      <c r="G369" s="137">
        <v>0.05</v>
      </c>
      <c r="I369" s="102"/>
      <c r="J369" s="105"/>
    </row>
    <row r="370" spans="1:10" ht="16.350000000000001" customHeight="1" x14ac:dyDescent="0.25">
      <c r="A370" s="136" t="s">
        <v>2898</v>
      </c>
      <c r="B370" s="108" t="s">
        <v>525</v>
      </c>
      <c r="C370" s="109">
        <v>31800</v>
      </c>
      <c r="D370" s="109">
        <v>23417</v>
      </c>
      <c r="E370" s="109">
        <v>8383</v>
      </c>
      <c r="F370" s="134">
        <v>0</v>
      </c>
      <c r="G370" s="137">
        <v>7.4999999999999997E-2</v>
      </c>
      <c r="I370" s="102"/>
      <c r="J370" s="105"/>
    </row>
    <row r="371" spans="1:10" ht="16.350000000000001" customHeight="1" x14ac:dyDescent="0.25">
      <c r="A371" s="136" t="s">
        <v>2900</v>
      </c>
      <c r="B371" s="108" t="s">
        <v>527</v>
      </c>
      <c r="C371" s="109">
        <v>42400</v>
      </c>
      <c r="D371" s="109">
        <v>31222</v>
      </c>
      <c r="E371" s="109">
        <v>11178</v>
      </c>
      <c r="F371" s="134">
        <v>0</v>
      </c>
      <c r="G371" s="137">
        <v>0.1</v>
      </c>
      <c r="I371" s="102"/>
      <c r="J371" s="105"/>
    </row>
    <row r="372" spans="1:10" ht="16.350000000000001" customHeight="1" x14ac:dyDescent="0.25">
      <c r="A372" s="136" t="s">
        <v>2902</v>
      </c>
      <c r="B372" s="108" t="s">
        <v>529</v>
      </c>
      <c r="C372" s="109">
        <v>53000</v>
      </c>
      <c r="D372" s="109">
        <v>39028</v>
      </c>
      <c r="E372" s="109">
        <v>13972</v>
      </c>
      <c r="F372" s="134">
        <v>0</v>
      </c>
      <c r="G372" s="137">
        <v>0.125</v>
      </c>
      <c r="I372" s="102"/>
      <c r="J372" s="105"/>
    </row>
    <row r="373" spans="1:10" ht="16.350000000000001" customHeight="1" x14ac:dyDescent="0.25">
      <c r="A373" s="136" t="s">
        <v>2904</v>
      </c>
      <c r="B373" s="108" t="s">
        <v>531</v>
      </c>
      <c r="C373" s="109">
        <v>63600</v>
      </c>
      <c r="D373" s="109">
        <v>46834</v>
      </c>
      <c r="E373" s="109">
        <v>16766</v>
      </c>
      <c r="F373" s="134">
        <v>0</v>
      </c>
      <c r="G373" s="137">
        <v>0.15</v>
      </c>
      <c r="I373" s="102"/>
      <c r="J373" s="105"/>
    </row>
    <row r="374" spans="1:10" ht="16.350000000000001" customHeight="1" x14ac:dyDescent="0.25">
      <c r="A374" s="136" t="s">
        <v>2906</v>
      </c>
      <c r="B374" s="108" t="s">
        <v>533</v>
      </c>
      <c r="C374" s="109">
        <v>74200</v>
      </c>
      <c r="D374" s="109">
        <v>54639</v>
      </c>
      <c r="E374" s="109">
        <v>19561</v>
      </c>
      <c r="F374" s="134">
        <v>0</v>
      </c>
      <c r="G374" s="137">
        <v>0.17499999999999999</v>
      </c>
      <c r="I374" s="102"/>
      <c r="J374" s="105"/>
    </row>
    <row r="375" spans="1:10" ht="16.350000000000001" customHeight="1" x14ac:dyDescent="0.25">
      <c r="A375" s="136" t="s">
        <v>2908</v>
      </c>
      <c r="B375" s="108" t="s">
        <v>535</v>
      </c>
      <c r="C375" s="109">
        <v>84800</v>
      </c>
      <c r="D375" s="109">
        <v>62445</v>
      </c>
      <c r="E375" s="109">
        <v>22355</v>
      </c>
      <c r="F375" s="134">
        <v>0</v>
      </c>
      <c r="G375" s="137">
        <v>0.2</v>
      </c>
      <c r="I375" s="102"/>
      <c r="J375" s="105"/>
    </row>
    <row r="376" spans="1:10" ht="16.350000000000001" customHeight="1" x14ac:dyDescent="0.25">
      <c r="A376" s="136" t="s">
        <v>2910</v>
      </c>
      <c r="B376" s="108" t="s">
        <v>537</v>
      </c>
      <c r="C376" s="109">
        <v>95400</v>
      </c>
      <c r="D376" s="109">
        <v>70250</v>
      </c>
      <c r="E376" s="109">
        <v>25150</v>
      </c>
      <c r="F376" s="134">
        <v>0</v>
      </c>
      <c r="G376" s="137">
        <v>0.22500000000000001</v>
      </c>
      <c r="I376" s="102"/>
      <c r="J376" s="105"/>
    </row>
    <row r="377" spans="1:10" ht="16.350000000000001" customHeight="1" x14ac:dyDescent="0.25">
      <c r="A377" s="136" t="s">
        <v>2912</v>
      </c>
      <c r="B377" s="108" t="s">
        <v>539</v>
      </c>
      <c r="C377" s="109">
        <v>106000</v>
      </c>
      <c r="D377" s="109">
        <v>78056</v>
      </c>
      <c r="E377" s="109">
        <v>27944</v>
      </c>
      <c r="F377" s="134">
        <v>0</v>
      </c>
      <c r="G377" s="137">
        <v>0.25</v>
      </c>
      <c r="I377" s="102"/>
      <c r="J377" s="105"/>
    </row>
    <row r="378" spans="1:10" ht="16.350000000000001" customHeight="1" x14ac:dyDescent="0.25">
      <c r="A378" s="136" t="s">
        <v>2914</v>
      </c>
      <c r="B378" s="108" t="s">
        <v>541</v>
      </c>
      <c r="C378" s="109">
        <v>116600</v>
      </c>
      <c r="D378" s="109">
        <v>85862</v>
      </c>
      <c r="E378" s="109">
        <v>30738</v>
      </c>
      <c r="F378" s="134">
        <v>0</v>
      </c>
      <c r="G378" s="137">
        <v>0.27500000000000002</v>
      </c>
      <c r="I378" s="102"/>
      <c r="J378" s="105"/>
    </row>
    <row r="379" spans="1:10" ht="16.350000000000001" customHeight="1" x14ac:dyDescent="0.25">
      <c r="A379" s="136" t="s">
        <v>2916</v>
      </c>
      <c r="B379" s="108" t="s">
        <v>543</v>
      </c>
      <c r="C379" s="109">
        <v>127200</v>
      </c>
      <c r="D379" s="109">
        <v>93667</v>
      </c>
      <c r="E379" s="109">
        <v>33533</v>
      </c>
      <c r="F379" s="134">
        <v>0</v>
      </c>
      <c r="G379" s="137">
        <v>0.3</v>
      </c>
      <c r="I379" s="102"/>
      <c r="J379" s="105"/>
    </row>
    <row r="380" spans="1:10" ht="16.350000000000001" customHeight="1" x14ac:dyDescent="0.25">
      <c r="A380" s="136" t="s">
        <v>2918</v>
      </c>
      <c r="B380" s="108" t="s">
        <v>545</v>
      </c>
      <c r="C380" s="109">
        <v>137800</v>
      </c>
      <c r="D380" s="109">
        <v>101473</v>
      </c>
      <c r="E380" s="109">
        <v>36327</v>
      </c>
      <c r="F380" s="134">
        <v>0</v>
      </c>
      <c r="G380" s="137">
        <v>0.32500000000000001</v>
      </c>
      <c r="I380" s="102"/>
      <c r="J380" s="105"/>
    </row>
    <row r="381" spans="1:10" ht="16.350000000000001" customHeight="1" x14ac:dyDescent="0.25">
      <c r="A381" s="136" t="s">
        <v>2920</v>
      </c>
      <c r="B381" s="108" t="s">
        <v>547</v>
      </c>
      <c r="C381" s="109">
        <v>148400</v>
      </c>
      <c r="D381" s="109">
        <v>109278</v>
      </c>
      <c r="E381" s="109">
        <v>39122</v>
      </c>
      <c r="F381" s="134">
        <v>0</v>
      </c>
      <c r="G381" s="137">
        <v>0.35</v>
      </c>
      <c r="I381" s="102"/>
      <c r="J381" s="105"/>
    </row>
    <row r="382" spans="1:10" ht="16.350000000000001" customHeight="1" x14ac:dyDescent="0.25">
      <c r="A382" s="136" t="s">
        <v>2922</v>
      </c>
      <c r="B382" s="108" t="s">
        <v>549</v>
      </c>
      <c r="C382" s="109">
        <v>159000</v>
      </c>
      <c r="D382" s="109">
        <v>117084</v>
      </c>
      <c r="E382" s="109">
        <v>41916</v>
      </c>
      <c r="F382" s="134">
        <v>0</v>
      </c>
      <c r="G382" s="137">
        <v>0.375</v>
      </c>
      <c r="I382" s="102"/>
      <c r="J382" s="105"/>
    </row>
    <row r="383" spans="1:10" ht="16.350000000000001" customHeight="1" x14ac:dyDescent="0.25">
      <c r="A383" s="136" t="s">
        <v>2924</v>
      </c>
      <c r="B383" s="108" t="s">
        <v>551</v>
      </c>
      <c r="C383" s="109">
        <v>169600</v>
      </c>
      <c r="D383" s="109">
        <v>124890</v>
      </c>
      <c r="E383" s="109">
        <v>44710</v>
      </c>
      <c r="F383" s="134">
        <v>0</v>
      </c>
      <c r="G383" s="137">
        <v>0.4</v>
      </c>
      <c r="I383" s="102"/>
      <c r="J383" s="105"/>
    </row>
    <row r="384" spans="1:10" ht="16.350000000000001" customHeight="1" x14ac:dyDescent="0.25">
      <c r="A384" s="136" t="s">
        <v>2926</v>
      </c>
      <c r="B384" s="108" t="s">
        <v>553</v>
      </c>
      <c r="C384" s="109">
        <v>180200</v>
      </c>
      <c r="D384" s="109">
        <v>132695</v>
      </c>
      <c r="E384" s="109">
        <v>47505</v>
      </c>
      <c r="F384" s="134">
        <v>0</v>
      </c>
      <c r="G384" s="137">
        <v>0.42499999999999999</v>
      </c>
      <c r="I384" s="102"/>
      <c r="J384" s="105"/>
    </row>
    <row r="385" spans="1:10" ht="16.350000000000001" customHeight="1" x14ac:dyDescent="0.25">
      <c r="A385" s="136" t="s">
        <v>2928</v>
      </c>
      <c r="B385" s="108" t="s">
        <v>555</v>
      </c>
      <c r="C385" s="109">
        <v>190800</v>
      </c>
      <c r="D385" s="109">
        <v>140501</v>
      </c>
      <c r="E385" s="109">
        <v>50299</v>
      </c>
      <c r="F385" s="134">
        <v>0</v>
      </c>
      <c r="G385" s="137">
        <v>0.45</v>
      </c>
      <c r="I385" s="102"/>
      <c r="J385" s="105"/>
    </row>
    <row r="386" spans="1:10" ht="16.350000000000001" customHeight="1" x14ac:dyDescent="0.25">
      <c r="A386" s="136" t="s">
        <v>2930</v>
      </c>
      <c r="B386" s="108" t="s">
        <v>557</v>
      </c>
      <c r="C386" s="109">
        <v>201400</v>
      </c>
      <c r="D386" s="109">
        <v>148306</v>
      </c>
      <c r="E386" s="109">
        <v>53094</v>
      </c>
      <c r="F386" s="134">
        <v>0</v>
      </c>
      <c r="G386" s="137">
        <v>0.47499999999999998</v>
      </c>
      <c r="I386" s="102"/>
      <c r="J386" s="105"/>
    </row>
    <row r="387" spans="1:10" ht="16.350000000000001" customHeight="1" x14ac:dyDescent="0.25">
      <c r="A387" s="136" t="s">
        <v>2932</v>
      </c>
      <c r="B387" s="108" t="s">
        <v>559</v>
      </c>
      <c r="C387" s="109">
        <v>212000</v>
      </c>
      <c r="D387" s="109">
        <v>156112</v>
      </c>
      <c r="E387" s="109">
        <v>55888</v>
      </c>
      <c r="F387" s="134">
        <v>0</v>
      </c>
      <c r="G387" s="137">
        <v>0.5</v>
      </c>
      <c r="I387" s="102"/>
      <c r="J387" s="105"/>
    </row>
    <row r="388" spans="1:10" ht="16.350000000000001" customHeight="1" x14ac:dyDescent="0.25">
      <c r="A388" s="136" t="s">
        <v>2934</v>
      </c>
      <c r="B388" s="108" t="s">
        <v>561</v>
      </c>
      <c r="C388" s="109">
        <v>222600</v>
      </c>
      <c r="D388" s="109">
        <v>163918</v>
      </c>
      <c r="E388" s="109">
        <v>58682</v>
      </c>
      <c r="F388" s="134">
        <v>0</v>
      </c>
      <c r="G388" s="137">
        <v>0.52500000000000002</v>
      </c>
      <c r="I388" s="102"/>
      <c r="J388" s="105"/>
    </row>
    <row r="389" spans="1:10" ht="16.350000000000001" customHeight="1" x14ac:dyDescent="0.25">
      <c r="A389" s="136" t="s">
        <v>2936</v>
      </c>
      <c r="B389" s="108" t="s">
        <v>563</v>
      </c>
      <c r="C389" s="109">
        <v>233200</v>
      </c>
      <c r="D389" s="109">
        <v>171723</v>
      </c>
      <c r="E389" s="109">
        <v>61477</v>
      </c>
      <c r="F389" s="134">
        <v>0</v>
      </c>
      <c r="G389" s="137">
        <v>0.55000000000000004</v>
      </c>
      <c r="I389" s="102"/>
      <c r="J389" s="105"/>
    </row>
    <row r="390" spans="1:10" ht="16.350000000000001" customHeight="1" x14ac:dyDescent="0.25">
      <c r="A390" s="136" t="s">
        <v>2938</v>
      </c>
      <c r="B390" s="108" t="s">
        <v>565</v>
      </c>
      <c r="C390" s="109">
        <v>243800</v>
      </c>
      <c r="D390" s="109">
        <v>179529</v>
      </c>
      <c r="E390" s="109">
        <v>64271</v>
      </c>
      <c r="F390" s="134">
        <v>0</v>
      </c>
      <c r="G390" s="137">
        <v>0.57499999999999996</v>
      </c>
      <c r="I390" s="102"/>
      <c r="J390" s="105"/>
    </row>
    <row r="391" spans="1:10" ht="16.350000000000001" customHeight="1" x14ac:dyDescent="0.25">
      <c r="A391" s="136" t="s">
        <v>2940</v>
      </c>
      <c r="B391" s="108" t="s">
        <v>567</v>
      </c>
      <c r="C391" s="109">
        <v>254400</v>
      </c>
      <c r="D391" s="109">
        <v>187334</v>
      </c>
      <c r="E391" s="109">
        <v>67066</v>
      </c>
      <c r="F391" s="134">
        <v>0</v>
      </c>
      <c r="G391" s="137">
        <v>0.6</v>
      </c>
      <c r="I391" s="102"/>
      <c r="J391" s="105"/>
    </row>
    <row r="392" spans="1:10" ht="16.350000000000001" customHeight="1" x14ac:dyDescent="0.25">
      <c r="A392" s="136" t="s">
        <v>2942</v>
      </c>
      <c r="B392" s="108" t="s">
        <v>569</v>
      </c>
      <c r="C392" s="109">
        <v>265000</v>
      </c>
      <c r="D392" s="109">
        <v>195140</v>
      </c>
      <c r="E392" s="109">
        <v>69860</v>
      </c>
      <c r="F392" s="134">
        <v>0</v>
      </c>
      <c r="G392" s="137">
        <v>0.625</v>
      </c>
      <c r="I392" s="102"/>
      <c r="J392" s="105"/>
    </row>
    <row r="393" spans="1:10" ht="16.350000000000001" customHeight="1" x14ac:dyDescent="0.25">
      <c r="A393" s="136" t="s">
        <v>2944</v>
      </c>
      <c r="B393" s="108" t="s">
        <v>571</v>
      </c>
      <c r="C393" s="109">
        <v>275600</v>
      </c>
      <c r="D393" s="109">
        <v>202946</v>
      </c>
      <c r="E393" s="109">
        <v>72654</v>
      </c>
      <c r="F393" s="134">
        <v>0</v>
      </c>
      <c r="G393" s="137">
        <v>0.65</v>
      </c>
      <c r="I393" s="102"/>
      <c r="J393" s="105"/>
    </row>
    <row r="394" spans="1:10" ht="16.350000000000001" customHeight="1" x14ac:dyDescent="0.25">
      <c r="A394" s="136" t="s">
        <v>2946</v>
      </c>
      <c r="B394" s="108" t="s">
        <v>573</v>
      </c>
      <c r="C394" s="109">
        <v>286200</v>
      </c>
      <c r="D394" s="109">
        <v>210751</v>
      </c>
      <c r="E394" s="109">
        <v>75449</v>
      </c>
      <c r="F394" s="134">
        <v>0</v>
      </c>
      <c r="G394" s="137">
        <v>0.67500000000000004</v>
      </c>
      <c r="I394" s="102"/>
      <c r="J394" s="105"/>
    </row>
    <row r="395" spans="1:10" ht="16.350000000000001" customHeight="1" x14ac:dyDescent="0.25">
      <c r="A395" s="136" t="s">
        <v>2948</v>
      </c>
      <c r="B395" s="108" t="s">
        <v>575</v>
      </c>
      <c r="C395" s="109">
        <v>296800</v>
      </c>
      <c r="D395" s="109">
        <v>218557</v>
      </c>
      <c r="E395" s="109">
        <v>78243</v>
      </c>
      <c r="F395" s="134">
        <v>0</v>
      </c>
      <c r="G395" s="137">
        <v>0.7</v>
      </c>
      <c r="I395" s="102"/>
      <c r="J395" s="105"/>
    </row>
    <row r="396" spans="1:10" ht="16.350000000000001" customHeight="1" x14ac:dyDescent="0.25">
      <c r="A396" s="136" t="s">
        <v>2950</v>
      </c>
      <c r="B396" s="108" t="s">
        <v>577</v>
      </c>
      <c r="C396" s="109">
        <v>307400</v>
      </c>
      <c r="D396" s="109">
        <v>226362</v>
      </c>
      <c r="E396" s="109">
        <v>81038</v>
      </c>
      <c r="F396" s="134">
        <v>0</v>
      </c>
      <c r="G396" s="137">
        <v>0.72499999999999998</v>
      </c>
      <c r="I396" s="102"/>
      <c r="J396" s="105"/>
    </row>
    <row r="397" spans="1:10" ht="16.350000000000001" customHeight="1" x14ac:dyDescent="0.25">
      <c r="A397" s="136" t="s">
        <v>2952</v>
      </c>
      <c r="B397" s="108" t="s">
        <v>579</v>
      </c>
      <c r="C397" s="109">
        <v>318000</v>
      </c>
      <c r="D397" s="109">
        <v>234168</v>
      </c>
      <c r="E397" s="109">
        <v>83832</v>
      </c>
      <c r="F397" s="134">
        <v>0</v>
      </c>
      <c r="G397" s="137">
        <v>0.75</v>
      </c>
      <c r="I397" s="102"/>
      <c r="J397" s="105"/>
    </row>
    <row r="398" spans="1:10" ht="16.350000000000001" customHeight="1" x14ac:dyDescent="0.25">
      <c r="A398" s="136" t="s">
        <v>2954</v>
      </c>
      <c r="B398" s="108" t="s">
        <v>581</v>
      </c>
      <c r="C398" s="109">
        <v>328600</v>
      </c>
      <c r="D398" s="109">
        <v>241973</v>
      </c>
      <c r="E398" s="109">
        <v>86627</v>
      </c>
      <c r="F398" s="134">
        <v>0</v>
      </c>
      <c r="G398" s="137">
        <v>0.77500000000000002</v>
      </c>
      <c r="I398" s="102"/>
      <c r="J398" s="105"/>
    </row>
    <row r="399" spans="1:10" ht="16.350000000000001" customHeight="1" x14ac:dyDescent="0.25">
      <c r="A399" s="136" t="s">
        <v>2956</v>
      </c>
      <c r="B399" s="108" t="s">
        <v>583</v>
      </c>
      <c r="C399" s="109">
        <v>339200</v>
      </c>
      <c r="D399" s="109">
        <v>249779</v>
      </c>
      <c r="E399" s="109">
        <v>89421</v>
      </c>
      <c r="F399" s="134">
        <v>0</v>
      </c>
      <c r="G399" s="137">
        <v>0.8</v>
      </c>
      <c r="I399" s="102"/>
      <c r="J399" s="105"/>
    </row>
    <row r="400" spans="1:10" ht="16.350000000000001" customHeight="1" x14ac:dyDescent="0.25">
      <c r="A400" s="136" t="s">
        <v>2958</v>
      </c>
      <c r="B400" s="108" t="s">
        <v>585</v>
      </c>
      <c r="C400" s="109">
        <v>349800</v>
      </c>
      <c r="D400" s="109">
        <v>257585</v>
      </c>
      <c r="E400" s="109">
        <v>92215</v>
      </c>
      <c r="F400" s="134">
        <v>0</v>
      </c>
      <c r="G400" s="137">
        <v>0.82499999999999996</v>
      </c>
      <c r="I400" s="102"/>
      <c r="J400" s="105"/>
    </row>
    <row r="401" spans="1:10" ht="16.350000000000001" customHeight="1" x14ac:dyDescent="0.25">
      <c r="A401" s="136" t="s">
        <v>2960</v>
      </c>
      <c r="B401" s="108" t="s">
        <v>587</v>
      </c>
      <c r="C401" s="109">
        <v>360400</v>
      </c>
      <c r="D401" s="109">
        <v>265390</v>
      </c>
      <c r="E401" s="109">
        <v>95010</v>
      </c>
      <c r="F401" s="134">
        <v>0</v>
      </c>
      <c r="G401" s="137">
        <v>0.85</v>
      </c>
      <c r="I401" s="102"/>
      <c r="J401" s="105"/>
    </row>
    <row r="402" spans="1:10" ht="16.350000000000001" customHeight="1" x14ac:dyDescent="0.25">
      <c r="A402" s="136" t="s">
        <v>2962</v>
      </c>
      <c r="B402" s="108" t="s">
        <v>589</v>
      </c>
      <c r="C402" s="109">
        <v>371000</v>
      </c>
      <c r="D402" s="109">
        <v>273196</v>
      </c>
      <c r="E402" s="109">
        <v>97804</v>
      </c>
      <c r="F402" s="134">
        <v>0</v>
      </c>
      <c r="G402" s="137">
        <v>0.875</v>
      </c>
      <c r="I402" s="102"/>
      <c r="J402" s="105"/>
    </row>
    <row r="403" spans="1:10" ht="16.350000000000001" customHeight="1" x14ac:dyDescent="0.25">
      <c r="A403" s="136" t="s">
        <v>2964</v>
      </c>
      <c r="B403" s="108" t="s">
        <v>591</v>
      </c>
      <c r="C403" s="109">
        <v>381600</v>
      </c>
      <c r="D403" s="109">
        <v>281001</v>
      </c>
      <c r="E403" s="109">
        <v>100599</v>
      </c>
      <c r="F403" s="134">
        <v>0</v>
      </c>
      <c r="G403" s="137">
        <v>0.9</v>
      </c>
      <c r="I403" s="102"/>
      <c r="J403" s="105"/>
    </row>
    <row r="404" spans="1:10" ht="16.350000000000001" customHeight="1" x14ac:dyDescent="0.25">
      <c r="A404" s="136" t="s">
        <v>2966</v>
      </c>
      <c r="B404" s="108" t="s">
        <v>593</v>
      </c>
      <c r="C404" s="109">
        <v>392200</v>
      </c>
      <c r="D404" s="109">
        <v>288807</v>
      </c>
      <c r="E404" s="109">
        <v>103393</v>
      </c>
      <c r="F404" s="134">
        <v>0</v>
      </c>
      <c r="G404" s="137">
        <v>0.92500000000000004</v>
      </c>
      <c r="I404" s="102"/>
      <c r="J404" s="105"/>
    </row>
    <row r="405" spans="1:10" ht="16.350000000000001" customHeight="1" x14ac:dyDescent="0.25">
      <c r="A405" s="136" t="s">
        <v>2968</v>
      </c>
      <c r="B405" s="108" t="s">
        <v>595</v>
      </c>
      <c r="C405" s="109">
        <v>402800</v>
      </c>
      <c r="D405" s="109">
        <v>296613</v>
      </c>
      <c r="E405" s="109">
        <v>106187</v>
      </c>
      <c r="F405" s="134">
        <v>0</v>
      </c>
      <c r="G405" s="137">
        <v>0.95</v>
      </c>
      <c r="I405" s="102"/>
      <c r="J405" s="105"/>
    </row>
    <row r="406" spans="1:10" ht="16.350000000000001" customHeight="1" x14ac:dyDescent="0.25">
      <c r="A406" s="136" t="s">
        <v>2970</v>
      </c>
      <c r="B406" s="108" t="s">
        <v>597</v>
      </c>
      <c r="C406" s="109">
        <v>413400</v>
      </c>
      <c r="D406" s="109">
        <v>304418</v>
      </c>
      <c r="E406" s="109">
        <v>108982</v>
      </c>
      <c r="F406" s="134">
        <v>0</v>
      </c>
      <c r="G406" s="137">
        <v>0.97499999999999998</v>
      </c>
      <c r="I406" s="102"/>
      <c r="J406" s="105"/>
    </row>
    <row r="407" spans="1:10" ht="16.350000000000001" customHeight="1" x14ac:dyDescent="0.25">
      <c r="A407" s="136" t="s">
        <v>2972</v>
      </c>
      <c r="B407" s="108" t="s">
        <v>261</v>
      </c>
      <c r="C407" s="109">
        <v>424000</v>
      </c>
      <c r="D407" s="109">
        <v>312224</v>
      </c>
      <c r="E407" s="109">
        <v>111776</v>
      </c>
      <c r="F407" s="134">
        <v>0</v>
      </c>
      <c r="G407" s="137">
        <v>1</v>
      </c>
      <c r="I407" s="102"/>
      <c r="J407" s="105"/>
    </row>
    <row r="408" spans="1:10" ht="16.350000000000001" customHeight="1" x14ac:dyDescent="0.25">
      <c r="A408" s="136" t="s">
        <v>2974</v>
      </c>
      <c r="B408" s="108" t="s">
        <v>2975</v>
      </c>
      <c r="C408" s="109">
        <v>117618</v>
      </c>
      <c r="D408" s="109">
        <v>86611</v>
      </c>
      <c r="E408" s="109">
        <v>31007</v>
      </c>
      <c r="F408" s="134">
        <v>0</v>
      </c>
      <c r="G408" s="137">
        <v>0.25</v>
      </c>
      <c r="I408" s="102"/>
      <c r="J408" s="105"/>
    </row>
    <row r="409" spans="1:10" ht="16.350000000000001" customHeight="1" x14ac:dyDescent="0.25">
      <c r="A409" s="136" t="s">
        <v>2977</v>
      </c>
      <c r="B409" s="108" t="s">
        <v>2714</v>
      </c>
      <c r="C409" s="109">
        <v>86248</v>
      </c>
      <c r="D409" s="109">
        <v>63511</v>
      </c>
      <c r="E409" s="109">
        <v>22737</v>
      </c>
      <c r="F409" s="134">
        <v>0</v>
      </c>
      <c r="G409" s="137">
        <v>0.25</v>
      </c>
      <c r="I409" s="102"/>
      <c r="J409" s="105"/>
    </row>
    <row r="410" spans="1:10" ht="16.350000000000001" customHeight="1" x14ac:dyDescent="0.25">
      <c r="A410" s="136" t="s">
        <v>2979</v>
      </c>
      <c r="B410" s="108" t="s">
        <v>264</v>
      </c>
      <c r="C410" s="109">
        <v>10600</v>
      </c>
      <c r="D410" s="109">
        <v>7806</v>
      </c>
      <c r="E410" s="109">
        <v>2794</v>
      </c>
      <c r="F410" s="134">
        <v>0</v>
      </c>
      <c r="G410" s="137">
        <v>2.5000000000000001E-2</v>
      </c>
      <c r="I410" s="102"/>
      <c r="J410" s="105"/>
    </row>
    <row r="411" spans="1:10" ht="16.350000000000001" customHeight="1" x14ac:dyDescent="0.25">
      <c r="A411" s="136" t="s">
        <v>2981</v>
      </c>
      <c r="B411" s="108" t="s">
        <v>266</v>
      </c>
      <c r="C411" s="109">
        <v>21200</v>
      </c>
      <c r="D411" s="109">
        <v>15611</v>
      </c>
      <c r="E411" s="109">
        <v>5589</v>
      </c>
      <c r="F411" s="134">
        <v>0</v>
      </c>
      <c r="G411" s="137">
        <v>0.05</v>
      </c>
      <c r="I411" s="102"/>
      <c r="J411" s="105"/>
    </row>
    <row r="412" spans="1:10" ht="16.350000000000001" customHeight="1" x14ac:dyDescent="0.25">
      <c r="A412" s="136" t="s">
        <v>2983</v>
      </c>
      <c r="B412" s="108" t="s">
        <v>268</v>
      </c>
      <c r="C412" s="109">
        <v>31800</v>
      </c>
      <c r="D412" s="109">
        <v>23417</v>
      </c>
      <c r="E412" s="109">
        <v>8383</v>
      </c>
      <c r="F412" s="134">
        <v>0</v>
      </c>
      <c r="G412" s="137">
        <v>7.4999999999999997E-2</v>
      </c>
      <c r="I412" s="102"/>
      <c r="J412" s="105"/>
    </row>
    <row r="413" spans="1:10" ht="16.350000000000001" customHeight="1" x14ac:dyDescent="0.25">
      <c r="A413" s="136" t="s">
        <v>2985</v>
      </c>
      <c r="B413" s="108" t="s">
        <v>270</v>
      </c>
      <c r="C413" s="109">
        <v>42400</v>
      </c>
      <c r="D413" s="109">
        <v>31222</v>
      </c>
      <c r="E413" s="109">
        <v>11178</v>
      </c>
      <c r="F413" s="134">
        <v>0</v>
      </c>
      <c r="G413" s="137">
        <v>0.1</v>
      </c>
      <c r="I413" s="102"/>
      <c r="J413" s="105"/>
    </row>
    <row r="414" spans="1:10" ht="16.350000000000001" customHeight="1" x14ac:dyDescent="0.25">
      <c r="A414" s="136" t="s">
        <v>2987</v>
      </c>
      <c r="B414" s="108" t="s">
        <v>272</v>
      </c>
      <c r="C414" s="109">
        <v>53000</v>
      </c>
      <c r="D414" s="109">
        <v>39028</v>
      </c>
      <c r="E414" s="109">
        <v>13972</v>
      </c>
      <c r="F414" s="134">
        <v>0</v>
      </c>
      <c r="G414" s="137">
        <v>0.125</v>
      </c>
      <c r="I414" s="102"/>
      <c r="J414" s="105"/>
    </row>
    <row r="415" spans="1:10" ht="16.350000000000001" customHeight="1" x14ac:dyDescent="0.25">
      <c r="A415" s="136" t="s">
        <v>2989</v>
      </c>
      <c r="B415" s="108" t="s">
        <v>274</v>
      </c>
      <c r="C415" s="109">
        <v>63600</v>
      </c>
      <c r="D415" s="109">
        <v>46834</v>
      </c>
      <c r="E415" s="109">
        <v>16766</v>
      </c>
      <c r="F415" s="134">
        <v>0</v>
      </c>
      <c r="G415" s="137">
        <v>0.15</v>
      </c>
      <c r="I415" s="102"/>
      <c r="J415" s="105"/>
    </row>
    <row r="416" spans="1:10" ht="16.350000000000001" customHeight="1" x14ac:dyDescent="0.25">
      <c r="A416" s="136" t="s">
        <v>2991</v>
      </c>
      <c r="B416" s="108" t="s">
        <v>276</v>
      </c>
      <c r="C416" s="109">
        <v>74200</v>
      </c>
      <c r="D416" s="109">
        <v>54639</v>
      </c>
      <c r="E416" s="109">
        <v>19561</v>
      </c>
      <c r="F416" s="134">
        <v>0</v>
      </c>
      <c r="G416" s="137">
        <v>0.17499999999999999</v>
      </c>
      <c r="I416" s="102"/>
      <c r="J416" s="105"/>
    </row>
    <row r="417" spans="1:10" ht="16.350000000000001" customHeight="1" x14ac:dyDescent="0.25">
      <c r="A417" s="136" t="s">
        <v>2993</v>
      </c>
      <c r="B417" s="108" t="s">
        <v>278</v>
      </c>
      <c r="C417" s="109">
        <v>84800</v>
      </c>
      <c r="D417" s="109">
        <v>62445</v>
      </c>
      <c r="E417" s="109">
        <v>22355</v>
      </c>
      <c r="F417" s="134">
        <v>0</v>
      </c>
      <c r="G417" s="137">
        <v>0.2</v>
      </c>
      <c r="I417" s="102"/>
      <c r="J417" s="105"/>
    </row>
    <row r="418" spans="1:10" ht="16.350000000000001" customHeight="1" x14ac:dyDescent="0.25">
      <c r="A418" s="136" t="s">
        <v>2995</v>
      </c>
      <c r="B418" s="108" t="s">
        <v>280</v>
      </c>
      <c r="C418" s="109">
        <v>95400</v>
      </c>
      <c r="D418" s="109">
        <v>70250</v>
      </c>
      <c r="E418" s="109">
        <v>25150</v>
      </c>
      <c r="F418" s="134">
        <v>0</v>
      </c>
      <c r="G418" s="137">
        <v>0.22500000000000001</v>
      </c>
      <c r="I418" s="102"/>
      <c r="J418" s="105"/>
    </row>
    <row r="419" spans="1:10" ht="16.350000000000001" customHeight="1" x14ac:dyDescent="0.25">
      <c r="A419" s="136" t="s">
        <v>2997</v>
      </c>
      <c r="B419" s="108" t="s">
        <v>282</v>
      </c>
      <c r="C419" s="109">
        <v>106000</v>
      </c>
      <c r="D419" s="109">
        <v>78056</v>
      </c>
      <c r="E419" s="109">
        <v>27944</v>
      </c>
      <c r="F419" s="134">
        <v>0</v>
      </c>
      <c r="G419" s="137">
        <v>0.25</v>
      </c>
      <c r="I419" s="102"/>
      <c r="J419" s="105"/>
    </row>
    <row r="420" spans="1:10" ht="16.350000000000001" customHeight="1" x14ac:dyDescent="0.25">
      <c r="A420" s="136" t="s">
        <v>2999</v>
      </c>
      <c r="B420" s="108" t="s">
        <v>284</v>
      </c>
      <c r="C420" s="109">
        <v>116600</v>
      </c>
      <c r="D420" s="109">
        <v>85862</v>
      </c>
      <c r="E420" s="109">
        <v>30738</v>
      </c>
      <c r="F420" s="134">
        <v>0</v>
      </c>
      <c r="G420" s="137">
        <v>0.27500000000000002</v>
      </c>
      <c r="I420" s="102"/>
      <c r="J420" s="105"/>
    </row>
    <row r="421" spans="1:10" ht="16.350000000000001" customHeight="1" x14ac:dyDescent="0.25">
      <c r="A421" s="136" t="s">
        <v>3001</v>
      </c>
      <c r="B421" s="108" t="s">
        <v>286</v>
      </c>
      <c r="C421" s="109">
        <v>127200</v>
      </c>
      <c r="D421" s="109">
        <v>93667</v>
      </c>
      <c r="E421" s="109">
        <v>33533</v>
      </c>
      <c r="F421" s="134">
        <v>0</v>
      </c>
      <c r="G421" s="137">
        <v>0.3</v>
      </c>
      <c r="I421" s="102"/>
      <c r="J421" s="105"/>
    </row>
    <row r="422" spans="1:10" ht="16.350000000000001" customHeight="1" x14ac:dyDescent="0.25">
      <c r="A422" s="136" t="s">
        <v>3003</v>
      </c>
      <c r="B422" s="108" t="s">
        <v>288</v>
      </c>
      <c r="C422" s="109">
        <v>137800</v>
      </c>
      <c r="D422" s="109">
        <v>101473</v>
      </c>
      <c r="E422" s="109">
        <v>36327</v>
      </c>
      <c r="F422" s="134">
        <v>0</v>
      </c>
      <c r="G422" s="137">
        <v>0.32500000000000001</v>
      </c>
      <c r="I422" s="102"/>
      <c r="J422" s="105"/>
    </row>
    <row r="423" spans="1:10" ht="16.350000000000001" customHeight="1" x14ac:dyDescent="0.25">
      <c r="A423" s="136" t="s">
        <v>3005</v>
      </c>
      <c r="B423" s="108" t="s">
        <v>290</v>
      </c>
      <c r="C423" s="109">
        <v>148400</v>
      </c>
      <c r="D423" s="109">
        <v>109278</v>
      </c>
      <c r="E423" s="109">
        <v>39122</v>
      </c>
      <c r="F423" s="134">
        <v>0</v>
      </c>
      <c r="G423" s="137">
        <v>0.35</v>
      </c>
      <c r="I423" s="102"/>
      <c r="J423" s="105"/>
    </row>
    <row r="424" spans="1:10" ht="16.350000000000001" customHeight="1" x14ac:dyDescent="0.25">
      <c r="A424" s="136" t="s">
        <v>3007</v>
      </c>
      <c r="B424" s="108" t="s">
        <v>292</v>
      </c>
      <c r="C424" s="109">
        <v>159000</v>
      </c>
      <c r="D424" s="109">
        <v>117084</v>
      </c>
      <c r="E424" s="109">
        <v>41916</v>
      </c>
      <c r="F424" s="134">
        <v>0</v>
      </c>
      <c r="G424" s="137">
        <v>0.375</v>
      </c>
      <c r="I424" s="102"/>
      <c r="J424" s="105"/>
    </row>
    <row r="425" spans="1:10" ht="16.350000000000001" customHeight="1" x14ac:dyDescent="0.25">
      <c r="A425" s="136" t="s">
        <v>3009</v>
      </c>
      <c r="B425" s="108" t="s">
        <v>294</v>
      </c>
      <c r="C425" s="109">
        <v>169600</v>
      </c>
      <c r="D425" s="109">
        <v>124890</v>
      </c>
      <c r="E425" s="109">
        <v>44710</v>
      </c>
      <c r="F425" s="134">
        <v>0</v>
      </c>
      <c r="G425" s="137">
        <v>0.4</v>
      </c>
      <c r="I425" s="102"/>
      <c r="J425" s="105"/>
    </row>
    <row r="426" spans="1:10" ht="16.350000000000001" customHeight="1" x14ac:dyDescent="0.25">
      <c r="A426" s="136" t="s">
        <v>3011</v>
      </c>
      <c r="B426" s="108" t="s">
        <v>296</v>
      </c>
      <c r="C426" s="109">
        <v>180200</v>
      </c>
      <c r="D426" s="109">
        <v>132695</v>
      </c>
      <c r="E426" s="109">
        <v>47505</v>
      </c>
      <c r="F426" s="134">
        <v>0</v>
      </c>
      <c r="G426" s="137">
        <v>0.42499999999999999</v>
      </c>
      <c r="I426" s="102"/>
      <c r="J426" s="105"/>
    </row>
    <row r="427" spans="1:10" ht="16.350000000000001" customHeight="1" x14ac:dyDescent="0.25">
      <c r="A427" s="136" t="s">
        <v>3013</v>
      </c>
      <c r="B427" s="108" t="s">
        <v>298</v>
      </c>
      <c r="C427" s="109">
        <v>190800</v>
      </c>
      <c r="D427" s="109">
        <v>140501</v>
      </c>
      <c r="E427" s="109">
        <v>50299</v>
      </c>
      <c r="F427" s="134">
        <v>0</v>
      </c>
      <c r="G427" s="137">
        <v>0.45</v>
      </c>
      <c r="I427" s="102"/>
      <c r="J427" s="105"/>
    </row>
    <row r="428" spans="1:10" ht="16.350000000000001" customHeight="1" x14ac:dyDescent="0.25">
      <c r="A428" s="136" t="s">
        <v>3015</v>
      </c>
      <c r="B428" s="108" t="s">
        <v>300</v>
      </c>
      <c r="C428" s="109">
        <v>201400</v>
      </c>
      <c r="D428" s="109">
        <v>148306</v>
      </c>
      <c r="E428" s="109">
        <v>53094</v>
      </c>
      <c r="F428" s="134">
        <v>0</v>
      </c>
      <c r="G428" s="137">
        <v>0.47499999999999998</v>
      </c>
      <c r="I428" s="102"/>
      <c r="J428" s="105"/>
    </row>
    <row r="429" spans="1:10" ht="16.350000000000001" customHeight="1" x14ac:dyDescent="0.25">
      <c r="A429" s="136" t="s">
        <v>3017</v>
      </c>
      <c r="B429" s="108" t="s">
        <v>302</v>
      </c>
      <c r="C429" s="109">
        <v>212000</v>
      </c>
      <c r="D429" s="109">
        <v>156112</v>
      </c>
      <c r="E429" s="109">
        <v>55888</v>
      </c>
      <c r="F429" s="134">
        <v>0</v>
      </c>
      <c r="G429" s="137">
        <v>0.5</v>
      </c>
      <c r="I429" s="102"/>
      <c r="J429" s="105"/>
    </row>
    <row r="430" spans="1:10" ht="16.350000000000001" customHeight="1" x14ac:dyDescent="0.25">
      <c r="A430" s="136" t="s">
        <v>3019</v>
      </c>
      <c r="B430" s="108" t="s">
        <v>304</v>
      </c>
      <c r="C430" s="109">
        <v>222600</v>
      </c>
      <c r="D430" s="109">
        <v>163918</v>
      </c>
      <c r="E430" s="109">
        <v>58682</v>
      </c>
      <c r="F430" s="134">
        <v>0</v>
      </c>
      <c r="G430" s="137">
        <v>0.52500000000000002</v>
      </c>
      <c r="I430" s="102"/>
      <c r="J430" s="105"/>
    </row>
    <row r="431" spans="1:10" ht="16.350000000000001" customHeight="1" x14ac:dyDescent="0.25">
      <c r="A431" s="136" t="s">
        <v>3021</v>
      </c>
      <c r="B431" s="108" t="s">
        <v>306</v>
      </c>
      <c r="C431" s="109">
        <v>233200</v>
      </c>
      <c r="D431" s="109">
        <v>171723</v>
      </c>
      <c r="E431" s="109">
        <v>61477</v>
      </c>
      <c r="F431" s="134">
        <v>0</v>
      </c>
      <c r="G431" s="137">
        <v>0.55000000000000004</v>
      </c>
      <c r="I431" s="102"/>
      <c r="J431" s="105"/>
    </row>
    <row r="432" spans="1:10" ht="16.350000000000001" customHeight="1" x14ac:dyDescent="0.25">
      <c r="A432" s="136" t="s">
        <v>3023</v>
      </c>
      <c r="B432" s="108" t="s">
        <v>308</v>
      </c>
      <c r="C432" s="109">
        <v>243800</v>
      </c>
      <c r="D432" s="109">
        <v>179529</v>
      </c>
      <c r="E432" s="109">
        <v>64271</v>
      </c>
      <c r="F432" s="134">
        <v>0</v>
      </c>
      <c r="G432" s="137">
        <v>0.57499999999999996</v>
      </c>
      <c r="I432" s="102"/>
      <c r="J432" s="105"/>
    </row>
    <row r="433" spans="1:10" ht="16.350000000000001" customHeight="1" x14ac:dyDescent="0.25">
      <c r="A433" s="136" t="s">
        <v>3025</v>
      </c>
      <c r="B433" s="108" t="s">
        <v>310</v>
      </c>
      <c r="C433" s="109">
        <v>254400</v>
      </c>
      <c r="D433" s="109">
        <v>187334</v>
      </c>
      <c r="E433" s="109">
        <v>67066</v>
      </c>
      <c r="F433" s="134">
        <v>0</v>
      </c>
      <c r="G433" s="137">
        <v>0.6</v>
      </c>
      <c r="I433" s="102"/>
      <c r="J433" s="105"/>
    </row>
    <row r="434" spans="1:10" ht="16.350000000000001" customHeight="1" x14ac:dyDescent="0.25">
      <c r="A434" s="136" t="s">
        <v>3027</v>
      </c>
      <c r="B434" s="108" t="s">
        <v>312</v>
      </c>
      <c r="C434" s="109">
        <v>265000</v>
      </c>
      <c r="D434" s="109">
        <v>195140</v>
      </c>
      <c r="E434" s="109">
        <v>69860</v>
      </c>
      <c r="F434" s="134">
        <v>0</v>
      </c>
      <c r="G434" s="137">
        <v>0.625</v>
      </c>
      <c r="I434" s="102"/>
      <c r="J434" s="105"/>
    </row>
    <row r="435" spans="1:10" ht="16.350000000000001" customHeight="1" x14ac:dyDescent="0.25">
      <c r="A435" s="136" t="s">
        <v>3029</v>
      </c>
      <c r="B435" s="108" t="s">
        <v>314</v>
      </c>
      <c r="C435" s="109">
        <v>10600</v>
      </c>
      <c r="D435" s="109">
        <v>7806</v>
      </c>
      <c r="E435" s="109">
        <v>2794</v>
      </c>
      <c r="F435" s="134">
        <v>0</v>
      </c>
      <c r="G435" s="137">
        <v>2.5000000000000001E-2</v>
      </c>
      <c r="I435" s="102"/>
      <c r="J435" s="105"/>
    </row>
    <row r="436" spans="1:10" ht="16.350000000000001" customHeight="1" x14ac:dyDescent="0.25">
      <c r="A436" s="136" t="s">
        <v>3031</v>
      </c>
      <c r="B436" s="108" t="s">
        <v>316</v>
      </c>
      <c r="C436" s="109">
        <v>21200</v>
      </c>
      <c r="D436" s="109">
        <v>15611</v>
      </c>
      <c r="E436" s="109">
        <v>5589</v>
      </c>
      <c r="F436" s="134">
        <v>0</v>
      </c>
      <c r="G436" s="137">
        <v>0.05</v>
      </c>
      <c r="I436" s="102"/>
      <c r="J436" s="105"/>
    </row>
    <row r="437" spans="1:10" ht="16.350000000000001" customHeight="1" x14ac:dyDescent="0.25">
      <c r="A437" s="136" t="s">
        <v>3033</v>
      </c>
      <c r="B437" s="108" t="s">
        <v>318</v>
      </c>
      <c r="C437" s="109">
        <v>31800</v>
      </c>
      <c r="D437" s="109">
        <v>23417</v>
      </c>
      <c r="E437" s="109">
        <v>8383</v>
      </c>
      <c r="F437" s="134">
        <v>0</v>
      </c>
      <c r="G437" s="137">
        <v>7.4999999999999997E-2</v>
      </c>
      <c r="I437" s="102"/>
      <c r="J437" s="105"/>
    </row>
    <row r="438" spans="1:10" ht="16.350000000000001" customHeight="1" x14ac:dyDescent="0.25">
      <c r="A438" s="136" t="s">
        <v>3035</v>
      </c>
      <c r="B438" s="108" t="s">
        <v>320</v>
      </c>
      <c r="C438" s="109">
        <v>42400</v>
      </c>
      <c r="D438" s="109">
        <v>31222</v>
      </c>
      <c r="E438" s="109">
        <v>11178</v>
      </c>
      <c r="F438" s="134">
        <v>0</v>
      </c>
      <c r="G438" s="137">
        <v>0.1</v>
      </c>
      <c r="I438" s="102"/>
      <c r="J438" s="105"/>
    </row>
    <row r="439" spans="1:10" ht="16.350000000000001" customHeight="1" x14ac:dyDescent="0.25">
      <c r="A439" s="136" t="s">
        <v>3037</v>
      </c>
      <c r="B439" s="108" t="s">
        <v>322</v>
      </c>
      <c r="C439" s="109">
        <v>53000</v>
      </c>
      <c r="D439" s="109">
        <v>39028</v>
      </c>
      <c r="E439" s="109">
        <v>13972</v>
      </c>
      <c r="F439" s="134">
        <v>0</v>
      </c>
      <c r="G439" s="137">
        <v>0.125</v>
      </c>
      <c r="I439" s="102"/>
      <c r="J439" s="105"/>
    </row>
    <row r="440" spans="1:10" ht="16.350000000000001" customHeight="1" x14ac:dyDescent="0.25">
      <c r="A440" s="136" t="s">
        <v>3039</v>
      </c>
      <c r="B440" s="108" t="s">
        <v>324</v>
      </c>
      <c r="C440" s="109">
        <v>63600</v>
      </c>
      <c r="D440" s="109">
        <v>46834</v>
      </c>
      <c r="E440" s="109">
        <v>16766</v>
      </c>
      <c r="F440" s="134">
        <v>0</v>
      </c>
      <c r="G440" s="137">
        <v>0.15</v>
      </c>
      <c r="I440" s="102"/>
      <c r="J440" s="105"/>
    </row>
    <row r="441" spans="1:10" ht="16.350000000000001" customHeight="1" x14ac:dyDescent="0.25">
      <c r="A441" s="136" t="s">
        <v>3041</v>
      </c>
      <c r="B441" s="108" t="s">
        <v>326</v>
      </c>
      <c r="C441" s="109">
        <v>74200</v>
      </c>
      <c r="D441" s="109">
        <v>54639</v>
      </c>
      <c r="E441" s="109">
        <v>19561</v>
      </c>
      <c r="F441" s="134">
        <v>0</v>
      </c>
      <c r="G441" s="137">
        <v>0.17499999999999999</v>
      </c>
      <c r="I441" s="102"/>
      <c r="J441" s="105"/>
    </row>
    <row r="442" spans="1:10" ht="16.350000000000001" customHeight="1" x14ac:dyDescent="0.25">
      <c r="A442" s="136" t="s">
        <v>3043</v>
      </c>
      <c r="B442" s="108" t="s">
        <v>328</v>
      </c>
      <c r="C442" s="109">
        <v>84800</v>
      </c>
      <c r="D442" s="109">
        <v>62445</v>
      </c>
      <c r="E442" s="109">
        <v>22355</v>
      </c>
      <c r="F442" s="134">
        <v>0</v>
      </c>
      <c r="G442" s="137">
        <v>0.2</v>
      </c>
      <c r="I442" s="102"/>
      <c r="J442" s="105"/>
    </row>
    <row r="443" spans="1:10" ht="16.350000000000001" customHeight="1" x14ac:dyDescent="0.25">
      <c r="A443" s="136" t="s">
        <v>3045</v>
      </c>
      <c r="B443" s="108" t="s">
        <v>330</v>
      </c>
      <c r="C443" s="109">
        <v>95400</v>
      </c>
      <c r="D443" s="109">
        <v>70250</v>
      </c>
      <c r="E443" s="109">
        <v>25150</v>
      </c>
      <c r="F443" s="134">
        <v>0</v>
      </c>
      <c r="G443" s="137">
        <v>0.22500000000000001</v>
      </c>
      <c r="I443" s="102"/>
      <c r="J443" s="105"/>
    </row>
    <row r="444" spans="1:10" ht="16.350000000000001" customHeight="1" x14ac:dyDescent="0.25">
      <c r="A444" s="136" t="s">
        <v>3047</v>
      </c>
      <c r="B444" s="108" t="s">
        <v>332</v>
      </c>
      <c r="C444" s="109">
        <v>106000</v>
      </c>
      <c r="D444" s="109">
        <v>78056</v>
      </c>
      <c r="E444" s="109">
        <v>27944</v>
      </c>
      <c r="F444" s="134">
        <v>0</v>
      </c>
      <c r="G444" s="137">
        <v>0.25</v>
      </c>
      <c r="I444" s="102"/>
      <c r="J444" s="105"/>
    </row>
    <row r="445" spans="1:10" ht="16.350000000000001" customHeight="1" x14ac:dyDescent="0.25">
      <c r="A445" s="136" t="s">
        <v>3049</v>
      </c>
      <c r="B445" s="108" t="s">
        <v>334</v>
      </c>
      <c r="C445" s="109">
        <v>116600</v>
      </c>
      <c r="D445" s="109">
        <v>85862</v>
      </c>
      <c r="E445" s="109">
        <v>30738</v>
      </c>
      <c r="F445" s="134">
        <v>0</v>
      </c>
      <c r="G445" s="137">
        <v>0.27500000000000002</v>
      </c>
      <c r="I445" s="102"/>
      <c r="J445" s="105"/>
    </row>
    <row r="446" spans="1:10" ht="16.350000000000001" customHeight="1" x14ac:dyDescent="0.25">
      <c r="A446" s="136" t="s">
        <v>3051</v>
      </c>
      <c r="B446" s="108" t="s">
        <v>336</v>
      </c>
      <c r="C446" s="109">
        <v>127200</v>
      </c>
      <c r="D446" s="109">
        <v>93667</v>
      </c>
      <c r="E446" s="109">
        <v>33533</v>
      </c>
      <c r="F446" s="134">
        <v>0</v>
      </c>
      <c r="G446" s="137">
        <v>0.3</v>
      </c>
      <c r="I446" s="102"/>
      <c r="J446" s="105"/>
    </row>
    <row r="447" spans="1:10" ht="16.350000000000001" customHeight="1" x14ac:dyDescent="0.25">
      <c r="A447" s="136" t="s">
        <v>3053</v>
      </c>
      <c r="B447" s="108" t="s">
        <v>338</v>
      </c>
      <c r="C447" s="109">
        <v>137800</v>
      </c>
      <c r="D447" s="109">
        <v>101473</v>
      </c>
      <c r="E447" s="109">
        <v>36327</v>
      </c>
      <c r="F447" s="134">
        <v>0</v>
      </c>
      <c r="G447" s="137">
        <v>0.32500000000000001</v>
      </c>
      <c r="I447" s="102"/>
      <c r="J447" s="105"/>
    </row>
    <row r="448" spans="1:10" ht="16.350000000000001" customHeight="1" x14ac:dyDescent="0.25">
      <c r="A448" s="136" t="s">
        <v>3055</v>
      </c>
      <c r="B448" s="108" t="s">
        <v>340</v>
      </c>
      <c r="C448" s="109">
        <v>148400</v>
      </c>
      <c r="D448" s="109">
        <v>109278</v>
      </c>
      <c r="E448" s="109">
        <v>39122</v>
      </c>
      <c r="F448" s="134">
        <v>0</v>
      </c>
      <c r="G448" s="137">
        <v>0.35</v>
      </c>
      <c r="I448" s="102"/>
      <c r="J448" s="105"/>
    </row>
    <row r="449" spans="1:10" ht="16.350000000000001" customHeight="1" x14ac:dyDescent="0.25">
      <c r="A449" s="136" t="s">
        <v>3057</v>
      </c>
      <c r="B449" s="108" t="s">
        <v>342</v>
      </c>
      <c r="C449" s="109">
        <v>159000</v>
      </c>
      <c r="D449" s="109">
        <v>117084</v>
      </c>
      <c r="E449" s="109">
        <v>41916</v>
      </c>
      <c r="F449" s="134">
        <v>0</v>
      </c>
      <c r="G449" s="137">
        <v>0.375</v>
      </c>
      <c r="I449" s="102"/>
      <c r="J449" s="105"/>
    </row>
    <row r="450" spans="1:10" ht="16.350000000000001" customHeight="1" x14ac:dyDescent="0.25">
      <c r="A450" s="136" t="s">
        <v>3059</v>
      </c>
      <c r="B450" s="108" t="s">
        <v>344</v>
      </c>
      <c r="C450" s="109">
        <v>169600</v>
      </c>
      <c r="D450" s="109">
        <v>124890</v>
      </c>
      <c r="E450" s="109">
        <v>44710</v>
      </c>
      <c r="F450" s="134">
        <v>0</v>
      </c>
      <c r="G450" s="137">
        <v>0.4</v>
      </c>
      <c r="I450" s="102"/>
      <c r="J450" s="105"/>
    </row>
    <row r="451" spans="1:10" ht="16.350000000000001" customHeight="1" x14ac:dyDescent="0.25">
      <c r="A451" s="136" t="s">
        <v>3061</v>
      </c>
      <c r="B451" s="108" t="s">
        <v>346</v>
      </c>
      <c r="C451" s="109">
        <v>180200</v>
      </c>
      <c r="D451" s="109">
        <v>132695</v>
      </c>
      <c r="E451" s="109">
        <v>47505</v>
      </c>
      <c r="F451" s="134">
        <v>0</v>
      </c>
      <c r="G451" s="137">
        <v>0.42499999999999999</v>
      </c>
      <c r="I451" s="102"/>
      <c r="J451" s="105"/>
    </row>
    <row r="452" spans="1:10" ht="16.350000000000001" customHeight="1" x14ac:dyDescent="0.25">
      <c r="A452" s="136" t="s">
        <v>3063</v>
      </c>
      <c r="B452" s="108" t="s">
        <v>348</v>
      </c>
      <c r="C452" s="109">
        <v>190800</v>
      </c>
      <c r="D452" s="109">
        <v>140501</v>
      </c>
      <c r="E452" s="109">
        <v>50299</v>
      </c>
      <c r="F452" s="134">
        <v>0</v>
      </c>
      <c r="G452" s="137">
        <v>0.45</v>
      </c>
      <c r="I452" s="102"/>
      <c r="J452" s="105"/>
    </row>
    <row r="453" spans="1:10" ht="16.350000000000001" customHeight="1" x14ac:dyDescent="0.25">
      <c r="A453" s="136" t="s">
        <v>3065</v>
      </c>
      <c r="B453" s="108" t="s">
        <v>350</v>
      </c>
      <c r="C453" s="109">
        <v>201400</v>
      </c>
      <c r="D453" s="109">
        <v>148306</v>
      </c>
      <c r="E453" s="109">
        <v>53094</v>
      </c>
      <c r="F453" s="134">
        <v>0</v>
      </c>
      <c r="G453" s="137">
        <v>0.47499999999999998</v>
      </c>
      <c r="I453" s="102"/>
      <c r="J453" s="105"/>
    </row>
    <row r="454" spans="1:10" ht="16.350000000000001" customHeight="1" x14ac:dyDescent="0.25">
      <c r="A454" s="136" t="s">
        <v>3067</v>
      </c>
      <c r="B454" s="108" t="s">
        <v>352</v>
      </c>
      <c r="C454" s="109">
        <v>212000</v>
      </c>
      <c r="D454" s="109">
        <v>156112</v>
      </c>
      <c r="E454" s="109">
        <v>55888</v>
      </c>
      <c r="F454" s="134">
        <v>0</v>
      </c>
      <c r="G454" s="137">
        <v>0.5</v>
      </c>
      <c r="I454" s="102"/>
      <c r="J454" s="105"/>
    </row>
    <row r="455" spans="1:10" ht="16.350000000000001" customHeight="1" x14ac:dyDescent="0.25">
      <c r="A455" s="136" t="s">
        <v>3069</v>
      </c>
      <c r="B455" s="108" t="s">
        <v>354</v>
      </c>
      <c r="C455" s="109">
        <v>222600</v>
      </c>
      <c r="D455" s="109">
        <v>163918</v>
      </c>
      <c r="E455" s="109">
        <v>58682</v>
      </c>
      <c r="F455" s="134">
        <v>0</v>
      </c>
      <c r="G455" s="137">
        <v>0.52500000000000002</v>
      </c>
      <c r="I455" s="102"/>
      <c r="J455" s="105"/>
    </row>
    <row r="456" spans="1:10" ht="16.350000000000001" customHeight="1" x14ac:dyDescent="0.25">
      <c r="A456" s="136" t="s">
        <v>3071</v>
      </c>
      <c r="B456" s="108" t="s">
        <v>356</v>
      </c>
      <c r="C456" s="109">
        <v>233200</v>
      </c>
      <c r="D456" s="109">
        <v>171723</v>
      </c>
      <c r="E456" s="109">
        <v>61477</v>
      </c>
      <c r="F456" s="134">
        <v>0</v>
      </c>
      <c r="G456" s="137">
        <v>0.55000000000000004</v>
      </c>
      <c r="I456" s="102"/>
      <c r="J456" s="105"/>
    </row>
    <row r="457" spans="1:10" ht="16.350000000000001" customHeight="1" x14ac:dyDescent="0.25">
      <c r="A457" s="136" t="s">
        <v>3073</v>
      </c>
      <c r="B457" s="108" t="s">
        <v>358</v>
      </c>
      <c r="C457" s="109">
        <v>243800</v>
      </c>
      <c r="D457" s="109">
        <v>179529</v>
      </c>
      <c r="E457" s="109">
        <v>64271</v>
      </c>
      <c r="F457" s="134">
        <v>0</v>
      </c>
      <c r="G457" s="137">
        <v>0.57499999999999996</v>
      </c>
      <c r="I457" s="102"/>
      <c r="J457" s="105"/>
    </row>
    <row r="458" spans="1:10" ht="16.350000000000001" customHeight="1" x14ac:dyDescent="0.25">
      <c r="A458" s="136" t="s">
        <v>3075</v>
      </c>
      <c r="B458" s="108" t="s">
        <v>360</v>
      </c>
      <c r="C458" s="109">
        <v>254400</v>
      </c>
      <c r="D458" s="109">
        <v>187334</v>
      </c>
      <c r="E458" s="109">
        <v>67066</v>
      </c>
      <c r="F458" s="134">
        <v>0</v>
      </c>
      <c r="G458" s="137">
        <v>0.6</v>
      </c>
      <c r="I458" s="102"/>
      <c r="J458" s="105"/>
    </row>
    <row r="459" spans="1:10" ht="16.350000000000001" customHeight="1" x14ac:dyDescent="0.25">
      <c r="A459" s="136" t="s">
        <v>3077</v>
      </c>
      <c r="B459" s="108" t="s">
        <v>362</v>
      </c>
      <c r="C459" s="109">
        <v>265000</v>
      </c>
      <c r="D459" s="109">
        <v>195140</v>
      </c>
      <c r="E459" s="109">
        <v>69860</v>
      </c>
      <c r="F459" s="134">
        <v>0</v>
      </c>
      <c r="G459" s="137">
        <v>0.625</v>
      </c>
      <c r="I459" s="102"/>
      <c r="J459" s="105"/>
    </row>
    <row r="460" spans="1:10" ht="16.350000000000001" customHeight="1" x14ac:dyDescent="0.25">
      <c r="A460" s="136" t="s">
        <v>3079</v>
      </c>
      <c r="B460" s="108" t="s">
        <v>364</v>
      </c>
      <c r="C460" s="109">
        <v>339775</v>
      </c>
      <c r="D460" s="109">
        <v>250203</v>
      </c>
      <c r="E460" s="109">
        <v>89572</v>
      </c>
      <c r="F460" s="134">
        <v>0</v>
      </c>
      <c r="G460" s="137">
        <v>0.5</v>
      </c>
      <c r="I460" s="102"/>
      <c r="J460" s="105"/>
    </row>
    <row r="461" spans="1:10" ht="16.350000000000001" customHeight="1" x14ac:dyDescent="0.25">
      <c r="A461" s="136" t="s">
        <v>3081</v>
      </c>
      <c r="B461" s="108" t="s">
        <v>366</v>
      </c>
      <c r="C461" s="109">
        <v>339775</v>
      </c>
      <c r="D461" s="109">
        <v>250203</v>
      </c>
      <c r="E461" s="109">
        <v>89572</v>
      </c>
      <c r="F461" s="134">
        <v>0</v>
      </c>
      <c r="G461" s="137">
        <v>0.5</v>
      </c>
      <c r="I461" s="102"/>
      <c r="J461" s="105"/>
    </row>
    <row r="462" spans="1:10" ht="16.350000000000001" customHeight="1" x14ac:dyDescent="0.25">
      <c r="A462" s="136" t="s">
        <v>3478</v>
      </c>
      <c r="B462" s="108" t="s">
        <v>381</v>
      </c>
      <c r="C462" s="109">
        <v>53000</v>
      </c>
      <c r="D462" s="109">
        <v>39028</v>
      </c>
      <c r="E462" s="109">
        <v>13972</v>
      </c>
      <c r="F462" s="134">
        <v>0</v>
      </c>
      <c r="G462" s="137">
        <v>0.125</v>
      </c>
      <c r="I462" s="102"/>
      <c r="J462" s="105"/>
    </row>
    <row r="463" spans="1:10" ht="16.350000000000001" customHeight="1" x14ac:dyDescent="0.25">
      <c r="A463" s="136" t="s">
        <v>3479</v>
      </c>
      <c r="B463" s="108" t="s">
        <v>391</v>
      </c>
      <c r="C463" s="109">
        <v>106000</v>
      </c>
      <c r="D463" s="109">
        <v>78056</v>
      </c>
      <c r="E463" s="109">
        <v>27944</v>
      </c>
      <c r="F463" s="134">
        <v>0</v>
      </c>
      <c r="G463" s="137">
        <v>0.25</v>
      </c>
      <c r="I463" s="102"/>
      <c r="J463" s="105"/>
    </row>
    <row r="464" spans="1:10" ht="16.350000000000001" customHeight="1" x14ac:dyDescent="0.25">
      <c r="A464" s="136" t="s">
        <v>3480</v>
      </c>
      <c r="B464" s="108" t="s">
        <v>401</v>
      </c>
      <c r="C464" s="109">
        <v>159000</v>
      </c>
      <c r="D464" s="109">
        <v>117084</v>
      </c>
      <c r="E464" s="109">
        <v>41916</v>
      </c>
      <c r="F464" s="134">
        <v>0</v>
      </c>
      <c r="G464" s="137">
        <v>0.375</v>
      </c>
      <c r="I464" s="102"/>
      <c r="J464" s="105"/>
    </row>
    <row r="465" spans="1:10" ht="16.350000000000001" customHeight="1" x14ac:dyDescent="0.25">
      <c r="A465" s="136" t="s">
        <v>3481</v>
      </c>
      <c r="B465" s="108" t="s">
        <v>411</v>
      </c>
      <c r="C465" s="109">
        <v>212000</v>
      </c>
      <c r="D465" s="109">
        <v>156112</v>
      </c>
      <c r="E465" s="109">
        <v>55888</v>
      </c>
      <c r="F465" s="134">
        <v>0</v>
      </c>
      <c r="G465" s="137">
        <v>0.5</v>
      </c>
      <c r="I465" s="102"/>
      <c r="J465" s="105"/>
    </row>
    <row r="466" spans="1:10" ht="16.350000000000001" customHeight="1" x14ac:dyDescent="0.25">
      <c r="A466" s="136" t="s">
        <v>3482</v>
      </c>
      <c r="B466" s="108" t="s">
        <v>421</v>
      </c>
      <c r="C466" s="109">
        <v>265000</v>
      </c>
      <c r="D466" s="109">
        <v>195140</v>
      </c>
      <c r="E466" s="109">
        <v>69860</v>
      </c>
      <c r="F466" s="134">
        <v>0</v>
      </c>
      <c r="G466" s="137">
        <v>0.625</v>
      </c>
      <c r="I466" s="102"/>
      <c r="J466" s="105"/>
    </row>
    <row r="467" spans="1:10" ht="16.350000000000001" customHeight="1" x14ac:dyDescent="0.25">
      <c r="A467" s="136" t="s">
        <v>3483</v>
      </c>
      <c r="B467" s="108" t="s">
        <v>431</v>
      </c>
      <c r="C467" s="109">
        <v>318000</v>
      </c>
      <c r="D467" s="109">
        <v>234168</v>
      </c>
      <c r="E467" s="109">
        <v>83832</v>
      </c>
      <c r="F467" s="134">
        <v>0</v>
      </c>
      <c r="G467" s="137">
        <v>0.75</v>
      </c>
      <c r="I467" s="102"/>
      <c r="J467" s="105"/>
    </row>
    <row r="468" spans="1:10" ht="16.350000000000001" customHeight="1" x14ac:dyDescent="0.25">
      <c r="A468" s="136" t="s">
        <v>3484</v>
      </c>
      <c r="B468" s="108" t="s">
        <v>441</v>
      </c>
      <c r="C468" s="109">
        <v>371000</v>
      </c>
      <c r="D468" s="109">
        <v>273196</v>
      </c>
      <c r="E468" s="109">
        <v>97804</v>
      </c>
      <c r="F468" s="134">
        <v>0</v>
      </c>
      <c r="G468" s="137">
        <v>0.875</v>
      </c>
      <c r="I468" s="102"/>
      <c r="J468" s="105"/>
    </row>
    <row r="469" spans="1:10" ht="16.350000000000001" customHeight="1" x14ac:dyDescent="0.25">
      <c r="A469" s="136" t="s">
        <v>3485</v>
      </c>
      <c r="B469" s="108" t="s">
        <v>451</v>
      </c>
      <c r="C469" s="109">
        <v>424000</v>
      </c>
      <c r="D469" s="109">
        <v>312224</v>
      </c>
      <c r="E469" s="109">
        <v>111776</v>
      </c>
      <c r="F469" s="134">
        <v>0</v>
      </c>
      <c r="G469" s="137">
        <v>1</v>
      </c>
      <c r="I469" s="102"/>
      <c r="J469" s="105"/>
    </row>
    <row r="470" spans="1:10" ht="16.350000000000001" customHeight="1" x14ac:dyDescent="0.25">
      <c r="A470" s="136" t="s">
        <v>3486</v>
      </c>
      <c r="B470" s="108" t="s">
        <v>3487</v>
      </c>
      <c r="C470" s="109">
        <v>628380</v>
      </c>
      <c r="D470" s="109">
        <v>462725</v>
      </c>
      <c r="E470" s="109">
        <v>165655</v>
      </c>
      <c r="F470" s="134">
        <v>0</v>
      </c>
      <c r="G470" s="137">
        <v>1</v>
      </c>
      <c r="I470" s="102"/>
      <c r="J470" s="105"/>
    </row>
    <row r="471" spans="1:10" ht="16.350000000000001" customHeight="1" x14ac:dyDescent="0.25">
      <c r="A471" s="136" t="s">
        <v>4042</v>
      </c>
      <c r="B471" s="108" t="s">
        <v>4043</v>
      </c>
      <c r="C471" s="109">
        <v>547550</v>
      </c>
      <c r="D471" s="109">
        <v>403203</v>
      </c>
      <c r="E471" s="109">
        <v>144347</v>
      </c>
      <c r="F471" s="134">
        <v>0</v>
      </c>
      <c r="G471" s="137">
        <v>1</v>
      </c>
      <c r="I471" s="102"/>
      <c r="J471" s="105"/>
    </row>
    <row r="472" spans="1:10" ht="16.350000000000001" customHeight="1" x14ac:dyDescent="0.25">
      <c r="A472" s="136" t="s">
        <v>4044</v>
      </c>
      <c r="B472" s="108" t="s">
        <v>4045</v>
      </c>
      <c r="C472" s="109">
        <v>628380</v>
      </c>
      <c r="D472" s="109">
        <v>462725</v>
      </c>
      <c r="E472" s="109">
        <v>165655</v>
      </c>
      <c r="F472" s="134">
        <v>0</v>
      </c>
      <c r="G472" s="137">
        <v>1</v>
      </c>
      <c r="I472" s="102"/>
      <c r="J472" s="105"/>
    </row>
    <row r="473" spans="1:10" ht="16.350000000000001" customHeight="1" x14ac:dyDescent="0.25">
      <c r="A473" s="136" t="s">
        <v>4046</v>
      </c>
      <c r="B473" s="108" t="s">
        <v>4047</v>
      </c>
      <c r="C473" s="109">
        <v>628380</v>
      </c>
      <c r="D473" s="109">
        <v>462725</v>
      </c>
      <c r="E473" s="109">
        <v>165655</v>
      </c>
      <c r="F473" s="134">
        <v>0</v>
      </c>
      <c r="G473" s="137">
        <v>1</v>
      </c>
      <c r="I473" s="102"/>
      <c r="J473" s="105"/>
    </row>
    <row r="474" spans="1:10" ht="16.350000000000001" customHeight="1" x14ac:dyDescent="0.25">
      <c r="A474" s="136" t="s">
        <v>3489</v>
      </c>
      <c r="B474" s="108" t="s">
        <v>1638</v>
      </c>
      <c r="C474" s="109">
        <v>53000</v>
      </c>
      <c r="D474" s="109">
        <v>39028</v>
      </c>
      <c r="E474" s="109">
        <v>13972</v>
      </c>
      <c r="F474" s="134">
        <v>0</v>
      </c>
      <c r="G474" s="137">
        <v>0.125</v>
      </c>
      <c r="I474" s="102"/>
      <c r="J474" s="105"/>
    </row>
    <row r="475" spans="1:10" ht="16.350000000000001" customHeight="1" x14ac:dyDescent="0.25">
      <c r="A475" s="136" t="s">
        <v>3490</v>
      </c>
      <c r="B475" s="108" t="s">
        <v>1653</v>
      </c>
      <c r="C475" s="109">
        <v>106000</v>
      </c>
      <c r="D475" s="109">
        <v>78056</v>
      </c>
      <c r="E475" s="109">
        <v>27944</v>
      </c>
      <c r="F475" s="134">
        <v>0</v>
      </c>
      <c r="G475" s="137">
        <v>0.25</v>
      </c>
      <c r="I475" s="102"/>
      <c r="J475" s="105"/>
    </row>
    <row r="476" spans="1:10" ht="16.350000000000001" customHeight="1" x14ac:dyDescent="0.25">
      <c r="A476" s="136" t="s">
        <v>3491</v>
      </c>
      <c r="B476" s="108" t="s">
        <v>1668</v>
      </c>
      <c r="C476" s="109">
        <v>159000</v>
      </c>
      <c r="D476" s="109">
        <v>117084</v>
      </c>
      <c r="E476" s="109">
        <v>41916</v>
      </c>
      <c r="F476" s="134">
        <v>0</v>
      </c>
      <c r="G476" s="137">
        <v>0.375</v>
      </c>
      <c r="I476" s="102"/>
      <c r="J476" s="105"/>
    </row>
    <row r="477" spans="1:10" ht="16.350000000000001" customHeight="1" x14ac:dyDescent="0.25">
      <c r="A477" s="136" t="s">
        <v>3492</v>
      </c>
      <c r="B477" s="108" t="s">
        <v>1683</v>
      </c>
      <c r="C477" s="109">
        <v>212000</v>
      </c>
      <c r="D477" s="109">
        <v>156112</v>
      </c>
      <c r="E477" s="109">
        <v>55888</v>
      </c>
      <c r="F477" s="134">
        <v>0</v>
      </c>
      <c r="G477" s="137">
        <v>0.5</v>
      </c>
      <c r="I477" s="102"/>
      <c r="J477" s="105"/>
    </row>
    <row r="478" spans="1:10" ht="16.350000000000001" customHeight="1" x14ac:dyDescent="0.25">
      <c r="A478" s="136" t="s">
        <v>3493</v>
      </c>
      <c r="B478" s="108" t="s">
        <v>1698</v>
      </c>
      <c r="C478" s="109">
        <v>265000</v>
      </c>
      <c r="D478" s="109">
        <v>195140</v>
      </c>
      <c r="E478" s="109">
        <v>69860</v>
      </c>
      <c r="F478" s="134">
        <v>0</v>
      </c>
      <c r="G478" s="137">
        <v>0.625</v>
      </c>
      <c r="I478" s="102"/>
      <c r="J478" s="105"/>
    </row>
    <row r="479" spans="1:10" ht="16.350000000000001" customHeight="1" x14ac:dyDescent="0.25">
      <c r="A479" s="136" t="s">
        <v>3494</v>
      </c>
      <c r="B479" s="108" t="s">
        <v>1713</v>
      </c>
      <c r="C479" s="109">
        <v>318000</v>
      </c>
      <c r="D479" s="109">
        <v>234168</v>
      </c>
      <c r="E479" s="109">
        <v>83832</v>
      </c>
      <c r="F479" s="134">
        <v>0</v>
      </c>
      <c r="G479" s="137">
        <v>0.75</v>
      </c>
      <c r="I479" s="102"/>
      <c r="J479" s="105"/>
    </row>
    <row r="480" spans="1:10" ht="16.350000000000001" customHeight="1" x14ac:dyDescent="0.25">
      <c r="A480" s="136" t="s">
        <v>3495</v>
      </c>
      <c r="B480" s="108" t="s">
        <v>1728</v>
      </c>
      <c r="C480" s="109">
        <v>371000</v>
      </c>
      <c r="D480" s="109">
        <v>273196</v>
      </c>
      <c r="E480" s="109">
        <v>97804</v>
      </c>
      <c r="F480" s="134">
        <v>0</v>
      </c>
      <c r="G480" s="137">
        <v>0.875</v>
      </c>
      <c r="I480" s="102"/>
      <c r="J480" s="105"/>
    </row>
    <row r="481" spans="1:10" ht="16.350000000000001" customHeight="1" x14ac:dyDescent="0.25">
      <c r="A481" s="136" t="s">
        <v>3496</v>
      </c>
      <c r="B481" s="108" t="s">
        <v>195</v>
      </c>
      <c r="C481" s="109">
        <v>424000</v>
      </c>
      <c r="D481" s="109">
        <v>312224</v>
      </c>
      <c r="E481" s="109">
        <v>111776</v>
      </c>
      <c r="F481" s="134">
        <v>0</v>
      </c>
      <c r="G481" s="137">
        <v>1</v>
      </c>
      <c r="I481" s="102"/>
      <c r="J481" s="105"/>
    </row>
    <row r="482" spans="1:10" ht="16.350000000000001" customHeight="1" x14ac:dyDescent="0.25">
      <c r="A482" s="136" t="s">
        <v>3497</v>
      </c>
      <c r="B482" s="108" t="s">
        <v>529</v>
      </c>
      <c r="C482" s="109">
        <v>53000</v>
      </c>
      <c r="D482" s="109">
        <v>39028</v>
      </c>
      <c r="E482" s="109">
        <v>13972</v>
      </c>
      <c r="F482" s="134">
        <v>0</v>
      </c>
      <c r="G482" s="137">
        <v>0.125</v>
      </c>
      <c r="I482" s="102"/>
      <c r="J482" s="105"/>
    </row>
    <row r="483" spans="1:10" ht="16.350000000000001" customHeight="1" x14ac:dyDescent="0.25">
      <c r="A483" s="136" t="s">
        <v>3498</v>
      </c>
      <c r="B483" s="108" t="s">
        <v>539</v>
      </c>
      <c r="C483" s="109">
        <v>106000</v>
      </c>
      <c r="D483" s="109">
        <v>78056</v>
      </c>
      <c r="E483" s="109">
        <v>27944</v>
      </c>
      <c r="F483" s="134">
        <v>0</v>
      </c>
      <c r="G483" s="137">
        <v>0.25</v>
      </c>
      <c r="I483" s="102"/>
      <c r="J483" s="105"/>
    </row>
    <row r="484" spans="1:10" ht="16.350000000000001" customHeight="1" x14ac:dyDescent="0.25">
      <c r="A484" s="136" t="s">
        <v>3499</v>
      </c>
      <c r="B484" s="108" t="s">
        <v>549</v>
      </c>
      <c r="C484" s="109">
        <v>159000</v>
      </c>
      <c r="D484" s="109">
        <v>117084</v>
      </c>
      <c r="E484" s="109">
        <v>41916</v>
      </c>
      <c r="F484" s="134">
        <v>0</v>
      </c>
      <c r="G484" s="137">
        <v>0.375</v>
      </c>
      <c r="I484" s="102"/>
      <c r="J484" s="105"/>
    </row>
    <row r="485" spans="1:10" ht="16.350000000000001" customHeight="1" x14ac:dyDescent="0.25">
      <c r="A485" s="136" t="s">
        <v>3500</v>
      </c>
      <c r="B485" s="108" t="s">
        <v>559</v>
      </c>
      <c r="C485" s="109">
        <v>212000</v>
      </c>
      <c r="D485" s="109">
        <v>156112</v>
      </c>
      <c r="E485" s="109">
        <v>55888</v>
      </c>
      <c r="F485" s="134">
        <v>0</v>
      </c>
      <c r="G485" s="137">
        <v>0.5</v>
      </c>
      <c r="I485" s="102"/>
      <c r="J485" s="105"/>
    </row>
    <row r="486" spans="1:10" ht="16.350000000000001" customHeight="1" x14ac:dyDescent="0.25">
      <c r="A486" s="136" t="s">
        <v>3501</v>
      </c>
      <c r="B486" s="108" t="s">
        <v>569</v>
      </c>
      <c r="C486" s="109">
        <v>265000</v>
      </c>
      <c r="D486" s="109">
        <v>195140</v>
      </c>
      <c r="E486" s="109">
        <v>69860</v>
      </c>
      <c r="F486" s="134">
        <v>0</v>
      </c>
      <c r="G486" s="137">
        <v>0.625</v>
      </c>
      <c r="I486" s="102"/>
      <c r="J486" s="105"/>
    </row>
    <row r="487" spans="1:10" ht="16.350000000000001" customHeight="1" x14ac:dyDescent="0.25">
      <c r="A487" s="136" t="s">
        <v>3502</v>
      </c>
      <c r="B487" s="108" t="s">
        <v>579</v>
      </c>
      <c r="C487" s="109">
        <v>318000</v>
      </c>
      <c r="D487" s="109">
        <v>234168</v>
      </c>
      <c r="E487" s="109">
        <v>83832</v>
      </c>
      <c r="F487" s="134">
        <v>0</v>
      </c>
      <c r="G487" s="137">
        <v>0.75</v>
      </c>
      <c r="I487" s="102"/>
      <c r="J487" s="105"/>
    </row>
    <row r="488" spans="1:10" ht="16.350000000000001" customHeight="1" x14ac:dyDescent="0.25">
      <c r="A488" s="136" t="s">
        <v>3503</v>
      </c>
      <c r="B488" s="108" t="s">
        <v>589</v>
      </c>
      <c r="C488" s="109">
        <v>371000</v>
      </c>
      <c r="D488" s="109">
        <v>273196</v>
      </c>
      <c r="E488" s="109">
        <v>97804</v>
      </c>
      <c r="F488" s="134">
        <v>0</v>
      </c>
      <c r="G488" s="137">
        <v>0.875</v>
      </c>
      <c r="I488" s="102"/>
      <c r="J488" s="105"/>
    </row>
    <row r="489" spans="1:10" ht="16.350000000000001" customHeight="1" x14ac:dyDescent="0.25">
      <c r="A489" s="136" t="s">
        <v>3504</v>
      </c>
      <c r="B489" s="108" t="s">
        <v>261</v>
      </c>
      <c r="C489" s="109">
        <v>424000</v>
      </c>
      <c r="D489" s="109">
        <v>312224</v>
      </c>
      <c r="E489" s="109">
        <v>111776</v>
      </c>
      <c r="F489" s="134">
        <v>0</v>
      </c>
      <c r="G489" s="137">
        <v>1</v>
      </c>
      <c r="I489" s="102"/>
      <c r="J489" s="105"/>
    </row>
    <row r="490" spans="1:10" ht="16.350000000000001" customHeight="1" x14ac:dyDescent="0.25">
      <c r="A490" s="136" t="s">
        <v>3505</v>
      </c>
      <c r="B490" s="108" t="s">
        <v>272</v>
      </c>
      <c r="C490" s="109">
        <v>53000</v>
      </c>
      <c r="D490" s="109">
        <v>39028</v>
      </c>
      <c r="E490" s="109">
        <v>13972</v>
      </c>
      <c r="F490" s="134">
        <v>0</v>
      </c>
      <c r="G490" s="137">
        <v>0.125</v>
      </c>
      <c r="I490" s="102"/>
      <c r="J490" s="105"/>
    </row>
    <row r="491" spans="1:10" ht="16.350000000000001" customHeight="1" x14ac:dyDescent="0.25">
      <c r="A491" s="136" t="s">
        <v>3506</v>
      </c>
      <c r="B491" s="108" t="s">
        <v>282</v>
      </c>
      <c r="C491" s="109">
        <v>106000</v>
      </c>
      <c r="D491" s="109">
        <v>78056</v>
      </c>
      <c r="E491" s="109">
        <v>27944</v>
      </c>
      <c r="F491" s="134">
        <v>0</v>
      </c>
      <c r="G491" s="137">
        <v>0.25</v>
      </c>
      <c r="I491" s="102"/>
      <c r="J491" s="105"/>
    </row>
    <row r="492" spans="1:10" ht="16.350000000000001" customHeight="1" x14ac:dyDescent="0.25">
      <c r="A492" s="136" t="s">
        <v>3507</v>
      </c>
      <c r="B492" s="108" t="s">
        <v>292</v>
      </c>
      <c r="C492" s="109">
        <v>159000</v>
      </c>
      <c r="D492" s="109">
        <v>117084</v>
      </c>
      <c r="E492" s="109">
        <v>41916</v>
      </c>
      <c r="F492" s="134">
        <v>0</v>
      </c>
      <c r="G492" s="137">
        <v>0.375</v>
      </c>
      <c r="I492" s="102"/>
      <c r="J492" s="105"/>
    </row>
    <row r="493" spans="1:10" ht="16.350000000000001" customHeight="1" x14ac:dyDescent="0.25">
      <c r="A493" s="136" t="s">
        <v>3508</v>
      </c>
      <c r="B493" s="108" t="s">
        <v>302</v>
      </c>
      <c r="C493" s="109">
        <v>212000</v>
      </c>
      <c r="D493" s="109">
        <v>156112</v>
      </c>
      <c r="E493" s="109">
        <v>55888</v>
      </c>
      <c r="F493" s="134">
        <v>0</v>
      </c>
      <c r="G493" s="137">
        <v>0.5</v>
      </c>
      <c r="I493" s="102"/>
      <c r="J493" s="105"/>
    </row>
    <row r="494" spans="1:10" ht="16.350000000000001" customHeight="1" x14ac:dyDescent="0.25">
      <c r="A494" s="136" t="s">
        <v>3509</v>
      </c>
      <c r="B494" s="108" t="s">
        <v>312</v>
      </c>
      <c r="C494" s="109">
        <v>265000</v>
      </c>
      <c r="D494" s="109">
        <v>195140</v>
      </c>
      <c r="E494" s="109">
        <v>69860</v>
      </c>
      <c r="F494" s="134">
        <v>0</v>
      </c>
      <c r="G494" s="137">
        <v>0.625</v>
      </c>
      <c r="I494" s="102"/>
      <c r="J494" s="105"/>
    </row>
    <row r="495" spans="1:10" ht="16.350000000000001" customHeight="1" x14ac:dyDescent="0.25">
      <c r="A495" s="136" t="s">
        <v>3510</v>
      </c>
      <c r="B495" s="108" t="s">
        <v>322</v>
      </c>
      <c r="C495" s="109">
        <v>53000</v>
      </c>
      <c r="D495" s="109">
        <v>39028</v>
      </c>
      <c r="E495" s="109">
        <v>13972</v>
      </c>
      <c r="F495" s="134">
        <v>0</v>
      </c>
      <c r="G495" s="137">
        <v>0.125</v>
      </c>
      <c r="I495" s="102"/>
      <c r="J495" s="105"/>
    </row>
    <row r="496" spans="1:10" ht="16.350000000000001" customHeight="1" x14ac:dyDescent="0.25">
      <c r="A496" s="136" t="s">
        <v>3511</v>
      </c>
      <c r="B496" s="108" t="s">
        <v>332</v>
      </c>
      <c r="C496" s="109">
        <v>106000</v>
      </c>
      <c r="D496" s="109">
        <v>78056</v>
      </c>
      <c r="E496" s="109">
        <v>27944</v>
      </c>
      <c r="F496" s="134">
        <v>0</v>
      </c>
      <c r="G496" s="137">
        <v>0.25</v>
      </c>
      <c r="I496" s="102"/>
      <c r="J496" s="105"/>
    </row>
    <row r="497" spans="1:10" ht="16.350000000000001" customHeight="1" x14ac:dyDescent="0.25">
      <c r="A497" s="136" t="s">
        <v>3512</v>
      </c>
      <c r="B497" s="108" t="s">
        <v>342</v>
      </c>
      <c r="C497" s="109">
        <v>159000</v>
      </c>
      <c r="D497" s="109">
        <v>117084</v>
      </c>
      <c r="E497" s="109">
        <v>41916</v>
      </c>
      <c r="F497" s="134">
        <v>0</v>
      </c>
      <c r="G497" s="137">
        <v>0.375</v>
      </c>
      <c r="I497" s="102"/>
      <c r="J497" s="105"/>
    </row>
    <row r="498" spans="1:10" ht="16.350000000000001" customHeight="1" x14ac:dyDescent="0.25">
      <c r="A498" s="136" t="s">
        <v>3513</v>
      </c>
      <c r="B498" s="108" t="s">
        <v>352</v>
      </c>
      <c r="C498" s="109">
        <v>212000</v>
      </c>
      <c r="D498" s="109">
        <v>156112</v>
      </c>
      <c r="E498" s="109">
        <v>55888</v>
      </c>
      <c r="F498" s="134">
        <v>0</v>
      </c>
      <c r="G498" s="137">
        <v>0.5</v>
      </c>
      <c r="I498" s="102"/>
      <c r="J498" s="105"/>
    </row>
    <row r="499" spans="1:10" ht="16.350000000000001" customHeight="1" x14ac:dyDescent="0.25">
      <c r="A499" s="136" t="s">
        <v>3514</v>
      </c>
      <c r="B499" s="108" t="s">
        <v>362</v>
      </c>
      <c r="C499" s="109">
        <v>265000</v>
      </c>
      <c r="D499" s="109">
        <v>195140</v>
      </c>
      <c r="E499" s="109">
        <v>69860</v>
      </c>
      <c r="F499" s="134">
        <v>0</v>
      </c>
      <c r="G499" s="137">
        <v>0.625</v>
      </c>
      <c r="I499" s="102"/>
      <c r="J499" s="105"/>
    </row>
    <row r="500" spans="1:10" ht="16.350000000000001" customHeight="1" x14ac:dyDescent="0.25">
      <c r="A500" s="136" t="s">
        <v>373</v>
      </c>
      <c r="B500" s="108" t="s">
        <v>1984</v>
      </c>
      <c r="C500" s="109">
        <v>628380</v>
      </c>
      <c r="D500" s="109">
        <v>462725</v>
      </c>
      <c r="E500" s="109">
        <v>165655</v>
      </c>
      <c r="F500" s="134">
        <v>0</v>
      </c>
      <c r="G500" s="137">
        <v>1</v>
      </c>
      <c r="I500" s="102"/>
      <c r="J500" s="105"/>
    </row>
    <row r="501" spans="1:10" ht="16.350000000000001" customHeight="1" x14ac:dyDescent="0.25">
      <c r="A501" s="136" t="s">
        <v>374</v>
      </c>
      <c r="B501" s="108" t="s">
        <v>59</v>
      </c>
      <c r="C501" s="109">
        <v>470470</v>
      </c>
      <c r="D501" s="109">
        <v>346443</v>
      </c>
      <c r="E501" s="109">
        <v>124027</v>
      </c>
      <c r="F501" s="134">
        <v>0</v>
      </c>
      <c r="G501" s="137">
        <v>1</v>
      </c>
      <c r="I501" s="102"/>
      <c r="J501" s="105"/>
    </row>
    <row r="502" spans="1:10" ht="16.350000000000001" customHeight="1" x14ac:dyDescent="0.25">
      <c r="A502" s="136" t="s">
        <v>375</v>
      </c>
      <c r="B502" s="108" t="s">
        <v>61</v>
      </c>
      <c r="C502" s="109">
        <v>10600</v>
      </c>
      <c r="D502" s="109">
        <v>7806</v>
      </c>
      <c r="E502" s="109">
        <v>2794</v>
      </c>
      <c r="F502" s="134">
        <v>0</v>
      </c>
      <c r="G502" s="137">
        <v>2.5000000000000001E-2</v>
      </c>
      <c r="I502" s="102"/>
      <c r="J502" s="105"/>
    </row>
    <row r="503" spans="1:10" ht="16.350000000000001" customHeight="1" x14ac:dyDescent="0.25">
      <c r="A503" s="136" t="s">
        <v>376</v>
      </c>
      <c r="B503" s="108" t="s">
        <v>63</v>
      </c>
      <c r="C503" s="109">
        <v>21200</v>
      </c>
      <c r="D503" s="109">
        <v>15611</v>
      </c>
      <c r="E503" s="109">
        <v>5589</v>
      </c>
      <c r="F503" s="134">
        <v>0</v>
      </c>
      <c r="G503" s="137">
        <v>0.05</v>
      </c>
      <c r="I503" s="102"/>
      <c r="J503" s="105"/>
    </row>
    <row r="504" spans="1:10" ht="16.350000000000001" customHeight="1" x14ac:dyDescent="0.25">
      <c r="A504" s="136" t="s">
        <v>377</v>
      </c>
      <c r="B504" s="108" t="s">
        <v>65</v>
      </c>
      <c r="C504" s="109">
        <v>31800</v>
      </c>
      <c r="D504" s="109">
        <v>23417</v>
      </c>
      <c r="E504" s="109">
        <v>8383</v>
      </c>
      <c r="F504" s="134">
        <v>0</v>
      </c>
      <c r="G504" s="137">
        <v>7.4999999999999997E-2</v>
      </c>
      <c r="I504" s="102"/>
      <c r="J504" s="105"/>
    </row>
    <row r="505" spans="1:10" ht="16.350000000000001" customHeight="1" x14ac:dyDescent="0.25">
      <c r="A505" s="136" t="s">
        <v>378</v>
      </c>
      <c r="B505" s="108" t="s">
        <v>379</v>
      </c>
      <c r="C505" s="109">
        <v>42400</v>
      </c>
      <c r="D505" s="109">
        <v>31222</v>
      </c>
      <c r="E505" s="109">
        <v>11178</v>
      </c>
      <c r="F505" s="134">
        <v>0</v>
      </c>
      <c r="G505" s="137">
        <v>0.1</v>
      </c>
      <c r="I505" s="102"/>
      <c r="J505" s="105"/>
    </row>
    <row r="506" spans="1:10" ht="16.350000000000001" customHeight="1" x14ac:dyDescent="0.25">
      <c r="A506" s="136" t="s">
        <v>380</v>
      </c>
      <c r="B506" s="108" t="s">
        <v>381</v>
      </c>
      <c r="C506" s="109">
        <v>53000</v>
      </c>
      <c r="D506" s="109">
        <v>39028</v>
      </c>
      <c r="E506" s="109">
        <v>13972</v>
      </c>
      <c r="F506" s="134">
        <v>0</v>
      </c>
      <c r="G506" s="137">
        <v>0.125</v>
      </c>
      <c r="I506" s="102"/>
      <c r="J506" s="105"/>
    </row>
    <row r="507" spans="1:10" ht="16.350000000000001" customHeight="1" x14ac:dyDescent="0.25">
      <c r="A507" s="136" t="s">
        <v>382</v>
      </c>
      <c r="B507" s="108" t="s">
        <v>383</v>
      </c>
      <c r="C507" s="109">
        <v>63600</v>
      </c>
      <c r="D507" s="109">
        <v>46834</v>
      </c>
      <c r="E507" s="109">
        <v>16766</v>
      </c>
      <c r="F507" s="134">
        <v>0</v>
      </c>
      <c r="G507" s="137">
        <v>0.15</v>
      </c>
      <c r="I507" s="102"/>
      <c r="J507" s="105"/>
    </row>
    <row r="508" spans="1:10" ht="16.350000000000001" customHeight="1" x14ac:dyDescent="0.25">
      <c r="A508" s="136" t="s">
        <v>384</v>
      </c>
      <c r="B508" s="108" t="s">
        <v>385</v>
      </c>
      <c r="C508" s="109">
        <v>74200</v>
      </c>
      <c r="D508" s="109">
        <v>54639</v>
      </c>
      <c r="E508" s="109">
        <v>19561</v>
      </c>
      <c r="F508" s="134">
        <v>0</v>
      </c>
      <c r="G508" s="137">
        <v>0.17499999999999999</v>
      </c>
      <c r="I508" s="102"/>
      <c r="J508" s="105"/>
    </row>
    <row r="509" spans="1:10" ht="16.350000000000001" customHeight="1" x14ac:dyDescent="0.25">
      <c r="A509" s="136" t="s">
        <v>386</v>
      </c>
      <c r="B509" s="108" t="s">
        <v>387</v>
      </c>
      <c r="C509" s="109">
        <v>84800</v>
      </c>
      <c r="D509" s="109">
        <v>62445</v>
      </c>
      <c r="E509" s="109">
        <v>22355</v>
      </c>
      <c r="F509" s="134">
        <v>0</v>
      </c>
      <c r="G509" s="137">
        <v>0.2</v>
      </c>
      <c r="I509" s="102"/>
      <c r="J509" s="105"/>
    </row>
    <row r="510" spans="1:10" ht="16.350000000000001" customHeight="1" x14ac:dyDescent="0.25">
      <c r="A510" s="136" t="s">
        <v>388</v>
      </c>
      <c r="B510" s="108" t="s">
        <v>389</v>
      </c>
      <c r="C510" s="109">
        <v>95400</v>
      </c>
      <c r="D510" s="109">
        <v>70250</v>
      </c>
      <c r="E510" s="109">
        <v>25150</v>
      </c>
      <c r="F510" s="134">
        <v>0</v>
      </c>
      <c r="G510" s="137">
        <v>0.22500000000000001</v>
      </c>
      <c r="I510" s="102"/>
      <c r="J510" s="105"/>
    </row>
    <row r="511" spans="1:10" ht="16.350000000000001" customHeight="1" x14ac:dyDescent="0.25">
      <c r="A511" s="136" t="s">
        <v>390</v>
      </c>
      <c r="B511" s="108" t="s">
        <v>391</v>
      </c>
      <c r="C511" s="109">
        <v>106000</v>
      </c>
      <c r="D511" s="109">
        <v>78056</v>
      </c>
      <c r="E511" s="109">
        <v>27944</v>
      </c>
      <c r="F511" s="134">
        <v>0</v>
      </c>
      <c r="G511" s="137">
        <v>0.25</v>
      </c>
      <c r="I511" s="102"/>
      <c r="J511" s="105"/>
    </row>
    <row r="512" spans="1:10" ht="16.350000000000001" customHeight="1" x14ac:dyDescent="0.25">
      <c r="A512" s="136" t="s">
        <v>392</v>
      </c>
      <c r="B512" s="108" t="s">
        <v>393</v>
      </c>
      <c r="C512" s="109">
        <v>116600</v>
      </c>
      <c r="D512" s="109">
        <v>85862</v>
      </c>
      <c r="E512" s="109">
        <v>30738</v>
      </c>
      <c r="F512" s="134">
        <v>0</v>
      </c>
      <c r="G512" s="137">
        <v>0.27500000000000002</v>
      </c>
      <c r="I512" s="102"/>
      <c r="J512" s="105"/>
    </row>
    <row r="513" spans="1:10" ht="16.350000000000001" customHeight="1" x14ac:dyDescent="0.25">
      <c r="A513" s="136" t="s">
        <v>394</v>
      </c>
      <c r="B513" s="108" t="s">
        <v>395</v>
      </c>
      <c r="C513" s="109">
        <v>127200</v>
      </c>
      <c r="D513" s="109">
        <v>93667</v>
      </c>
      <c r="E513" s="109">
        <v>33533</v>
      </c>
      <c r="F513" s="134">
        <v>0</v>
      </c>
      <c r="G513" s="137">
        <v>0.3</v>
      </c>
      <c r="I513" s="102"/>
      <c r="J513" s="105"/>
    </row>
    <row r="514" spans="1:10" ht="16.350000000000001" customHeight="1" x14ac:dyDescent="0.25">
      <c r="A514" s="136" t="s">
        <v>396</v>
      </c>
      <c r="B514" s="108" t="s">
        <v>397</v>
      </c>
      <c r="C514" s="109">
        <v>137800</v>
      </c>
      <c r="D514" s="109">
        <v>101473</v>
      </c>
      <c r="E514" s="109">
        <v>36327</v>
      </c>
      <c r="F514" s="134">
        <v>0</v>
      </c>
      <c r="G514" s="137">
        <v>0.32500000000000001</v>
      </c>
      <c r="I514" s="102"/>
      <c r="J514" s="105"/>
    </row>
    <row r="515" spans="1:10" ht="16.350000000000001" customHeight="1" x14ac:dyDescent="0.25">
      <c r="A515" s="136" t="s">
        <v>398</v>
      </c>
      <c r="B515" s="108" t="s">
        <v>399</v>
      </c>
      <c r="C515" s="109">
        <v>148400</v>
      </c>
      <c r="D515" s="109">
        <v>109278</v>
      </c>
      <c r="E515" s="109">
        <v>39122</v>
      </c>
      <c r="F515" s="134">
        <v>0</v>
      </c>
      <c r="G515" s="137">
        <v>0.35</v>
      </c>
      <c r="I515" s="102"/>
      <c r="J515" s="105"/>
    </row>
    <row r="516" spans="1:10" ht="16.350000000000001" customHeight="1" x14ac:dyDescent="0.25">
      <c r="A516" s="136" t="s">
        <v>400</v>
      </c>
      <c r="B516" s="108" t="s">
        <v>401</v>
      </c>
      <c r="C516" s="109">
        <v>159000</v>
      </c>
      <c r="D516" s="109">
        <v>117084</v>
      </c>
      <c r="E516" s="109">
        <v>41916</v>
      </c>
      <c r="F516" s="134">
        <v>0</v>
      </c>
      <c r="G516" s="137">
        <v>0.375</v>
      </c>
      <c r="I516" s="102"/>
      <c r="J516" s="105"/>
    </row>
    <row r="517" spans="1:10" ht="16.350000000000001" customHeight="1" x14ac:dyDescent="0.25">
      <c r="A517" s="136" t="s">
        <v>402</v>
      </c>
      <c r="B517" s="108" t="s">
        <v>403</v>
      </c>
      <c r="C517" s="109">
        <v>169600</v>
      </c>
      <c r="D517" s="109">
        <v>124890</v>
      </c>
      <c r="E517" s="109">
        <v>44710</v>
      </c>
      <c r="F517" s="134">
        <v>0</v>
      </c>
      <c r="G517" s="137">
        <v>0.4</v>
      </c>
      <c r="I517" s="102"/>
      <c r="J517" s="105"/>
    </row>
    <row r="518" spans="1:10" ht="16.350000000000001" customHeight="1" x14ac:dyDescent="0.25">
      <c r="A518" s="136" t="s">
        <v>404</v>
      </c>
      <c r="B518" s="108" t="s">
        <v>405</v>
      </c>
      <c r="C518" s="109">
        <v>180200</v>
      </c>
      <c r="D518" s="109">
        <v>132695</v>
      </c>
      <c r="E518" s="109">
        <v>47505</v>
      </c>
      <c r="F518" s="134">
        <v>0</v>
      </c>
      <c r="G518" s="137">
        <v>0.42499999999999999</v>
      </c>
      <c r="I518" s="102"/>
      <c r="J518" s="105"/>
    </row>
    <row r="519" spans="1:10" ht="16.350000000000001" customHeight="1" x14ac:dyDescent="0.25">
      <c r="A519" s="136" t="s">
        <v>406</v>
      </c>
      <c r="B519" s="108" t="s">
        <v>407</v>
      </c>
      <c r="C519" s="109">
        <v>190800</v>
      </c>
      <c r="D519" s="109">
        <v>140501</v>
      </c>
      <c r="E519" s="109">
        <v>50299</v>
      </c>
      <c r="F519" s="134">
        <v>0</v>
      </c>
      <c r="G519" s="137">
        <v>0.45</v>
      </c>
      <c r="I519" s="102"/>
      <c r="J519" s="105"/>
    </row>
    <row r="520" spans="1:10" ht="16.350000000000001" customHeight="1" x14ac:dyDescent="0.25">
      <c r="A520" s="136" t="s">
        <v>408</v>
      </c>
      <c r="B520" s="108" t="s">
        <v>409</v>
      </c>
      <c r="C520" s="109">
        <v>201400</v>
      </c>
      <c r="D520" s="109">
        <v>148306</v>
      </c>
      <c r="E520" s="109">
        <v>53094</v>
      </c>
      <c r="F520" s="134">
        <v>0</v>
      </c>
      <c r="G520" s="137">
        <v>0.47499999999999998</v>
      </c>
      <c r="I520" s="102"/>
      <c r="J520" s="105"/>
    </row>
    <row r="521" spans="1:10" ht="16.350000000000001" customHeight="1" x14ac:dyDescent="0.25">
      <c r="A521" s="136" t="s">
        <v>410</v>
      </c>
      <c r="B521" s="108" t="s">
        <v>411</v>
      </c>
      <c r="C521" s="109">
        <v>212000</v>
      </c>
      <c r="D521" s="109">
        <v>156112</v>
      </c>
      <c r="E521" s="109">
        <v>55888</v>
      </c>
      <c r="F521" s="134">
        <v>0</v>
      </c>
      <c r="G521" s="137">
        <v>0.5</v>
      </c>
      <c r="I521" s="102"/>
      <c r="J521" s="105"/>
    </row>
    <row r="522" spans="1:10" ht="16.350000000000001" customHeight="1" x14ac:dyDescent="0.25">
      <c r="A522" s="136" t="s">
        <v>412</v>
      </c>
      <c r="B522" s="108" t="s">
        <v>413</v>
      </c>
      <c r="C522" s="109">
        <v>222600</v>
      </c>
      <c r="D522" s="109">
        <v>163918</v>
      </c>
      <c r="E522" s="109">
        <v>58682</v>
      </c>
      <c r="F522" s="134">
        <v>0</v>
      </c>
      <c r="G522" s="137">
        <v>0.52500000000000002</v>
      </c>
      <c r="I522" s="102"/>
      <c r="J522" s="105"/>
    </row>
    <row r="523" spans="1:10" ht="16.350000000000001" customHeight="1" x14ac:dyDescent="0.25">
      <c r="A523" s="136" t="s">
        <v>414</v>
      </c>
      <c r="B523" s="108" t="s">
        <v>415</v>
      </c>
      <c r="C523" s="109">
        <v>233200</v>
      </c>
      <c r="D523" s="109">
        <v>171723</v>
      </c>
      <c r="E523" s="109">
        <v>61477</v>
      </c>
      <c r="F523" s="134">
        <v>0</v>
      </c>
      <c r="G523" s="137">
        <v>0.55000000000000004</v>
      </c>
      <c r="I523" s="102"/>
      <c r="J523" s="105"/>
    </row>
    <row r="524" spans="1:10" ht="16.350000000000001" customHeight="1" x14ac:dyDescent="0.25">
      <c r="A524" s="136" t="s">
        <v>416</v>
      </c>
      <c r="B524" s="108" t="s">
        <v>417</v>
      </c>
      <c r="C524" s="109">
        <v>243800</v>
      </c>
      <c r="D524" s="109">
        <v>179529</v>
      </c>
      <c r="E524" s="109">
        <v>64271</v>
      </c>
      <c r="F524" s="134">
        <v>0</v>
      </c>
      <c r="G524" s="137">
        <v>0.57499999999999996</v>
      </c>
      <c r="I524" s="102"/>
      <c r="J524" s="105"/>
    </row>
    <row r="525" spans="1:10" ht="16.350000000000001" customHeight="1" x14ac:dyDescent="0.25">
      <c r="A525" s="136" t="s">
        <v>418</v>
      </c>
      <c r="B525" s="108" t="s">
        <v>419</v>
      </c>
      <c r="C525" s="109">
        <v>254400</v>
      </c>
      <c r="D525" s="109">
        <v>187334</v>
      </c>
      <c r="E525" s="109">
        <v>67066</v>
      </c>
      <c r="F525" s="134">
        <v>0</v>
      </c>
      <c r="G525" s="137">
        <v>0.6</v>
      </c>
      <c r="I525" s="102"/>
      <c r="J525" s="105"/>
    </row>
    <row r="526" spans="1:10" ht="16.350000000000001" customHeight="1" x14ac:dyDescent="0.25">
      <c r="A526" s="136" t="s">
        <v>420</v>
      </c>
      <c r="B526" s="108" t="s">
        <v>421</v>
      </c>
      <c r="C526" s="109">
        <v>265000</v>
      </c>
      <c r="D526" s="109">
        <v>195140</v>
      </c>
      <c r="E526" s="109">
        <v>69860</v>
      </c>
      <c r="F526" s="134">
        <v>0</v>
      </c>
      <c r="G526" s="137">
        <v>0.625</v>
      </c>
      <c r="I526" s="102"/>
      <c r="J526" s="105"/>
    </row>
    <row r="527" spans="1:10" ht="16.350000000000001" customHeight="1" x14ac:dyDescent="0.25">
      <c r="A527" s="136" t="s">
        <v>422</v>
      </c>
      <c r="B527" s="108" t="s">
        <v>423</v>
      </c>
      <c r="C527" s="109">
        <v>275600</v>
      </c>
      <c r="D527" s="109">
        <v>202946</v>
      </c>
      <c r="E527" s="109">
        <v>72654</v>
      </c>
      <c r="F527" s="134">
        <v>0</v>
      </c>
      <c r="G527" s="137">
        <v>0.65</v>
      </c>
      <c r="I527" s="102"/>
      <c r="J527" s="105"/>
    </row>
    <row r="528" spans="1:10" ht="16.350000000000001" customHeight="1" x14ac:dyDescent="0.25">
      <c r="A528" s="136" t="s">
        <v>424</v>
      </c>
      <c r="B528" s="108" t="s">
        <v>425</v>
      </c>
      <c r="C528" s="109">
        <v>286200</v>
      </c>
      <c r="D528" s="109">
        <v>210751</v>
      </c>
      <c r="E528" s="109">
        <v>75449</v>
      </c>
      <c r="F528" s="134">
        <v>0</v>
      </c>
      <c r="G528" s="137">
        <v>0.67500000000000004</v>
      </c>
      <c r="I528" s="102"/>
      <c r="J528" s="105"/>
    </row>
    <row r="529" spans="1:10" ht="16.350000000000001" customHeight="1" x14ac:dyDescent="0.25">
      <c r="A529" s="136" t="s">
        <v>426</v>
      </c>
      <c r="B529" s="108" t="s">
        <v>427</v>
      </c>
      <c r="C529" s="109">
        <v>296800</v>
      </c>
      <c r="D529" s="109">
        <v>218557</v>
      </c>
      <c r="E529" s="109">
        <v>78243</v>
      </c>
      <c r="F529" s="134">
        <v>0</v>
      </c>
      <c r="G529" s="137">
        <v>0.7</v>
      </c>
      <c r="I529" s="102"/>
      <c r="J529" s="105"/>
    </row>
    <row r="530" spans="1:10" ht="16.350000000000001" customHeight="1" x14ac:dyDescent="0.25">
      <c r="A530" s="136" t="s">
        <v>428</v>
      </c>
      <c r="B530" s="108" t="s">
        <v>429</v>
      </c>
      <c r="C530" s="109">
        <v>307400</v>
      </c>
      <c r="D530" s="109">
        <v>226362</v>
      </c>
      <c r="E530" s="109">
        <v>81038</v>
      </c>
      <c r="F530" s="134">
        <v>0</v>
      </c>
      <c r="G530" s="137">
        <v>0.72499999999999998</v>
      </c>
      <c r="I530" s="102"/>
      <c r="J530" s="105"/>
    </row>
    <row r="531" spans="1:10" ht="16.350000000000001" customHeight="1" x14ac:dyDescent="0.25">
      <c r="A531" s="136" t="s">
        <v>430</v>
      </c>
      <c r="B531" s="108" t="s">
        <v>431</v>
      </c>
      <c r="C531" s="109">
        <v>318000</v>
      </c>
      <c r="D531" s="109">
        <v>234168</v>
      </c>
      <c r="E531" s="109">
        <v>83832</v>
      </c>
      <c r="F531" s="134">
        <v>0</v>
      </c>
      <c r="G531" s="137">
        <v>0.75</v>
      </c>
      <c r="I531" s="102"/>
      <c r="J531" s="105"/>
    </row>
    <row r="532" spans="1:10" ht="16.350000000000001" customHeight="1" x14ac:dyDescent="0.25">
      <c r="A532" s="136" t="s">
        <v>432</v>
      </c>
      <c r="B532" s="108" t="s">
        <v>433</v>
      </c>
      <c r="C532" s="109">
        <v>328600</v>
      </c>
      <c r="D532" s="109">
        <v>241973</v>
      </c>
      <c r="E532" s="109">
        <v>86627</v>
      </c>
      <c r="F532" s="134">
        <v>0</v>
      </c>
      <c r="G532" s="137">
        <v>0.77500000000000002</v>
      </c>
      <c r="I532" s="102"/>
      <c r="J532" s="105"/>
    </row>
    <row r="533" spans="1:10" ht="16.350000000000001" customHeight="1" x14ac:dyDescent="0.25">
      <c r="A533" s="136" t="s">
        <v>434</v>
      </c>
      <c r="B533" s="108" t="s">
        <v>435</v>
      </c>
      <c r="C533" s="109">
        <v>339200</v>
      </c>
      <c r="D533" s="109">
        <v>249779</v>
      </c>
      <c r="E533" s="109">
        <v>89421</v>
      </c>
      <c r="F533" s="134">
        <v>0</v>
      </c>
      <c r="G533" s="137">
        <v>0.8</v>
      </c>
      <c r="I533" s="102"/>
      <c r="J533" s="105"/>
    </row>
    <row r="534" spans="1:10" ht="16.350000000000001" customHeight="1" x14ac:dyDescent="0.25">
      <c r="A534" s="136" t="s">
        <v>436</v>
      </c>
      <c r="B534" s="108" t="s">
        <v>437</v>
      </c>
      <c r="C534" s="109">
        <v>349800</v>
      </c>
      <c r="D534" s="109">
        <v>257585</v>
      </c>
      <c r="E534" s="109">
        <v>92215</v>
      </c>
      <c r="F534" s="134">
        <v>0</v>
      </c>
      <c r="G534" s="137">
        <v>0.82499999999999996</v>
      </c>
      <c r="I534" s="102"/>
      <c r="J534" s="105"/>
    </row>
    <row r="535" spans="1:10" ht="16.350000000000001" customHeight="1" x14ac:dyDescent="0.25">
      <c r="A535" s="136" t="s">
        <v>438</v>
      </c>
      <c r="B535" s="108" t="s">
        <v>439</v>
      </c>
      <c r="C535" s="109">
        <v>360400</v>
      </c>
      <c r="D535" s="109">
        <v>265390</v>
      </c>
      <c r="E535" s="109">
        <v>95010</v>
      </c>
      <c r="F535" s="134">
        <v>0</v>
      </c>
      <c r="G535" s="137">
        <v>0.85</v>
      </c>
      <c r="I535" s="102"/>
      <c r="J535" s="105"/>
    </row>
    <row r="536" spans="1:10" ht="16.350000000000001" customHeight="1" x14ac:dyDescent="0.25">
      <c r="A536" s="136" t="s">
        <v>440</v>
      </c>
      <c r="B536" s="108" t="s">
        <v>441</v>
      </c>
      <c r="C536" s="109">
        <v>371000</v>
      </c>
      <c r="D536" s="109">
        <v>273196</v>
      </c>
      <c r="E536" s="109">
        <v>97804</v>
      </c>
      <c r="F536" s="134">
        <v>0</v>
      </c>
      <c r="G536" s="137">
        <v>0.875</v>
      </c>
      <c r="I536" s="102"/>
      <c r="J536" s="105"/>
    </row>
    <row r="537" spans="1:10" ht="16.350000000000001" customHeight="1" x14ac:dyDescent="0.25">
      <c r="A537" s="136" t="s">
        <v>442</v>
      </c>
      <c r="B537" s="108" t="s">
        <v>443</v>
      </c>
      <c r="C537" s="109">
        <v>381600</v>
      </c>
      <c r="D537" s="109">
        <v>281001</v>
      </c>
      <c r="E537" s="109">
        <v>100599</v>
      </c>
      <c r="F537" s="134">
        <v>0</v>
      </c>
      <c r="G537" s="137">
        <v>0.9</v>
      </c>
      <c r="I537" s="102"/>
      <c r="J537" s="105"/>
    </row>
    <row r="538" spans="1:10" ht="16.350000000000001" customHeight="1" x14ac:dyDescent="0.25">
      <c r="A538" s="136" t="s">
        <v>444</v>
      </c>
      <c r="B538" s="108" t="s">
        <v>445</v>
      </c>
      <c r="C538" s="109">
        <v>392200</v>
      </c>
      <c r="D538" s="109">
        <v>288807</v>
      </c>
      <c r="E538" s="109">
        <v>103393</v>
      </c>
      <c r="F538" s="134">
        <v>0</v>
      </c>
      <c r="G538" s="137">
        <v>0.92500000000000004</v>
      </c>
      <c r="I538" s="102"/>
      <c r="J538" s="105"/>
    </row>
    <row r="539" spans="1:10" ht="16.350000000000001" customHeight="1" x14ac:dyDescent="0.25">
      <c r="A539" s="136" t="s">
        <v>446</v>
      </c>
      <c r="B539" s="108" t="s">
        <v>447</v>
      </c>
      <c r="C539" s="109">
        <v>402800</v>
      </c>
      <c r="D539" s="109">
        <v>296613</v>
      </c>
      <c r="E539" s="109">
        <v>106187</v>
      </c>
      <c r="F539" s="134">
        <v>0</v>
      </c>
      <c r="G539" s="137">
        <v>0.95</v>
      </c>
      <c r="I539" s="102"/>
      <c r="J539" s="105"/>
    </row>
    <row r="540" spans="1:10" ht="16.350000000000001" customHeight="1" x14ac:dyDescent="0.25">
      <c r="A540" s="136" t="s">
        <v>448</v>
      </c>
      <c r="B540" s="108" t="s">
        <v>449</v>
      </c>
      <c r="C540" s="109">
        <v>413400</v>
      </c>
      <c r="D540" s="109">
        <v>304418</v>
      </c>
      <c r="E540" s="109">
        <v>108982</v>
      </c>
      <c r="F540" s="134">
        <v>0</v>
      </c>
      <c r="G540" s="137">
        <v>0.97499999999999998</v>
      </c>
      <c r="I540" s="102"/>
      <c r="J540" s="105"/>
    </row>
    <row r="541" spans="1:10" ht="16.350000000000001" customHeight="1" x14ac:dyDescent="0.25">
      <c r="A541" s="136" t="s">
        <v>450</v>
      </c>
      <c r="B541" s="108" t="s">
        <v>451</v>
      </c>
      <c r="C541" s="109">
        <v>424000</v>
      </c>
      <c r="D541" s="109">
        <v>312224</v>
      </c>
      <c r="E541" s="109">
        <v>111776</v>
      </c>
      <c r="F541" s="134">
        <v>0</v>
      </c>
      <c r="G541" s="137">
        <v>1</v>
      </c>
      <c r="I541" s="102"/>
      <c r="J541" s="105"/>
    </row>
    <row r="542" spans="1:10" ht="16.350000000000001" customHeight="1" x14ac:dyDescent="0.25">
      <c r="A542" s="136" t="s">
        <v>453</v>
      </c>
      <c r="B542" s="108" t="s">
        <v>454</v>
      </c>
      <c r="C542" s="109">
        <v>628380</v>
      </c>
      <c r="D542" s="109">
        <v>462725</v>
      </c>
      <c r="E542" s="109">
        <v>165655</v>
      </c>
      <c r="F542" s="134">
        <v>0</v>
      </c>
      <c r="G542" s="137">
        <v>1</v>
      </c>
      <c r="I542" s="102"/>
      <c r="J542" s="105"/>
    </row>
    <row r="543" spans="1:10" ht="16.350000000000001" customHeight="1" x14ac:dyDescent="0.25">
      <c r="A543" s="136" t="s">
        <v>452</v>
      </c>
      <c r="B543" s="108" t="s">
        <v>366</v>
      </c>
      <c r="C543" s="109">
        <v>339775</v>
      </c>
      <c r="D543" s="109">
        <v>250203</v>
      </c>
      <c r="E543" s="109">
        <v>89572</v>
      </c>
      <c r="F543" s="134">
        <v>0</v>
      </c>
      <c r="G543" s="137">
        <v>0.5</v>
      </c>
      <c r="I543" s="102"/>
      <c r="J543" s="105"/>
    </row>
    <row r="544" spans="1:10" ht="16.350000000000001" customHeight="1" x14ac:dyDescent="0.25">
      <c r="A544" s="136" t="s">
        <v>455</v>
      </c>
      <c r="B544" s="108" t="s">
        <v>1626</v>
      </c>
      <c r="C544" s="109">
        <v>10600</v>
      </c>
      <c r="D544" s="109">
        <v>7806</v>
      </c>
      <c r="E544" s="109">
        <v>2794</v>
      </c>
      <c r="F544" s="134">
        <v>0</v>
      </c>
      <c r="G544" s="137">
        <v>2.5000000000000001E-2</v>
      </c>
      <c r="I544" s="102"/>
      <c r="J544" s="105"/>
    </row>
    <row r="545" spans="1:10" ht="16.350000000000001" customHeight="1" x14ac:dyDescent="0.25">
      <c r="A545" s="136" t="s">
        <v>456</v>
      </c>
      <c r="B545" s="108" t="s">
        <v>1629</v>
      </c>
      <c r="C545" s="109">
        <v>21200</v>
      </c>
      <c r="D545" s="109">
        <v>15611</v>
      </c>
      <c r="E545" s="109">
        <v>5589</v>
      </c>
      <c r="F545" s="134">
        <v>0</v>
      </c>
      <c r="G545" s="137">
        <v>0.05</v>
      </c>
      <c r="I545" s="102"/>
      <c r="J545" s="105"/>
    </row>
    <row r="546" spans="1:10" ht="16.350000000000001" customHeight="1" x14ac:dyDescent="0.25">
      <c r="A546" s="136" t="s">
        <v>457</v>
      </c>
      <c r="B546" s="108" t="s">
        <v>1632</v>
      </c>
      <c r="C546" s="109">
        <v>31800</v>
      </c>
      <c r="D546" s="109">
        <v>23417</v>
      </c>
      <c r="E546" s="109">
        <v>8383</v>
      </c>
      <c r="F546" s="134">
        <v>0</v>
      </c>
      <c r="G546" s="137">
        <v>7.4999999999999997E-2</v>
      </c>
      <c r="I546" s="102"/>
      <c r="J546" s="105"/>
    </row>
    <row r="547" spans="1:10" ht="16.350000000000001" customHeight="1" x14ac:dyDescent="0.25">
      <c r="A547" s="136" t="s">
        <v>458</v>
      </c>
      <c r="B547" s="108" t="s">
        <v>1635</v>
      </c>
      <c r="C547" s="109">
        <v>42400</v>
      </c>
      <c r="D547" s="109">
        <v>31222</v>
      </c>
      <c r="E547" s="109">
        <v>11178</v>
      </c>
      <c r="F547" s="134">
        <v>0</v>
      </c>
      <c r="G547" s="137">
        <v>0.1</v>
      </c>
      <c r="I547" s="102"/>
      <c r="J547" s="105"/>
    </row>
    <row r="548" spans="1:10" ht="16.350000000000001" customHeight="1" x14ac:dyDescent="0.25">
      <c r="A548" s="136" t="s">
        <v>459</v>
      </c>
      <c r="B548" s="108" t="s">
        <v>1638</v>
      </c>
      <c r="C548" s="109">
        <v>53000</v>
      </c>
      <c r="D548" s="109">
        <v>39028</v>
      </c>
      <c r="E548" s="109">
        <v>13972</v>
      </c>
      <c r="F548" s="134">
        <v>0</v>
      </c>
      <c r="G548" s="137">
        <v>0.125</v>
      </c>
      <c r="I548" s="102"/>
      <c r="J548" s="105"/>
    </row>
    <row r="549" spans="1:10" ht="16.350000000000001" customHeight="1" x14ac:dyDescent="0.25">
      <c r="A549" s="136" t="s">
        <v>460</v>
      </c>
      <c r="B549" s="108" t="s">
        <v>1641</v>
      </c>
      <c r="C549" s="109">
        <v>63600</v>
      </c>
      <c r="D549" s="109">
        <v>46834</v>
      </c>
      <c r="E549" s="109">
        <v>16766</v>
      </c>
      <c r="F549" s="134">
        <v>0</v>
      </c>
      <c r="G549" s="137">
        <v>0.15</v>
      </c>
      <c r="I549" s="102"/>
      <c r="J549" s="105"/>
    </row>
    <row r="550" spans="1:10" ht="16.350000000000001" customHeight="1" x14ac:dyDescent="0.25">
      <c r="A550" s="136" t="s">
        <v>461</v>
      </c>
      <c r="B550" s="108" t="s">
        <v>1644</v>
      </c>
      <c r="C550" s="109">
        <v>74200</v>
      </c>
      <c r="D550" s="109">
        <v>54639</v>
      </c>
      <c r="E550" s="109">
        <v>19561</v>
      </c>
      <c r="F550" s="134">
        <v>0</v>
      </c>
      <c r="G550" s="137">
        <v>0.17499999999999999</v>
      </c>
      <c r="I550" s="102"/>
      <c r="J550" s="105"/>
    </row>
    <row r="551" spans="1:10" ht="16.350000000000001" customHeight="1" x14ac:dyDescent="0.25">
      <c r="A551" s="136" t="s">
        <v>462</v>
      </c>
      <c r="B551" s="108" t="s">
        <v>1647</v>
      </c>
      <c r="C551" s="109">
        <v>84800</v>
      </c>
      <c r="D551" s="109">
        <v>62445</v>
      </c>
      <c r="E551" s="109">
        <v>22355</v>
      </c>
      <c r="F551" s="134">
        <v>0</v>
      </c>
      <c r="G551" s="137">
        <v>0.2</v>
      </c>
      <c r="I551" s="102"/>
      <c r="J551" s="105"/>
    </row>
    <row r="552" spans="1:10" ht="16.350000000000001" customHeight="1" x14ac:dyDescent="0.25">
      <c r="A552" s="136" t="s">
        <v>463</v>
      </c>
      <c r="B552" s="108" t="s">
        <v>1650</v>
      </c>
      <c r="C552" s="109">
        <v>95400</v>
      </c>
      <c r="D552" s="109">
        <v>70250</v>
      </c>
      <c r="E552" s="109">
        <v>25150</v>
      </c>
      <c r="F552" s="134">
        <v>0</v>
      </c>
      <c r="G552" s="137">
        <v>0.22500000000000001</v>
      </c>
      <c r="I552" s="102"/>
      <c r="J552" s="105"/>
    </row>
    <row r="553" spans="1:10" ht="16.350000000000001" customHeight="1" x14ac:dyDescent="0.25">
      <c r="A553" s="136" t="s">
        <v>464</v>
      </c>
      <c r="B553" s="108" t="s">
        <v>1653</v>
      </c>
      <c r="C553" s="109">
        <v>106000</v>
      </c>
      <c r="D553" s="109">
        <v>78056</v>
      </c>
      <c r="E553" s="109">
        <v>27944</v>
      </c>
      <c r="F553" s="134">
        <v>0</v>
      </c>
      <c r="G553" s="137">
        <v>0.25</v>
      </c>
      <c r="I553" s="102"/>
      <c r="J553" s="105"/>
    </row>
    <row r="554" spans="1:10" ht="16.350000000000001" customHeight="1" x14ac:dyDescent="0.25">
      <c r="A554" s="136" t="s">
        <v>465</v>
      </c>
      <c r="B554" s="108" t="s">
        <v>1656</v>
      </c>
      <c r="C554" s="109">
        <v>116600</v>
      </c>
      <c r="D554" s="109">
        <v>85862</v>
      </c>
      <c r="E554" s="109">
        <v>30738</v>
      </c>
      <c r="F554" s="134">
        <v>0</v>
      </c>
      <c r="G554" s="137">
        <v>0.27500000000000002</v>
      </c>
      <c r="I554" s="102"/>
      <c r="J554" s="105"/>
    </row>
    <row r="555" spans="1:10" ht="16.350000000000001" customHeight="1" x14ac:dyDescent="0.25">
      <c r="A555" s="136" t="s">
        <v>466</v>
      </c>
      <c r="B555" s="108" t="s">
        <v>1659</v>
      </c>
      <c r="C555" s="109">
        <v>127200</v>
      </c>
      <c r="D555" s="109">
        <v>93667</v>
      </c>
      <c r="E555" s="109">
        <v>33533</v>
      </c>
      <c r="F555" s="134">
        <v>0</v>
      </c>
      <c r="G555" s="137">
        <v>0.3</v>
      </c>
      <c r="I555" s="102"/>
      <c r="J555" s="105"/>
    </row>
    <row r="556" spans="1:10" ht="16.350000000000001" customHeight="1" x14ac:dyDescent="0.25">
      <c r="A556" s="136" t="s">
        <v>467</v>
      </c>
      <c r="B556" s="108" t="s">
        <v>1662</v>
      </c>
      <c r="C556" s="109">
        <v>137800</v>
      </c>
      <c r="D556" s="109">
        <v>101473</v>
      </c>
      <c r="E556" s="109">
        <v>36327</v>
      </c>
      <c r="F556" s="134">
        <v>0</v>
      </c>
      <c r="G556" s="137">
        <v>0.32500000000000001</v>
      </c>
      <c r="I556" s="102"/>
      <c r="J556" s="105"/>
    </row>
    <row r="557" spans="1:10" ht="16.350000000000001" customHeight="1" x14ac:dyDescent="0.25">
      <c r="A557" s="136" t="s">
        <v>468</v>
      </c>
      <c r="B557" s="108" t="s">
        <v>1665</v>
      </c>
      <c r="C557" s="109">
        <v>148400</v>
      </c>
      <c r="D557" s="109">
        <v>109278</v>
      </c>
      <c r="E557" s="109">
        <v>39122</v>
      </c>
      <c r="F557" s="134">
        <v>0</v>
      </c>
      <c r="G557" s="137">
        <v>0.35</v>
      </c>
      <c r="I557" s="102"/>
      <c r="J557" s="105"/>
    </row>
    <row r="558" spans="1:10" ht="16.350000000000001" customHeight="1" x14ac:dyDescent="0.25">
      <c r="A558" s="136" t="s">
        <v>469</v>
      </c>
      <c r="B558" s="108" t="s">
        <v>1668</v>
      </c>
      <c r="C558" s="109">
        <v>159000</v>
      </c>
      <c r="D558" s="109">
        <v>117084</v>
      </c>
      <c r="E558" s="109">
        <v>41916</v>
      </c>
      <c r="F558" s="134">
        <v>0</v>
      </c>
      <c r="G558" s="137">
        <v>0.375</v>
      </c>
      <c r="I558" s="102"/>
      <c r="J558" s="105"/>
    </row>
    <row r="559" spans="1:10" ht="16.350000000000001" customHeight="1" x14ac:dyDescent="0.25">
      <c r="A559" s="136" t="s">
        <v>470</v>
      </c>
      <c r="B559" s="108" t="s">
        <v>1671</v>
      </c>
      <c r="C559" s="109">
        <v>169600</v>
      </c>
      <c r="D559" s="109">
        <v>124890</v>
      </c>
      <c r="E559" s="109">
        <v>44710</v>
      </c>
      <c r="F559" s="134">
        <v>0</v>
      </c>
      <c r="G559" s="137">
        <v>0.4</v>
      </c>
      <c r="I559" s="102"/>
      <c r="J559" s="105"/>
    </row>
    <row r="560" spans="1:10" ht="16.350000000000001" customHeight="1" x14ac:dyDescent="0.25">
      <c r="A560" s="136" t="s">
        <v>471</v>
      </c>
      <c r="B560" s="108" t="s">
        <v>1674</v>
      </c>
      <c r="C560" s="109">
        <v>180200</v>
      </c>
      <c r="D560" s="109">
        <v>132695</v>
      </c>
      <c r="E560" s="109">
        <v>47505</v>
      </c>
      <c r="F560" s="134">
        <v>0</v>
      </c>
      <c r="G560" s="137">
        <v>0.42499999999999999</v>
      </c>
      <c r="I560" s="102"/>
      <c r="J560" s="105"/>
    </row>
    <row r="561" spans="1:10" ht="16.350000000000001" customHeight="1" x14ac:dyDescent="0.25">
      <c r="A561" s="136" t="s">
        <v>472</v>
      </c>
      <c r="B561" s="108" t="s">
        <v>1677</v>
      </c>
      <c r="C561" s="109">
        <v>190800</v>
      </c>
      <c r="D561" s="109">
        <v>140501</v>
      </c>
      <c r="E561" s="109">
        <v>50299</v>
      </c>
      <c r="F561" s="134">
        <v>0</v>
      </c>
      <c r="G561" s="137">
        <v>0.45</v>
      </c>
      <c r="I561" s="102"/>
      <c r="J561" s="105"/>
    </row>
    <row r="562" spans="1:10" ht="16.350000000000001" customHeight="1" x14ac:dyDescent="0.25">
      <c r="A562" s="136" t="s">
        <v>473</v>
      </c>
      <c r="B562" s="108" t="s">
        <v>1680</v>
      </c>
      <c r="C562" s="109">
        <v>201400</v>
      </c>
      <c r="D562" s="109">
        <v>148306</v>
      </c>
      <c r="E562" s="109">
        <v>53094</v>
      </c>
      <c r="F562" s="134">
        <v>0</v>
      </c>
      <c r="G562" s="137">
        <v>0.47499999999999998</v>
      </c>
      <c r="I562" s="102"/>
      <c r="J562" s="105"/>
    </row>
    <row r="563" spans="1:10" ht="16.350000000000001" customHeight="1" x14ac:dyDescent="0.25">
      <c r="A563" s="136" t="s">
        <v>474</v>
      </c>
      <c r="B563" s="108" t="s">
        <v>1683</v>
      </c>
      <c r="C563" s="109">
        <v>212000</v>
      </c>
      <c r="D563" s="109">
        <v>156112</v>
      </c>
      <c r="E563" s="109">
        <v>55888</v>
      </c>
      <c r="F563" s="134">
        <v>0</v>
      </c>
      <c r="G563" s="137">
        <v>0.5</v>
      </c>
      <c r="I563" s="102"/>
      <c r="J563" s="105"/>
    </row>
    <row r="564" spans="1:10" ht="16.350000000000001" customHeight="1" x14ac:dyDescent="0.25">
      <c r="A564" s="136" t="s">
        <v>475</v>
      </c>
      <c r="B564" s="108" t="s">
        <v>1686</v>
      </c>
      <c r="C564" s="109">
        <v>222600</v>
      </c>
      <c r="D564" s="109">
        <v>163918</v>
      </c>
      <c r="E564" s="109">
        <v>58682</v>
      </c>
      <c r="F564" s="134">
        <v>0</v>
      </c>
      <c r="G564" s="137">
        <v>0.52500000000000002</v>
      </c>
      <c r="I564" s="102"/>
      <c r="J564" s="105"/>
    </row>
    <row r="565" spans="1:10" ht="16.350000000000001" customHeight="1" x14ac:dyDescent="0.25">
      <c r="A565" s="136" t="s">
        <v>476</v>
      </c>
      <c r="B565" s="108" t="s">
        <v>1689</v>
      </c>
      <c r="C565" s="109">
        <v>233200</v>
      </c>
      <c r="D565" s="109">
        <v>171723</v>
      </c>
      <c r="E565" s="109">
        <v>61477</v>
      </c>
      <c r="F565" s="134">
        <v>0</v>
      </c>
      <c r="G565" s="137">
        <v>0.55000000000000004</v>
      </c>
      <c r="I565" s="102"/>
      <c r="J565" s="105"/>
    </row>
    <row r="566" spans="1:10" ht="16.350000000000001" customHeight="1" x14ac:dyDescent="0.25">
      <c r="A566" s="136" t="s">
        <v>477</v>
      </c>
      <c r="B566" s="108" t="s">
        <v>1692</v>
      </c>
      <c r="C566" s="109">
        <v>243800</v>
      </c>
      <c r="D566" s="109">
        <v>179529</v>
      </c>
      <c r="E566" s="109">
        <v>64271</v>
      </c>
      <c r="F566" s="134">
        <v>0</v>
      </c>
      <c r="G566" s="137">
        <v>0.57499999999999996</v>
      </c>
      <c r="I566" s="102"/>
      <c r="J566" s="105"/>
    </row>
    <row r="567" spans="1:10" ht="16.350000000000001" customHeight="1" x14ac:dyDescent="0.25">
      <c r="A567" s="136" t="s">
        <v>478</v>
      </c>
      <c r="B567" s="108" t="s">
        <v>1695</v>
      </c>
      <c r="C567" s="109">
        <v>254400</v>
      </c>
      <c r="D567" s="109">
        <v>187334</v>
      </c>
      <c r="E567" s="109">
        <v>67066</v>
      </c>
      <c r="F567" s="134">
        <v>0</v>
      </c>
      <c r="G567" s="137">
        <v>0.6</v>
      </c>
      <c r="I567" s="102"/>
      <c r="J567" s="105"/>
    </row>
    <row r="568" spans="1:10" ht="16.350000000000001" customHeight="1" x14ac:dyDescent="0.25">
      <c r="A568" s="136" t="s">
        <v>479</v>
      </c>
      <c r="B568" s="108" t="s">
        <v>1698</v>
      </c>
      <c r="C568" s="109">
        <v>265000</v>
      </c>
      <c r="D568" s="109">
        <v>195140</v>
      </c>
      <c r="E568" s="109">
        <v>69860</v>
      </c>
      <c r="F568" s="134">
        <v>0</v>
      </c>
      <c r="G568" s="137">
        <v>0.625</v>
      </c>
      <c r="I568" s="102"/>
      <c r="J568" s="105"/>
    </row>
    <row r="569" spans="1:10" ht="16.350000000000001" customHeight="1" x14ac:dyDescent="0.25">
      <c r="A569" s="136" t="s">
        <v>480</v>
      </c>
      <c r="B569" s="108" t="s">
        <v>1701</v>
      </c>
      <c r="C569" s="109">
        <v>275600</v>
      </c>
      <c r="D569" s="109">
        <v>202946</v>
      </c>
      <c r="E569" s="109">
        <v>72654</v>
      </c>
      <c r="F569" s="134">
        <v>0</v>
      </c>
      <c r="G569" s="137">
        <v>0.65</v>
      </c>
      <c r="I569" s="102"/>
      <c r="J569" s="105"/>
    </row>
    <row r="570" spans="1:10" ht="16.350000000000001" customHeight="1" x14ac:dyDescent="0.25">
      <c r="A570" s="136" t="s">
        <v>481</v>
      </c>
      <c r="B570" s="108" t="s">
        <v>1704</v>
      </c>
      <c r="C570" s="109">
        <v>286200</v>
      </c>
      <c r="D570" s="109">
        <v>210751</v>
      </c>
      <c r="E570" s="109">
        <v>75449</v>
      </c>
      <c r="F570" s="134">
        <v>0</v>
      </c>
      <c r="G570" s="137">
        <v>0.67500000000000004</v>
      </c>
      <c r="I570" s="102"/>
      <c r="J570" s="105"/>
    </row>
    <row r="571" spans="1:10" ht="16.350000000000001" customHeight="1" x14ac:dyDescent="0.25">
      <c r="A571" s="136" t="s">
        <v>482</v>
      </c>
      <c r="B571" s="108" t="s">
        <v>1707</v>
      </c>
      <c r="C571" s="109">
        <v>296800</v>
      </c>
      <c r="D571" s="109">
        <v>218557</v>
      </c>
      <c r="E571" s="109">
        <v>78243</v>
      </c>
      <c r="F571" s="134">
        <v>0</v>
      </c>
      <c r="G571" s="137">
        <v>0.7</v>
      </c>
      <c r="I571" s="102"/>
      <c r="J571" s="105"/>
    </row>
    <row r="572" spans="1:10" ht="16.350000000000001" customHeight="1" x14ac:dyDescent="0.25">
      <c r="A572" s="136" t="s">
        <v>483</v>
      </c>
      <c r="B572" s="108" t="s">
        <v>1710</v>
      </c>
      <c r="C572" s="109">
        <v>307400</v>
      </c>
      <c r="D572" s="109">
        <v>226362</v>
      </c>
      <c r="E572" s="109">
        <v>81038</v>
      </c>
      <c r="F572" s="134">
        <v>0</v>
      </c>
      <c r="G572" s="137">
        <v>0.72499999999999998</v>
      </c>
      <c r="I572" s="102"/>
      <c r="J572" s="105"/>
    </row>
    <row r="573" spans="1:10" ht="16.350000000000001" customHeight="1" x14ac:dyDescent="0.25">
      <c r="A573" s="136" t="s">
        <v>484</v>
      </c>
      <c r="B573" s="108" t="s">
        <v>1713</v>
      </c>
      <c r="C573" s="109">
        <v>318000</v>
      </c>
      <c r="D573" s="109">
        <v>234168</v>
      </c>
      <c r="E573" s="109">
        <v>83832</v>
      </c>
      <c r="F573" s="134">
        <v>0</v>
      </c>
      <c r="G573" s="137">
        <v>0.75</v>
      </c>
      <c r="I573" s="102"/>
      <c r="J573" s="105"/>
    </row>
    <row r="574" spans="1:10" ht="16.350000000000001" customHeight="1" x14ac:dyDescent="0.25">
      <c r="A574" s="136" t="s">
        <v>485</v>
      </c>
      <c r="B574" s="108" t="s">
        <v>1716</v>
      </c>
      <c r="C574" s="109">
        <v>328600</v>
      </c>
      <c r="D574" s="109">
        <v>241973</v>
      </c>
      <c r="E574" s="109">
        <v>86627</v>
      </c>
      <c r="F574" s="134">
        <v>0</v>
      </c>
      <c r="G574" s="137">
        <v>0.77500000000000002</v>
      </c>
      <c r="I574" s="102"/>
      <c r="J574" s="105"/>
    </row>
    <row r="575" spans="1:10" ht="16.350000000000001" customHeight="1" x14ac:dyDescent="0.25">
      <c r="A575" s="136" t="s">
        <v>486</v>
      </c>
      <c r="B575" s="108" t="s">
        <v>1719</v>
      </c>
      <c r="C575" s="109">
        <v>339200</v>
      </c>
      <c r="D575" s="109">
        <v>249779</v>
      </c>
      <c r="E575" s="109">
        <v>89421</v>
      </c>
      <c r="F575" s="134">
        <v>0</v>
      </c>
      <c r="G575" s="137">
        <v>0.8</v>
      </c>
      <c r="I575" s="102"/>
      <c r="J575" s="105"/>
    </row>
    <row r="576" spans="1:10" ht="16.350000000000001" customHeight="1" x14ac:dyDescent="0.25">
      <c r="A576" s="136" t="s">
        <v>487</v>
      </c>
      <c r="B576" s="108" t="s">
        <v>1722</v>
      </c>
      <c r="C576" s="109">
        <v>349800</v>
      </c>
      <c r="D576" s="109">
        <v>257585</v>
      </c>
      <c r="E576" s="109">
        <v>92215</v>
      </c>
      <c r="F576" s="134">
        <v>0</v>
      </c>
      <c r="G576" s="137">
        <v>0.82499999999999996</v>
      </c>
      <c r="I576" s="102"/>
      <c r="J576" s="105"/>
    </row>
    <row r="577" spans="1:10" ht="16.350000000000001" customHeight="1" x14ac:dyDescent="0.25">
      <c r="A577" s="136" t="s">
        <v>488</v>
      </c>
      <c r="B577" s="108" t="s">
        <v>1725</v>
      </c>
      <c r="C577" s="109">
        <v>360400</v>
      </c>
      <c r="D577" s="109">
        <v>265390</v>
      </c>
      <c r="E577" s="109">
        <v>95010</v>
      </c>
      <c r="F577" s="134">
        <v>0</v>
      </c>
      <c r="G577" s="137">
        <v>0.85</v>
      </c>
      <c r="I577" s="102"/>
      <c r="J577" s="105"/>
    </row>
    <row r="578" spans="1:10" ht="16.350000000000001" customHeight="1" x14ac:dyDescent="0.25">
      <c r="A578" s="136" t="s">
        <v>489</v>
      </c>
      <c r="B578" s="108" t="s">
        <v>1728</v>
      </c>
      <c r="C578" s="109">
        <v>371000</v>
      </c>
      <c r="D578" s="109">
        <v>273196</v>
      </c>
      <c r="E578" s="109">
        <v>97804</v>
      </c>
      <c r="F578" s="134">
        <v>0</v>
      </c>
      <c r="G578" s="137">
        <v>0.875</v>
      </c>
      <c r="I578" s="102"/>
      <c r="J578" s="105"/>
    </row>
    <row r="579" spans="1:10" ht="16.350000000000001" customHeight="1" x14ac:dyDescent="0.25">
      <c r="A579" s="136" t="s">
        <v>490</v>
      </c>
      <c r="B579" s="108" t="s">
        <v>1731</v>
      </c>
      <c r="C579" s="109">
        <v>381600</v>
      </c>
      <c r="D579" s="109">
        <v>281001</v>
      </c>
      <c r="E579" s="109">
        <v>100599</v>
      </c>
      <c r="F579" s="134">
        <v>0</v>
      </c>
      <c r="G579" s="137">
        <v>0.9</v>
      </c>
      <c r="I579" s="102"/>
      <c r="J579" s="105"/>
    </row>
    <row r="580" spans="1:10" ht="16.350000000000001" customHeight="1" x14ac:dyDescent="0.25">
      <c r="A580" s="136" t="s">
        <v>491</v>
      </c>
      <c r="B580" s="108" t="s">
        <v>1734</v>
      </c>
      <c r="C580" s="109">
        <v>392200</v>
      </c>
      <c r="D580" s="109">
        <v>288807</v>
      </c>
      <c r="E580" s="109">
        <v>103393</v>
      </c>
      <c r="F580" s="134">
        <v>0</v>
      </c>
      <c r="G580" s="137">
        <v>0.92500000000000004</v>
      </c>
      <c r="I580" s="102"/>
      <c r="J580" s="105"/>
    </row>
    <row r="581" spans="1:10" ht="16.350000000000001" customHeight="1" x14ac:dyDescent="0.25">
      <c r="A581" s="136" t="s">
        <v>492</v>
      </c>
      <c r="B581" s="108" t="s">
        <v>1737</v>
      </c>
      <c r="C581" s="109">
        <v>402800</v>
      </c>
      <c r="D581" s="109">
        <v>296613</v>
      </c>
      <c r="E581" s="109">
        <v>106187</v>
      </c>
      <c r="F581" s="134">
        <v>0</v>
      </c>
      <c r="G581" s="137">
        <v>0.95</v>
      </c>
      <c r="I581" s="102"/>
      <c r="J581" s="105"/>
    </row>
    <row r="582" spans="1:10" ht="16.350000000000001" customHeight="1" x14ac:dyDescent="0.25">
      <c r="A582" s="136" t="s">
        <v>493</v>
      </c>
      <c r="B582" s="108" t="s">
        <v>1740</v>
      </c>
      <c r="C582" s="109">
        <v>413400</v>
      </c>
      <c r="D582" s="109">
        <v>304418</v>
      </c>
      <c r="E582" s="109">
        <v>108982</v>
      </c>
      <c r="F582" s="134">
        <v>0</v>
      </c>
      <c r="G582" s="137">
        <v>0.97499999999999998</v>
      </c>
      <c r="I582" s="102"/>
      <c r="J582" s="105"/>
    </row>
    <row r="583" spans="1:10" ht="16.350000000000001" customHeight="1" x14ac:dyDescent="0.25">
      <c r="A583" s="136" t="s">
        <v>494</v>
      </c>
      <c r="B583" s="108" t="s">
        <v>195</v>
      </c>
      <c r="C583" s="109">
        <v>424000</v>
      </c>
      <c r="D583" s="109">
        <v>312224</v>
      </c>
      <c r="E583" s="109">
        <v>111776</v>
      </c>
      <c r="F583" s="134">
        <v>0</v>
      </c>
      <c r="G583" s="137">
        <v>1</v>
      </c>
      <c r="I583" s="102"/>
      <c r="J583" s="105"/>
    </row>
    <row r="584" spans="1:10" ht="16.350000000000001" customHeight="1" x14ac:dyDescent="0.25">
      <c r="A584" s="136" t="s">
        <v>495</v>
      </c>
      <c r="B584" s="108" t="s">
        <v>1745</v>
      </c>
      <c r="C584" s="109">
        <v>10600</v>
      </c>
      <c r="D584" s="109">
        <v>7806</v>
      </c>
      <c r="E584" s="109">
        <v>2794</v>
      </c>
      <c r="F584" s="134">
        <v>0</v>
      </c>
      <c r="G584" s="137">
        <v>2.5000000000000001E-2</v>
      </c>
      <c r="I584" s="102"/>
      <c r="J584" s="105"/>
    </row>
    <row r="585" spans="1:10" ht="16.350000000000001" customHeight="1" x14ac:dyDescent="0.25">
      <c r="A585" s="136" t="s">
        <v>496</v>
      </c>
      <c r="B585" s="108" t="s">
        <v>1747</v>
      </c>
      <c r="C585" s="109">
        <v>21200</v>
      </c>
      <c r="D585" s="109">
        <v>15611</v>
      </c>
      <c r="E585" s="109">
        <v>5589</v>
      </c>
      <c r="F585" s="134">
        <v>0</v>
      </c>
      <c r="G585" s="137">
        <v>0.05</v>
      </c>
      <c r="I585" s="102"/>
      <c r="J585" s="105"/>
    </row>
    <row r="586" spans="1:10" ht="16.350000000000001" customHeight="1" x14ac:dyDescent="0.25">
      <c r="A586" s="136" t="s">
        <v>497</v>
      </c>
      <c r="B586" s="108" t="s">
        <v>1749</v>
      </c>
      <c r="C586" s="109">
        <v>31800</v>
      </c>
      <c r="D586" s="109">
        <v>23417</v>
      </c>
      <c r="E586" s="109">
        <v>8383</v>
      </c>
      <c r="F586" s="134">
        <v>0</v>
      </c>
      <c r="G586" s="137">
        <v>7.4999999999999997E-2</v>
      </c>
      <c r="I586" s="102"/>
      <c r="J586" s="105"/>
    </row>
    <row r="587" spans="1:10" ht="16.350000000000001" customHeight="1" x14ac:dyDescent="0.25">
      <c r="A587" s="136" t="s">
        <v>498</v>
      </c>
      <c r="B587" s="108" t="s">
        <v>1751</v>
      </c>
      <c r="C587" s="109">
        <v>42400</v>
      </c>
      <c r="D587" s="109">
        <v>31222</v>
      </c>
      <c r="E587" s="109">
        <v>11178</v>
      </c>
      <c r="F587" s="134">
        <v>0</v>
      </c>
      <c r="G587" s="137">
        <v>0.1</v>
      </c>
      <c r="I587" s="102"/>
      <c r="J587" s="105"/>
    </row>
    <row r="588" spans="1:10" ht="16.350000000000001" customHeight="1" x14ac:dyDescent="0.25">
      <c r="A588" s="136" t="s">
        <v>499</v>
      </c>
      <c r="B588" s="108" t="s">
        <v>1753</v>
      </c>
      <c r="C588" s="109">
        <v>53000</v>
      </c>
      <c r="D588" s="109">
        <v>39028</v>
      </c>
      <c r="E588" s="109">
        <v>13972</v>
      </c>
      <c r="F588" s="134">
        <v>0</v>
      </c>
      <c r="G588" s="137">
        <v>0.125</v>
      </c>
      <c r="I588" s="102"/>
      <c r="J588" s="105"/>
    </row>
    <row r="589" spans="1:10" ht="16.350000000000001" customHeight="1" x14ac:dyDescent="0.25">
      <c r="A589" s="136" t="s">
        <v>500</v>
      </c>
      <c r="B589" s="108" t="s">
        <v>1755</v>
      </c>
      <c r="C589" s="109">
        <v>63600</v>
      </c>
      <c r="D589" s="109">
        <v>46834</v>
      </c>
      <c r="E589" s="109">
        <v>16766</v>
      </c>
      <c r="F589" s="134">
        <v>0</v>
      </c>
      <c r="G589" s="137">
        <v>0.15</v>
      </c>
      <c r="I589" s="102"/>
      <c r="J589" s="105"/>
    </row>
    <row r="590" spans="1:10" ht="16.350000000000001" customHeight="1" x14ac:dyDescent="0.25">
      <c r="A590" s="136" t="s">
        <v>501</v>
      </c>
      <c r="B590" s="108" t="s">
        <v>1757</v>
      </c>
      <c r="C590" s="109">
        <v>74200</v>
      </c>
      <c r="D590" s="109">
        <v>54639</v>
      </c>
      <c r="E590" s="109">
        <v>19561</v>
      </c>
      <c r="F590" s="134">
        <v>0</v>
      </c>
      <c r="G590" s="137">
        <v>0.17499999999999999</v>
      </c>
      <c r="I590" s="102"/>
      <c r="J590" s="105"/>
    </row>
    <row r="591" spans="1:10" ht="16.350000000000001" customHeight="1" x14ac:dyDescent="0.25">
      <c r="A591" s="136" t="s">
        <v>502</v>
      </c>
      <c r="B591" s="108" t="s">
        <v>1759</v>
      </c>
      <c r="C591" s="109">
        <v>84800</v>
      </c>
      <c r="D591" s="109">
        <v>62445</v>
      </c>
      <c r="E591" s="109">
        <v>22355</v>
      </c>
      <c r="F591" s="134">
        <v>0</v>
      </c>
      <c r="G591" s="137">
        <v>0.2</v>
      </c>
      <c r="I591" s="102"/>
      <c r="J591" s="105"/>
    </row>
    <row r="592" spans="1:10" ht="16.350000000000001" customHeight="1" x14ac:dyDescent="0.25">
      <c r="A592" s="136" t="s">
        <v>503</v>
      </c>
      <c r="B592" s="108" t="s">
        <v>1761</v>
      </c>
      <c r="C592" s="109">
        <v>95400</v>
      </c>
      <c r="D592" s="109">
        <v>70250</v>
      </c>
      <c r="E592" s="109">
        <v>25150</v>
      </c>
      <c r="F592" s="134">
        <v>0</v>
      </c>
      <c r="G592" s="137">
        <v>0.22500000000000001</v>
      </c>
      <c r="I592" s="102"/>
      <c r="J592" s="105"/>
    </row>
    <row r="593" spans="1:10" ht="16.350000000000001" customHeight="1" x14ac:dyDescent="0.25">
      <c r="A593" s="136" t="s">
        <v>504</v>
      </c>
      <c r="B593" s="108" t="s">
        <v>1763</v>
      </c>
      <c r="C593" s="109">
        <v>106000</v>
      </c>
      <c r="D593" s="109">
        <v>78056</v>
      </c>
      <c r="E593" s="109">
        <v>27944</v>
      </c>
      <c r="F593" s="134">
        <v>0</v>
      </c>
      <c r="G593" s="137">
        <v>0.25</v>
      </c>
      <c r="I593" s="102"/>
      <c r="J593" s="105"/>
    </row>
    <row r="594" spans="1:10" ht="16.350000000000001" customHeight="1" x14ac:dyDescent="0.25">
      <c r="A594" s="136" t="s">
        <v>505</v>
      </c>
      <c r="B594" s="108" t="s">
        <v>1765</v>
      </c>
      <c r="C594" s="109">
        <v>116600</v>
      </c>
      <c r="D594" s="109">
        <v>85862</v>
      </c>
      <c r="E594" s="109">
        <v>30738</v>
      </c>
      <c r="F594" s="134">
        <v>0</v>
      </c>
      <c r="G594" s="137">
        <v>0.27500000000000002</v>
      </c>
      <c r="I594" s="102"/>
      <c r="J594" s="105"/>
    </row>
    <row r="595" spans="1:10" ht="16.350000000000001" customHeight="1" x14ac:dyDescent="0.25">
      <c r="A595" s="136" t="s">
        <v>506</v>
      </c>
      <c r="B595" s="108" t="s">
        <v>1767</v>
      </c>
      <c r="C595" s="109">
        <v>127200</v>
      </c>
      <c r="D595" s="109">
        <v>93667</v>
      </c>
      <c r="E595" s="109">
        <v>33533</v>
      </c>
      <c r="F595" s="134">
        <v>0</v>
      </c>
      <c r="G595" s="137">
        <v>0.3</v>
      </c>
      <c r="I595" s="102"/>
      <c r="J595" s="105"/>
    </row>
    <row r="596" spans="1:10" ht="16.350000000000001" customHeight="1" x14ac:dyDescent="0.25">
      <c r="A596" s="136" t="s">
        <v>507</v>
      </c>
      <c r="B596" s="108" t="s">
        <v>1769</v>
      </c>
      <c r="C596" s="109">
        <v>137800</v>
      </c>
      <c r="D596" s="109">
        <v>101473</v>
      </c>
      <c r="E596" s="109">
        <v>36327</v>
      </c>
      <c r="F596" s="134">
        <v>0</v>
      </c>
      <c r="G596" s="137">
        <v>0.32500000000000001</v>
      </c>
      <c r="I596" s="102"/>
      <c r="J596" s="105"/>
    </row>
    <row r="597" spans="1:10" ht="16.350000000000001" customHeight="1" x14ac:dyDescent="0.25">
      <c r="A597" s="136" t="s">
        <v>508</v>
      </c>
      <c r="B597" s="108" t="s">
        <v>1771</v>
      </c>
      <c r="C597" s="109">
        <v>148400</v>
      </c>
      <c r="D597" s="109">
        <v>109278</v>
      </c>
      <c r="E597" s="109">
        <v>39122</v>
      </c>
      <c r="F597" s="134">
        <v>0</v>
      </c>
      <c r="G597" s="137">
        <v>0.35</v>
      </c>
      <c r="I597" s="102"/>
      <c r="J597" s="105"/>
    </row>
    <row r="598" spans="1:10" ht="16.350000000000001" customHeight="1" x14ac:dyDescent="0.25">
      <c r="A598" s="136" t="s">
        <v>509</v>
      </c>
      <c r="B598" s="108" t="s">
        <v>1773</v>
      </c>
      <c r="C598" s="109">
        <v>159000</v>
      </c>
      <c r="D598" s="109">
        <v>117084</v>
      </c>
      <c r="E598" s="109">
        <v>41916</v>
      </c>
      <c r="F598" s="134">
        <v>0</v>
      </c>
      <c r="G598" s="137">
        <v>0.375</v>
      </c>
      <c r="I598" s="102"/>
      <c r="J598" s="105"/>
    </row>
    <row r="599" spans="1:10" ht="16.350000000000001" customHeight="1" x14ac:dyDescent="0.25">
      <c r="A599" s="136" t="s">
        <v>510</v>
      </c>
      <c r="B599" s="108" t="s">
        <v>1775</v>
      </c>
      <c r="C599" s="109">
        <v>169600</v>
      </c>
      <c r="D599" s="109">
        <v>124890</v>
      </c>
      <c r="E599" s="109">
        <v>44710</v>
      </c>
      <c r="F599" s="134">
        <v>0</v>
      </c>
      <c r="G599" s="137">
        <v>0.4</v>
      </c>
      <c r="I599" s="102"/>
      <c r="J599" s="105"/>
    </row>
    <row r="600" spans="1:10" ht="16.350000000000001" customHeight="1" x14ac:dyDescent="0.25">
      <c r="A600" s="136" t="s">
        <v>511</v>
      </c>
      <c r="B600" s="108" t="s">
        <v>1777</v>
      </c>
      <c r="C600" s="109">
        <v>180200</v>
      </c>
      <c r="D600" s="109">
        <v>132695</v>
      </c>
      <c r="E600" s="109">
        <v>47505</v>
      </c>
      <c r="F600" s="134">
        <v>0</v>
      </c>
      <c r="G600" s="137">
        <v>0.42499999999999999</v>
      </c>
      <c r="I600" s="102"/>
      <c r="J600" s="105"/>
    </row>
    <row r="601" spans="1:10" ht="16.350000000000001" customHeight="1" x14ac:dyDescent="0.25">
      <c r="A601" s="136" t="s">
        <v>512</v>
      </c>
      <c r="B601" s="108" t="s">
        <v>1779</v>
      </c>
      <c r="C601" s="109">
        <v>190800</v>
      </c>
      <c r="D601" s="109">
        <v>140501</v>
      </c>
      <c r="E601" s="109">
        <v>50299</v>
      </c>
      <c r="F601" s="134">
        <v>0</v>
      </c>
      <c r="G601" s="137">
        <v>0.45</v>
      </c>
      <c r="I601" s="102"/>
      <c r="J601" s="105"/>
    </row>
    <row r="602" spans="1:10" ht="16.350000000000001" customHeight="1" x14ac:dyDescent="0.25">
      <c r="A602" s="136" t="s">
        <v>513</v>
      </c>
      <c r="B602" s="108" t="s">
        <v>1781</v>
      </c>
      <c r="C602" s="109">
        <v>201400</v>
      </c>
      <c r="D602" s="109">
        <v>148306</v>
      </c>
      <c r="E602" s="109">
        <v>53094</v>
      </c>
      <c r="F602" s="134">
        <v>0</v>
      </c>
      <c r="G602" s="137">
        <v>0.47499999999999998</v>
      </c>
      <c r="I602" s="102"/>
      <c r="J602" s="105"/>
    </row>
    <row r="603" spans="1:10" ht="16.350000000000001" customHeight="1" x14ac:dyDescent="0.25">
      <c r="A603" s="136" t="s">
        <v>514</v>
      </c>
      <c r="B603" s="108" t="s">
        <v>1783</v>
      </c>
      <c r="C603" s="109">
        <v>212000</v>
      </c>
      <c r="D603" s="109">
        <v>156112</v>
      </c>
      <c r="E603" s="109">
        <v>55888</v>
      </c>
      <c r="F603" s="134">
        <v>0</v>
      </c>
      <c r="G603" s="137">
        <v>0.5</v>
      </c>
      <c r="I603" s="102"/>
      <c r="J603" s="105"/>
    </row>
    <row r="604" spans="1:10" ht="16.350000000000001" customHeight="1" x14ac:dyDescent="0.25">
      <c r="A604" s="136" t="s">
        <v>515</v>
      </c>
      <c r="B604" s="108" t="s">
        <v>1785</v>
      </c>
      <c r="C604" s="109">
        <v>222600</v>
      </c>
      <c r="D604" s="109">
        <v>163918</v>
      </c>
      <c r="E604" s="109">
        <v>58682</v>
      </c>
      <c r="F604" s="134">
        <v>0</v>
      </c>
      <c r="G604" s="137">
        <v>0.52500000000000002</v>
      </c>
      <c r="I604" s="102"/>
      <c r="J604" s="105"/>
    </row>
    <row r="605" spans="1:10" ht="16.350000000000001" customHeight="1" x14ac:dyDescent="0.25">
      <c r="A605" s="136" t="s">
        <v>516</v>
      </c>
      <c r="B605" s="108" t="s">
        <v>1787</v>
      </c>
      <c r="C605" s="109">
        <v>233200</v>
      </c>
      <c r="D605" s="109">
        <v>171723</v>
      </c>
      <c r="E605" s="109">
        <v>61477</v>
      </c>
      <c r="F605" s="134">
        <v>0</v>
      </c>
      <c r="G605" s="137">
        <v>0.55000000000000004</v>
      </c>
      <c r="I605" s="102"/>
      <c r="J605" s="105"/>
    </row>
    <row r="606" spans="1:10" ht="16.350000000000001" customHeight="1" x14ac:dyDescent="0.25">
      <c r="A606" s="136" t="s">
        <v>517</v>
      </c>
      <c r="B606" s="108" t="s">
        <v>1789</v>
      </c>
      <c r="C606" s="109">
        <v>243800</v>
      </c>
      <c r="D606" s="109">
        <v>179529</v>
      </c>
      <c r="E606" s="109">
        <v>64271</v>
      </c>
      <c r="F606" s="134">
        <v>0</v>
      </c>
      <c r="G606" s="137">
        <v>0.57499999999999996</v>
      </c>
      <c r="I606" s="102"/>
      <c r="J606" s="105"/>
    </row>
    <row r="607" spans="1:10" ht="16.350000000000001" customHeight="1" x14ac:dyDescent="0.25">
      <c r="A607" s="136" t="s">
        <v>518</v>
      </c>
      <c r="B607" s="108" t="s">
        <v>1791</v>
      </c>
      <c r="C607" s="109">
        <v>254400</v>
      </c>
      <c r="D607" s="109">
        <v>187334</v>
      </c>
      <c r="E607" s="109">
        <v>67066</v>
      </c>
      <c r="F607" s="134">
        <v>0</v>
      </c>
      <c r="G607" s="137">
        <v>0.6</v>
      </c>
      <c r="I607" s="102"/>
      <c r="J607" s="105"/>
    </row>
    <row r="608" spans="1:10" ht="16.350000000000001" customHeight="1" x14ac:dyDescent="0.25">
      <c r="A608" s="136" t="s">
        <v>519</v>
      </c>
      <c r="B608" s="108" t="s">
        <v>1793</v>
      </c>
      <c r="C608" s="109">
        <v>265000</v>
      </c>
      <c r="D608" s="109">
        <v>195140</v>
      </c>
      <c r="E608" s="109">
        <v>69860</v>
      </c>
      <c r="F608" s="134">
        <v>0</v>
      </c>
      <c r="G608" s="137">
        <v>0.625</v>
      </c>
      <c r="I608" s="102"/>
      <c r="J608" s="105"/>
    </row>
    <row r="609" spans="1:10" ht="16.350000000000001" customHeight="1" x14ac:dyDescent="0.25">
      <c r="A609" s="136" t="s">
        <v>520</v>
      </c>
      <c r="B609" s="108" t="s">
        <v>521</v>
      </c>
      <c r="C609" s="109">
        <v>10600</v>
      </c>
      <c r="D609" s="109">
        <v>7806</v>
      </c>
      <c r="E609" s="109">
        <v>2794</v>
      </c>
      <c r="F609" s="134">
        <v>0</v>
      </c>
      <c r="G609" s="137">
        <v>2.5000000000000001E-2</v>
      </c>
      <c r="I609" s="102"/>
      <c r="J609" s="105"/>
    </row>
    <row r="610" spans="1:10" ht="16.350000000000001" customHeight="1" x14ac:dyDescent="0.25">
      <c r="A610" s="136" t="s">
        <v>522</v>
      </c>
      <c r="B610" s="108" t="s">
        <v>523</v>
      </c>
      <c r="C610" s="109">
        <v>21200</v>
      </c>
      <c r="D610" s="109">
        <v>15611</v>
      </c>
      <c r="E610" s="109">
        <v>5589</v>
      </c>
      <c r="F610" s="134">
        <v>0</v>
      </c>
      <c r="G610" s="137">
        <v>0.05</v>
      </c>
      <c r="I610" s="102"/>
      <c r="J610" s="105"/>
    </row>
    <row r="611" spans="1:10" ht="16.350000000000001" customHeight="1" x14ac:dyDescent="0.25">
      <c r="A611" s="136" t="s">
        <v>524</v>
      </c>
      <c r="B611" s="108" t="s">
        <v>525</v>
      </c>
      <c r="C611" s="109">
        <v>31800</v>
      </c>
      <c r="D611" s="109">
        <v>23417</v>
      </c>
      <c r="E611" s="109">
        <v>8383</v>
      </c>
      <c r="F611" s="134">
        <v>0</v>
      </c>
      <c r="G611" s="137">
        <v>7.4999999999999997E-2</v>
      </c>
      <c r="I611" s="102"/>
      <c r="J611" s="105"/>
    </row>
    <row r="612" spans="1:10" ht="16.350000000000001" customHeight="1" x14ac:dyDescent="0.25">
      <c r="A612" s="136" t="s">
        <v>526</v>
      </c>
      <c r="B612" s="108" t="s">
        <v>527</v>
      </c>
      <c r="C612" s="109">
        <v>42400</v>
      </c>
      <c r="D612" s="109">
        <v>31222</v>
      </c>
      <c r="E612" s="109">
        <v>11178</v>
      </c>
      <c r="F612" s="134">
        <v>0</v>
      </c>
      <c r="G612" s="137">
        <v>0.1</v>
      </c>
      <c r="I612" s="102"/>
      <c r="J612" s="105"/>
    </row>
    <row r="613" spans="1:10" ht="16.350000000000001" customHeight="1" x14ac:dyDescent="0.25">
      <c r="A613" s="136" t="s">
        <v>528</v>
      </c>
      <c r="B613" s="108" t="s">
        <v>529</v>
      </c>
      <c r="C613" s="109">
        <v>53000</v>
      </c>
      <c r="D613" s="109">
        <v>39028</v>
      </c>
      <c r="E613" s="109">
        <v>13972</v>
      </c>
      <c r="F613" s="134">
        <v>0</v>
      </c>
      <c r="G613" s="137">
        <v>0.125</v>
      </c>
      <c r="I613" s="102"/>
      <c r="J613" s="105"/>
    </row>
    <row r="614" spans="1:10" ht="16.350000000000001" customHeight="1" x14ac:dyDescent="0.25">
      <c r="A614" s="136" t="s">
        <v>530</v>
      </c>
      <c r="B614" s="108" t="s">
        <v>531</v>
      </c>
      <c r="C614" s="109">
        <v>63600</v>
      </c>
      <c r="D614" s="109">
        <v>46834</v>
      </c>
      <c r="E614" s="109">
        <v>16766</v>
      </c>
      <c r="F614" s="134">
        <v>0</v>
      </c>
      <c r="G614" s="137">
        <v>0.15</v>
      </c>
      <c r="I614" s="102"/>
      <c r="J614" s="105"/>
    </row>
    <row r="615" spans="1:10" ht="16.350000000000001" customHeight="1" x14ac:dyDescent="0.25">
      <c r="A615" s="136" t="s">
        <v>532</v>
      </c>
      <c r="B615" s="108" t="s">
        <v>533</v>
      </c>
      <c r="C615" s="109">
        <v>74200</v>
      </c>
      <c r="D615" s="109">
        <v>54639</v>
      </c>
      <c r="E615" s="109">
        <v>19561</v>
      </c>
      <c r="F615" s="134">
        <v>0</v>
      </c>
      <c r="G615" s="137">
        <v>0.17499999999999999</v>
      </c>
      <c r="I615" s="102"/>
      <c r="J615" s="105"/>
    </row>
    <row r="616" spans="1:10" ht="16.350000000000001" customHeight="1" x14ac:dyDescent="0.25">
      <c r="A616" s="136" t="s">
        <v>534</v>
      </c>
      <c r="B616" s="108" t="s">
        <v>535</v>
      </c>
      <c r="C616" s="109">
        <v>84800</v>
      </c>
      <c r="D616" s="109">
        <v>62445</v>
      </c>
      <c r="E616" s="109">
        <v>22355</v>
      </c>
      <c r="F616" s="134">
        <v>0</v>
      </c>
      <c r="G616" s="137">
        <v>0.2</v>
      </c>
      <c r="I616" s="102"/>
      <c r="J616" s="105"/>
    </row>
    <row r="617" spans="1:10" ht="16.350000000000001" customHeight="1" x14ac:dyDescent="0.25">
      <c r="A617" s="136" t="s">
        <v>536</v>
      </c>
      <c r="B617" s="108" t="s">
        <v>537</v>
      </c>
      <c r="C617" s="109">
        <v>95400</v>
      </c>
      <c r="D617" s="109">
        <v>70250</v>
      </c>
      <c r="E617" s="109">
        <v>25150</v>
      </c>
      <c r="F617" s="134">
        <v>0</v>
      </c>
      <c r="G617" s="137">
        <v>0.22500000000000001</v>
      </c>
      <c r="I617" s="102"/>
      <c r="J617" s="105"/>
    </row>
    <row r="618" spans="1:10" ht="16.350000000000001" customHeight="1" x14ac:dyDescent="0.25">
      <c r="A618" s="136" t="s">
        <v>538</v>
      </c>
      <c r="B618" s="108" t="s">
        <v>539</v>
      </c>
      <c r="C618" s="109">
        <v>106000</v>
      </c>
      <c r="D618" s="109">
        <v>78056</v>
      </c>
      <c r="E618" s="109">
        <v>27944</v>
      </c>
      <c r="F618" s="134">
        <v>0</v>
      </c>
      <c r="G618" s="137">
        <v>0.25</v>
      </c>
      <c r="I618" s="102"/>
      <c r="J618" s="105"/>
    </row>
    <row r="619" spans="1:10" ht="16.350000000000001" customHeight="1" x14ac:dyDescent="0.25">
      <c r="A619" s="136" t="s">
        <v>540</v>
      </c>
      <c r="B619" s="108" t="s">
        <v>541</v>
      </c>
      <c r="C619" s="109">
        <v>116600</v>
      </c>
      <c r="D619" s="109">
        <v>85862</v>
      </c>
      <c r="E619" s="109">
        <v>30738</v>
      </c>
      <c r="F619" s="134">
        <v>0</v>
      </c>
      <c r="G619" s="137">
        <v>0.27500000000000002</v>
      </c>
      <c r="I619" s="102"/>
      <c r="J619" s="105"/>
    </row>
    <row r="620" spans="1:10" ht="16.350000000000001" customHeight="1" x14ac:dyDescent="0.25">
      <c r="A620" s="136" t="s">
        <v>542</v>
      </c>
      <c r="B620" s="108" t="s">
        <v>543</v>
      </c>
      <c r="C620" s="109">
        <v>127200</v>
      </c>
      <c r="D620" s="109">
        <v>93667</v>
      </c>
      <c r="E620" s="109">
        <v>33533</v>
      </c>
      <c r="F620" s="134">
        <v>0</v>
      </c>
      <c r="G620" s="137">
        <v>0.3</v>
      </c>
      <c r="I620" s="102"/>
      <c r="J620" s="105"/>
    </row>
    <row r="621" spans="1:10" ht="16.350000000000001" customHeight="1" x14ac:dyDescent="0.25">
      <c r="A621" s="136" t="s">
        <v>544</v>
      </c>
      <c r="B621" s="108" t="s">
        <v>545</v>
      </c>
      <c r="C621" s="109">
        <v>137800</v>
      </c>
      <c r="D621" s="109">
        <v>101473</v>
      </c>
      <c r="E621" s="109">
        <v>36327</v>
      </c>
      <c r="F621" s="134">
        <v>0</v>
      </c>
      <c r="G621" s="137">
        <v>0.32500000000000001</v>
      </c>
      <c r="I621" s="102"/>
      <c r="J621" s="105"/>
    </row>
    <row r="622" spans="1:10" ht="16.350000000000001" customHeight="1" x14ac:dyDescent="0.25">
      <c r="A622" s="136" t="s">
        <v>546</v>
      </c>
      <c r="B622" s="108" t="s">
        <v>547</v>
      </c>
      <c r="C622" s="109">
        <v>148400</v>
      </c>
      <c r="D622" s="109">
        <v>109278</v>
      </c>
      <c r="E622" s="109">
        <v>39122</v>
      </c>
      <c r="F622" s="134">
        <v>0</v>
      </c>
      <c r="G622" s="137">
        <v>0.35</v>
      </c>
      <c r="I622" s="102"/>
      <c r="J622" s="105"/>
    </row>
    <row r="623" spans="1:10" ht="16.350000000000001" customHeight="1" x14ac:dyDescent="0.25">
      <c r="A623" s="136" t="s">
        <v>548</v>
      </c>
      <c r="B623" s="108" t="s">
        <v>549</v>
      </c>
      <c r="C623" s="109">
        <v>159000</v>
      </c>
      <c r="D623" s="109">
        <v>117084</v>
      </c>
      <c r="E623" s="109">
        <v>41916</v>
      </c>
      <c r="F623" s="134">
        <v>0</v>
      </c>
      <c r="G623" s="137">
        <v>0.375</v>
      </c>
      <c r="I623" s="102"/>
      <c r="J623" s="105"/>
    </row>
    <row r="624" spans="1:10" ht="16.350000000000001" customHeight="1" x14ac:dyDescent="0.25">
      <c r="A624" s="136" t="s">
        <v>550</v>
      </c>
      <c r="B624" s="108" t="s">
        <v>551</v>
      </c>
      <c r="C624" s="109">
        <v>169600</v>
      </c>
      <c r="D624" s="109">
        <v>124890</v>
      </c>
      <c r="E624" s="109">
        <v>44710</v>
      </c>
      <c r="F624" s="134">
        <v>0</v>
      </c>
      <c r="G624" s="137">
        <v>0.4</v>
      </c>
      <c r="I624" s="102"/>
      <c r="J624" s="105"/>
    </row>
    <row r="625" spans="1:10" ht="16.350000000000001" customHeight="1" x14ac:dyDescent="0.25">
      <c r="A625" s="136" t="s">
        <v>552</v>
      </c>
      <c r="B625" s="108" t="s">
        <v>553</v>
      </c>
      <c r="C625" s="109">
        <v>180200</v>
      </c>
      <c r="D625" s="109">
        <v>132695</v>
      </c>
      <c r="E625" s="109">
        <v>47505</v>
      </c>
      <c r="F625" s="134">
        <v>0</v>
      </c>
      <c r="G625" s="137">
        <v>0.42499999999999999</v>
      </c>
      <c r="I625" s="102"/>
      <c r="J625" s="105"/>
    </row>
    <row r="626" spans="1:10" ht="16.350000000000001" customHeight="1" x14ac:dyDescent="0.25">
      <c r="A626" s="136" t="s">
        <v>554</v>
      </c>
      <c r="B626" s="108" t="s">
        <v>555</v>
      </c>
      <c r="C626" s="109">
        <v>190800</v>
      </c>
      <c r="D626" s="109">
        <v>140501</v>
      </c>
      <c r="E626" s="109">
        <v>50299</v>
      </c>
      <c r="F626" s="134">
        <v>0</v>
      </c>
      <c r="G626" s="137">
        <v>0.45</v>
      </c>
      <c r="I626" s="102"/>
      <c r="J626" s="105"/>
    </row>
    <row r="627" spans="1:10" ht="16.350000000000001" customHeight="1" x14ac:dyDescent="0.25">
      <c r="A627" s="136" t="s">
        <v>556</v>
      </c>
      <c r="B627" s="108" t="s">
        <v>557</v>
      </c>
      <c r="C627" s="109">
        <v>201400</v>
      </c>
      <c r="D627" s="109">
        <v>148306</v>
      </c>
      <c r="E627" s="109">
        <v>53094</v>
      </c>
      <c r="F627" s="134">
        <v>0</v>
      </c>
      <c r="G627" s="137">
        <v>0.47499999999999998</v>
      </c>
      <c r="I627" s="102"/>
      <c r="J627" s="105"/>
    </row>
    <row r="628" spans="1:10" ht="16.350000000000001" customHeight="1" x14ac:dyDescent="0.25">
      <c r="A628" s="136" t="s">
        <v>558</v>
      </c>
      <c r="B628" s="108" t="s">
        <v>559</v>
      </c>
      <c r="C628" s="109">
        <v>212000</v>
      </c>
      <c r="D628" s="109">
        <v>156112</v>
      </c>
      <c r="E628" s="109">
        <v>55888</v>
      </c>
      <c r="F628" s="134">
        <v>0</v>
      </c>
      <c r="G628" s="137">
        <v>0.5</v>
      </c>
      <c r="I628" s="102"/>
      <c r="J628" s="105"/>
    </row>
    <row r="629" spans="1:10" ht="16.350000000000001" customHeight="1" x14ac:dyDescent="0.25">
      <c r="A629" s="136" t="s">
        <v>560</v>
      </c>
      <c r="B629" s="108" t="s">
        <v>561</v>
      </c>
      <c r="C629" s="109">
        <v>222600</v>
      </c>
      <c r="D629" s="109">
        <v>163918</v>
      </c>
      <c r="E629" s="109">
        <v>58682</v>
      </c>
      <c r="F629" s="134">
        <v>0</v>
      </c>
      <c r="G629" s="137">
        <v>0.52500000000000002</v>
      </c>
      <c r="I629" s="102"/>
      <c r="J629" s="105"/>
    </row>
    <row r="630" spans="1:10" ht="16.350000000000001" customHeight="1" x14ac:dyDescent="0.25">
      <c r="A630" s="136" t="s">
        <v>562</v>
      </c>
      <c r="B630" s="108" t="s">
        <v>563</v>
      </c>
      <c r="C630" s="109">
        <v>233200</v>
      </c>
      <c r="D630" s="109">
        <v>171723</v>
      </c>
      <c r="E630" s="109">
        <v>61477</v>
      </c>
      <c r="F630" s="134">
        <v>0</v>
      </c>
      <c r="G630" s="137">
        <v>0.55000000000000004</v>
      </c>
      <c r="I630" s="102"/>
      <c r="J630" s="105"/>
    </row>
    <row r="631" spans="1:10" ht="16.350000000000001" customHeight="1" x14ac:dyDescent="0.25">
      <c r="A631" s="136" t="s">
        <v>564</v>
      </c>
      <c r="B631" s="108" t="s">
        <v>565</v>
      </c>
      <c r="C631" s="109">
        <v>243800</v>
      </c>
      <c r="D631" s="109">
        <v>179529</v>
      </c>
      <c r="E631" s="109">
        <v>64271</v>
      </c>
      <c r="F631" s="134">
        <v>0</v>
      </c>
      <c r="G631" s="137">
        <v>0.57499999999999996</v>
      </c>
      <c r="I631" s="102"/>
      <c r="J631" s="105"/>
    </row>
    <row r="632" spans="1:10" ht="16.350000000000001" customHeight="1" x14ac:dyDescent="0.25">
      <c r="A632" s="136" t="s">
        <v>566</v>
      </c>
      <c r="B632" s="108" t="s">
        <v>567</v>
      </c>
      <c r="C632" s="109">
        <v>254400</v>
      </c>
      <c r="D632" s="109">
        <v>187334</v>
      </c>
      <c r="E632" s="109">
        <v>67066</v>
      </c>
      <c r="F632" s="134">
        <v>0</v>
      </c>
      <c r="G632" s="137">
        <v>0.6</v>
      </c>
      <c r="I632" s="102"/>
      <c r="J632" s="105"/>
    </row>
    <row r="633" spans="1:10" ht="16.350000000000001" customHeight="1" x14ac:dyDescent="0.25">
      <c r="A633" s="136" t="s">
        <v>568</v>
      </c>
      <c r="B633" s="108" t="s">
        <v>569</v>
      </c>
      <c r="C633" s="109">
        <v>265000</v>
      </c>
      <c r="D633" s="109">
        <v>195140</v>
      </c>
      <c r="E633" s="109">
        <v>69860</v>
      </c>
      <c r="F633" s="134">
        <v>0</v>
      </c>
      <c r="G633" s="137">
        <v>0.625</v>
      </c>
      <c r="I633" s="102"/>
      <c r="J633" s="105"/>
    </row>
    <row r="634" spans="1:10" ht="16.350000000000001" customHeight="1" x14ac:dyDescent="0.25">
      <c r="A634" s="136" t="s">
        <v>570</v>
      </c>
      <c r="B634" s="108" t="s">
        <v>571</v>
      </c>
      <c r="C634" s="109">
        <v>275600</v>
      </c>
      <c r="D634" s="109">
        <v>202946</v>
      </c>
      <c r="E634" s="109">
        <v>72654</v>
      </c>
      <c r="F634" s="134">
        <v>0</v>
      </c>
      <c r="G634" s="137">
        <v>0.65</v>
      </c>
      <c r="I634" s="102"/>
      <c r="J634" s="105"/>
    </row>
    <row r="635" spans="1:10" ht="16.350000000000001" customHeight="1" x14ac:dyDescent="0.25">
      <c r="A635" s="136" t="s">
        <v>572</v>
      </c>
      <c r="B635" s="108" t="s">
        <v>573</v>
      </c>
      <c r="C635" s="109">
        <v>286200</v>
      </c>
      <c r="D635" s="109">
        <v>210751</v>
      </c>
      <c r="E635" s="109">
        <v>75449</v>
      </c>
      <c r="F635" s="134">
        <v>0</v>
      </c>
      <c r="G635" s="137">
        <v>0.67500000000000004</v>
      </c>
      <c r="I635" s="102"/>
      <c r="J635" s="105"/>
    </row>
    <row r="636" spans="1:10" ht="16.350000000000001" customHeight="1" x14ac:dyDescent="0.25">
      <c r="A636" s="136" t="s">
        <v>574</v>
      </c>
      <c r="B636" s="108" t="s">
        <v>575</v>
      </c>
      <c r="C636" s="109">
        <v>296800</v>
      </c>
      <c r="D636" s="109">
        <v>218557</v>
      </c>
      <c r="E636" s="109">
        <v>78243</v>
      </c>
      <c r="F636" s="134">
        <v>0</v>
      </c>
      <c r="G636" s="137">
        <v>0.7</v>
      </c>
      <c r="I636" s="102"/>
      <c r="J636" s="105"/>
    </row>
    <row r="637" spans="1:10" ht="16.350000000000001" customHeight="1" x14ac:dyDescent="0.25">
      <c r="A637" s="136" t="s">
        <v>576</v>
      </c>
      <c r="B637" s="108" t="s">
        <v>577</v>
      </c>
      <c r="C637" s="109">
        <v>307400</v>
      </c>
      <c r="D637" s="109">
        <v>226362</v>
      </c>
      <c r="E637" s="109">
        <v>81038</v>
      </c>
      <c r="F637" s="134">
        <v>0</v>
      </c>
      <c r="G637" s="137">
        <v>0.72499999999999998</v>
      </c>
      <c r="I637" s="102"/>
      <c r="J637" s="105"/>
    </row>
    <row r="638" spans="1:10" ht="16.350000000000001" customHeight="1" x14ac:dyDescent="0.25">
      <c r="A638" s="136" t="s">
        <v>578</v>
      </c>
      <c r="B638" s="108" t="s">
        <v>579</v>
      </c>
      <c r="C638" s="109">
        <v>318000</v>
      </c>
      <c r="D638" s="109">
        <v>234168</v>
      </c>
      <c r="E638" s="109">
        <v>83832</v>
      </c>
      <c r="F638" s="134">
        <v>0</v>
      </c>
      <c r="G638" s="137">
        <v>0.75</v>
      </c>
      <c r="I638" s="102"/>
      <c r="J638" s="105"/>
    </row>
    <row r="639" spans="1:10" ht="16.350000000000001" customHeight="1" x14ac:dyDescent="0.25">
      <c r="A639" s="136" t="s">
        <v>580</v>
      </c>
      <c r="B639" s="108" t="s">
        <v>581</v>
      </c>
      <c r="C639" s="109">
        <v>328600</v>
      </c>
      <c r="D639" s="109">
        <v>241973</v>
      </c>
      <c r="E639" s="109">
        <v>86627</v>
      </c>
      <c r="F639" s="134">
        <v>0</v>
      </c>
      <c r="G639" s="137">
        <v>0.77500000000000002</v>
      </c>
      <c r="I639" s="102"/>
      <c r="J639" s="105"/>
    </row>
    <row r="640" spans="1:10" ht="16.350000000000001" customHeight="1" x14ac:dyDescent="0.25">
      <c r="A640" s="136" t="s">
        <v>582</v>
      </c>
      <c r="B640" s="108" t="s">
        <v>583</v>
      </c>
      <c r="C640" s="109">
        <v>339200</v>
      </c>
      <c r="D640" s="109">
        <v>249779</v>
      </c>
      <c r="E640" s="109">
        <v>89421</v>
      </c>
      <c r="F640" s="134">
        <v>0</v>
      </c>
      <c r="G640" s="137">
        <v>0.8</v>
      </c>
      <c r="I640" s="102"/>
      <c r="J640" s="105"/>
    </row>
    <row r="641" spans="1:10" ht="16.350000000000001" customHeight="1" x14ac:dyDescent="0.25">
      <c r="A641" s="136" t="s">
        <v>584</v>
      </c>
      <c r="B641" s="108" t="s">
        <v>585</v>
      </c>
      <c r="C641" s="109">
        <v>349800</v>
      </c>
      <c r="D641" s="109">
        <v>257585</v>
      </c>
      <c r="E641" s="109">
        <v>92215</v>
      </c>
      <c r="F641" s="134">
        <v>0</v>
      </c>
      <c r="G641" s="137">
        <v>0.82499999999999996</v>
      </c>
      <c r="I641" s="102"/>
      <c r="J641" s="105"/>
    </row>
    <row r="642" spans="1:10" ht="16.350000000000001" customHeight="1" x14ac:dyDescent="0.25">
      <c r="A642" s="136" t="s">
        <v>586</v>
      </c>
      <c r="B642" s="108" t="s">
        <v>587</v>
      </c>
      <c r="C642" s="109">
        <v>360400</v>
      </c>
      <c r="D642" s="109">
        <v>265390</v>
      </c>
      <c r="E642" s="109">
        <v>95010</v>
      </c>
      <c r="F642" s="134">
        <v>0</v>
      </c>
      <c r="G642" s="137">
        <v>0.85</v>
      </c>
      <c r="I642" s="102"/>
      <c r="J642" s="105"/>
    </row>
    <row r="643" spans="1:10" ht="16.350000000000001" customHeight="1" x14ac:dyDescent="0.25">
      <c r="A643" s="136" t="s">
        <v>588</v>
      </c>
      <c r="B643" s="108" t="s">
        <v>589</v>
      </c>
      <c r="C643" s="109">
        <v>371000</v>
      </c>
      <c r="D643" s="109">
        <v>273196</v>
      </c>
      <c r="E643" s="109">
        <v>97804</v>
      </c>
      <c r="F643" s="134">
        <v>0</v>
      </c>
      <c r="G643" s="137">
        <v>0.875</v>
      </c>
      <c r="I643" s="102"/>
      <c r="J643" s="105"/>
    </row>
    <row r="644" spans="1:10" ht="16.350000000000001" customHeight="1" x14ac:dyDescent="0.25">
      <c r="A644" s="136" t="s">
        <v>590</v>
      </c>
      <c r="B644" s="108" t="s">
        <v>591</v>
      </c>
      <c r="C644" s="109">
        <v>381600</v>
      </c>
      <c r="D644" s="109">
        <v>281001</v>
      </c>
      <c r="E644" s="109">
        <v>100599</v>
      </c>
      <c r="F644" s="134">
        <v>0</v>
      </c>
      <c r="G644" s="137">
        <v>0.9</v>
      </c>
      <c r="I644" s="102"/>
      <c r="J644" s="105"/>
    </row>
    <row r="645" spans="1:10" ht="16.350000000000001" customHeight="1" x14ac:dyDescent="0.25">
      <c r="A645" s="136" t="s">
        <v>592</v>
      </c>
      <c r="B645" s="108" t="s">
        <v>593</v>
      </c>
      <c r="C645" s="109">
        <v>392200</v>
      </c>
      <c r="D645" s="109">
        <v>288807</v>
      </c>
      <c r="E645" s="109">
        <v>103393</v>
      </c>
      <c r="F645" s="134">
        <v>0</v>
      </c>
      <c r="G645" s="137">
        <v>0.92500000000000004</v>
      </c>
      <c r="I645" s="102"/>
      <c r="J645" s="105"/>
    </row>
    <row r="646" spans="1:10" ht="16.350000000000001" customHeight="1" x14ac:dyDescent="0.25">
      <c r="A646" s="136" t="s">
        <v>594</v>
      </c>
      <c r="B646" s="108" t="s">
        <v>595</v>
      </c>
      <c r="C646" s="109">
        <v>402800</v>
      </c>
      <c r="D646" s="109">
        <v>296613</v>
      </c>
      <c r="E646" s="109">
        <v>106187</v>
      </c>
      <c r="F646" s="134">
        <v>0</v>
      </c>
      <c r="G646" s="137">
        <v>0.95</v>
      </c>
      <c r="I646" s="102"/>
      <c r="J646" s="105"/>
    </row>
    <row r="647" spans="1:10" ht="16.350000000000001" customHeight="1" x14ac:dyDescent="0.25">
      <c r="A647" s="136" t="s">
        <v>596</v>
      </c>
      <c r="B647" s="108" t="s">
        <v>597</v>
      </c>
      <c r="C647" s="109">
        <v>413400</v>
      </c>
      <c r="D647" s="109">
        <v>304418</v>
      </c>
      <c r="E647" s="109">
        <v>108982</v>
      </c>
      <c r="F647" s="134">
        <v>0</v>
      </c>
      <c r="G647" s="137">
        <v>0.97499999999999998</v>
      </c>
      <c r="I647" s="102"/>
      <c r="J647" s="105"/>
    </row>
    <row r="648" spans="1:10" ht="16.350000000000001" customHeight="1" x14ac:dyDescent="0.25">
      <c r="A648" s="136" t="s">
        <v>598</v>
      </c>
      <c r="B648" s="108" t="s">
        <v>261</v>
      </c>
      <c r="C648" s="109">
        <v>424000</v>
      </c>
      <c r="D648" s="109">
        <v>312224</v>
      </c>
      <c r="E648" s="109">
        <v>111776</v>
      </c>
      <c r="F648" s="134">
        <v>0</v>
      </c>
      <c r="G648" s="137">
        <v>1</v>
      </c>
      <c r="I648" s="102"/>
      <c r="J648" s="105"/>
    </row>
    <row r="649" spans="1:10" ht="16.350000000000001" customHeight="1" x14ac:dyDescent="0.25">
      <c r="A649" s="136" t="s">
        <v>599</v>
      </c>
      <c r="B649" s="108" t="s">
        <v>600</v>
      </c>
      <c r="C649" s="109">
        <v>117618</v>
      </c>
      <c r="D649" s="109">
        <v>86611</v>
      </c>
      <c r="E649" s="109">
        <v>31007</v>
      </c>
      <c r="F649" s="134">
        <v>0</v>
      </c>
      <c r="G649" s="137">
        <v>0.25</v>
      </c>
      <c r="I649" s="102"/>
      <c r="J649" s="105"/>
    </row>
    <row r="650" spans="1:10" ht="16.350000000000001" customHeight="1" x14ac:dyDescent="0.25">
      <c r="A650" s="136" t="s">
        <v>601</v>
      </c>
      <c r="B650" s="108" t="s">
        <v>264</v>
      </c>
      <c r="C650" s="109">
        <v>10600</v>
      </c>
      <c r="D650" s="109">
        <v>7806</v>
      </c>
      <c r="E650" s="109">
        <v>2794</v>
      </c>
      <c r="F650" s="134">
        <v>0</v>
      </c>
      <c r="G650" s="137">
        <v>2.5000000000000001E-2</v>
      </c>
      <c r="I650" s="102"/>
      <c r="J650" s="105"/>
    </row>
    <row r="651" spans="1:10" ht="16.350000000000001" customHeight="1" x14ac:dyDescent="0.25">
      <c r="A651" s="136" t="s">
        <v>602</v>
      </c>
      <c r="B651" s="108" t="s">
        <v>266</v>
      </c>
      <c r="C651" s="109">
        <v>21200</v>
      </c>
      <c r="D651" s="109">
        <v>15611</v>
      </c>
      <c r="E651" s="109">
        <v>5589</v>
      </c>
      <c r="F651" s="134">
        <v>0</v>
      </c>
      <c r="G651" s="137">
        <v>0.05</v>
      </c>
      <c r="I651" s="102"/>
      <c r="J651" s="105"/>
    </row>
    <row r="652" spans="1:10" ht="16.350000000000001" customHeight="1" x14ac:dyDescent="0.25">
      <c r="A652" s="136" t="s">
        <v>603</v>
      </c>
      <c r="B652" s="108" t="s">
        <v>268</v>
      </c>
      <c r="C652" s="109">
        <v>31800</v>
      </c>
      <c r="D652" s="109">
        <v>23417</v>
      </c>
      <c r="E652" s="109">
        <v>8383</v>
      </c>
      <c r="F652" s="134">
        <v>0</v>
      </c>
      <c r="G652" s="137">
        <v>7.4999999999999997E-2</v>
      </c>
      <c r="I652" s="102"/>
      <c r="J652" s="105"/>
    </row>
    <row r="653" spans="1:10" ht="16.350000000000001" customHeight="1" x14ac:dyDescent="0.25">
      <c r="A653" s="136" t="s">
        <v>604</v>
      </c>
      <c r="B653" s="108" t="s">
        <v>270</v>
      </c>
      <c r="C653" s="109">
        <v>42400</v>
      </c>
      <c r="D653" s="109">
        <v>31222</v>
      </c>
      <c r="E653" s="109">
        <v>11178</v>
      </c>
      <c r="F653" s="134">
        <v>0</v>
      </c>
      <c r="G653" s="137">
        <v>0.1</v>
      </c>
      <c r="I653" s="102"/>
      <c r="J653" s="105"/>
    </row>
    <row r="654" spans="1:10" ht="16.350000000000001" customHeight="1" x14ac:dyDescent="0.25">
      <c r="A654" s="136" t="s">
        <v>605</v>
      </c>
      <c r="B654" s="108" t="s">
        <v>272</v>
      </c>
      <c r="C654" s="109">
        <v>53000</v>
      </c>
      <c r="D654" s="109">
        <v>39028</v>
      </c>
      <c r="E654" s="109">
        <v>13972</v>
      </c>
      <c r="F654" s="134">
        <v>0</v>
      </c>
      <c r="G654" s="137">
        <v>0.125</v>
      </c>
      <c r="I654" s="102"/>
      <c r="J654" s="105"/>
    </row>
    <row r="655" spans="1:10" ht="16.350000000000001" customHeight="1" x14ac:dyDescent="0.25">
      <c r="A655" s="136" t="s">
        <v>606</v>
      </c>
      <c r="B655" s="108" t="s">
        <v>274</v>
      </c>
      <c r="C655" s="109">
        <v>63600</v>
      </c>
      <c r="D655" s="109">
        <v>46834</v>
      </c>
      <c r="E655" s="109">
        <v>16766</v>
      </c>
      <c r="F655" s="134">
        <v>0</v>
      </c>
      <c r="G655" s="137">
        <v>0.15</v>
      </c>
      <c r="I655" s="102"/>
      <c r="J655" s="105"/>
    </row>
    <row r="656" spans="1:10" ht="16.350000000000001" customHeight="1" x14ac:dyDescent="0.25">
      <c r="A656" s="136" t="s">
        <v>607</v>
      </c>
      <c r="B656" s="108" t="s">
        <v>276</v>
      </c>
      <c r="C656" s="109">
        <v>74200</v>
      </c>
      <c r="D656" s="109">
        <v>54639</v>
      </c>
      <c r="E656" s="109">
        <v>19561</v>
      </c>
      <c r="F656" s="134">
        <v>0</v>
      </c>
      <c r="G656" s="137">
        <v>0.17499999999999999</v>
      </c>
      <c r="I656" s="102"/>
      <c r="J656" s="105"/>
    </row>
    <row r="657" spans="1:10" ht="16.350000000000001" customHeight="1" x14ac:dyDescent="0.25">
      <c r="A657" s="136" t="s">
        <v>608</v>
      </c>
      <c r="B657" s="108" t="s">
        <v>278</v>
      </c>
      <c r="C657" s="109">
        <v>84800</v>
      </c>
      <c r="D657" s="109">
        <v>62445</v>
      </c>
      <c r="E657" s="109">
        <v>22355</v>
      </c>
      <c r="F657" s="134">
        <v>0</v>
      </c>
      <c r="G657" s="137">
        <v>0.2</v>
      </c>
      <c r="I657" s="102"/>
      <c r="J657" s="105"/>
    </row>
    <row r="658" spans="1:10" ht="16.350000000000001" customHeight="1" x14ac:dyDescent="0.25">
      <c r="A658" s="136" t="s">
        <v>609</v>
      </c>
      <c r="B658" s="108" t="s">
        <v>280</v>
      </c>
      <c r="C658" s="109">
        <v>95400</v>
      </c>
      <c r="D658" s="109">
        <v>70250</v>
      </c>
      <c r="E658" s="109">
        <v>25150</v>
      </c>
      <c r="F658" s="134">
        <v>0</v>
      </c>
      <c r="G658" s="137">
        <v>0.22500000000000001</v>
      </c>
      <c r="I658" s="102"/>
      <c r="J658" s="105"/>
    </row>
    <row r="659" spans="1:10" ht="16.350000000000001" customHeight="1" x14ac:dyDescent="0.25">
      <c r="A659" s="136" t="s">
        <v>610</v>
      </c>
      <c r="B659" s="108" t="s">
        <v>282</v>
      </c>
      <c r="C659" s="109">
        <v>106000</v>
      </c>
      <c r="D659" s="109">
        <v>78056</v>
      </c>
      <c r="E659" s="109">
        <v>27944</v>
      </c>
      <c r="F659" s="134">
        <v>0</v>
      </c>
      <c r="G659" s="137">
        <v>0.25</v>
      </c>
      <c r="I659" s="102"/>
      <c r="J659" s="105"/>
    </row>
    <row r="660" spans="1:10" ht="16.350000000000001" customHeight="1" x14ac:dyDescent="0.25">
      <c r="A660" s="136" t="s">
        <v>611</v>
      </c>
      <c r="B660" s="108" t="s">
        <v>284</v>
      </c>
      <c r="C660" s="109">
        <v>116600</v>
      </c>
      <c r="D660" s="109">
        <v>85862</v>
      </c>
      <c r="E660" s="109">
        <v>30738</v>
      </c>
      <c r="F660" s="134">
        <v>0</v>
      </c>
      <c r="G660" s="137">
        <v>0.27500000000000002</v>
      </c>
      <c r="I660" s="102"/>
      <c r="J660" s="105"/>
    </row>
    <row r="661" spans="1:10" ht="16.350000000000001" customHeight="1" x14ac:dyDescent="0.25">
      <c r="A661" s="136" t="s">
        <v>612</v>
      </c>
      <c r="B661" s="108" t="s">
        <v>286</v>
      </c>
      <c r="C661" s="109">
        <v>127200</v>
      </c>
      <c r="D661" s="109">
        <v>93667</v>
      </c>
      <c r="E661" s="109">
        <v>33533</v>
      </c>
      <c r="F661" s="134">
        <v>0</v>
      </c>
      <c r="G661" s="137">
        <v>0.3</v>
      </c>
      <c r="I661" s="102"/>
      <c r="J661" s="105"/>
    </row>
    <row r="662" spans="1:10" ht="16.350000000000001" customHeight="1" x14ac:dyDescent="0.25">
      <c r="A662" s="136" t="s">
        <v>613</v>
      </c>
      <c r="B662" s="108" t="s">
        <v>288</v>
      </c>
      <c r="C662" s="109">
        <v>137800</v>
      </c>
      <c r="D662" s="109">
        <v>101473</v>
      </c>
      <c r="E662" s="109">
        <v>36327</v>
      </c>
      <c r="F662" s="134">
        <v>0</v>
      </c>
      <c r="G662" s="137">
        <v>0.32500000000000001</v>
      </c>
      <c r="I662" s="102"/>
      <c r="J662" s="105"/>
    </row>
    <row r="663" spans="1:10" ht="16.350000000000001" customHeight="1" x14ac:dyDescent="0.25">
      <c r="A663" s="136" t="s">
        <v>614</v>
      </c>
      <c r="B663" s="108" t="s">
        <v>290</v>
      </c>
      <c r="C663" s="109">
        <v>148400</v>
      </c>
      <c r="D663" s="109">
        <v>109278</v>
      </c>
      <c r="E663" s="109">
        <v>39122</v>
      </c>
      <c r="F663" s="134">
        <v>0</v>
      </c>
      <c r="G663" s="137">
        <v>0.35</v>
      </c>
      <c r="I663" s="102"/>
      <c r="J663" s="105"/>
    </row>
    <row r="664" spans="1:10" ht="16.350000000000001" customHeight="1" x14ac:dyDescent="0.25">
      <c r="A664" s="136" t="s">
        <v>615</v>
      </c>
      <c r="B664" s="108" t="s">
        <v>292</v>
      </c>
      <c r="C664" s="109">
        <v>159000</v>
      </c>
      <c r="D664" s="109">
        <v>117084</v>
      </c>
      <c r="E664" s="109">
        <v>41916</v>
      </c>
      <c r="F664" s="134">
        <v>0</v>
      </c>
      <c r="G664" s="137">
        <v>0.375</v>
      </c>
      <c r="I664" s="102"/>
      <c r="J664" s="105"/>
    </row>
    <row r="665" spans="1:10" ht="16.350000000000001" customHeight="1" x14ac:dyDescent="0.25">
      <c r="A665" s="136" t="s">
        <v>616</v>
      </c>
      <c r="B665" s="108" t="s">
        <v>294</v>
      </c>
      <c r="C665" s="109">
        <v>169600</v>
      </c>
      <c r="D665" s="109">
        <v>124890</v>
      </c>
      <c r="E665" s="109">
        <v>44710</v>
      </c>
      <c r="F665" s="134">
        <v>0</v>
      </c>
      <c r="G665" s="137">
        <v>0.4</v>
      </c>
      <c r="I665" s="102"/>
      <c r="J665" s="105"/>
    </row>
    <row r="666" spans="1:10" ht="16.350000000000001" customHeight="1" x14ac:dyDescent="0.25">
      <c r="A666" s="136" t="s">
        <v>617</v>
      </c>
      <c r="B666" s="108" t="s">
        <v>296</v>
      </c>
      <c r="C666" s="109">
        <v>180200</v>
      </c>
      <c r="D666" s="109">
        <v>132695</v>
      </c>
      <c r="E666" s="109">
        <v>47505</v>
      </c>
      <c r="F666" s="134">
        <v>0</v>
      </c>
      <c r="G666" s="137">
        <v>0.42499999999999999</v>
      </c>
      <c r="I666" s="102"/>
      <c r="J666" s="105"/>
    </row>
    <row r="667" spans="1:10" ht="16.350000000000001" customHeight="1" x14ac:dyDescent="0.25">
      <c r="A667" s="136" t="s">
        <v>618</v>
      </c>
      <c r="B667" s="108" t="s">
        <v>298</v>
      </c>
      <c r="C667" s="109">
        <v>190800</v>
      </c>
      <c r="D667" s="109">
        <v>140501</v>
      </c>
      <c r="E667" s="109">
        <v>50299</v>
      </c>
      <c r="F667" s="134">
        <v>0</v>
      </c>
      <c r="G667" s="137">
        <v>0.45</v>
      </c>
      <c r="I667" s="102"/>
      <c r="J667" s="105"/>
    </row>
    <row r="668" spans="1:10" ht="16.350000000000001" customHeight="1" x14ac:dyDescent="0.25">
      <c r="A668" s="136" t="s">
        <v>619</v>
      </c>
      <c r="B668" s="108" t="s">
        <v>300</v>
      </c>
      <c r="C668" s="109">
        <v>201400</v>
      </c>
      <c r="D668" s="109">
        <v>148306</v>
      </c>
      <c r="E668" s="109">
        <v>53094</v>
      </c>
      <c r="F668" s="134">
        <v>0</v>
      </c>
      <c r="G668" s="137">
        <v>0.47499999999999998</v>
      </c>
      <c r="I668" s="102"/>
      <c r="J668" s="105"/>
    </row>
    <row r="669" spans="1:10" ht="16.350000000000001" customHeight="1" x14ac:dyDescent="0.25">
      <c r="A669" s="136" t="s">
        <v>620</v>
      </c>
      <c r="B669" s="108" t="s">
        <v>302</v>
      </c>
      <c r="C669" s="109">
        <v>212000</v>
      </c>
      <c r="D669" s="109">
        <v>156112</v>
      </c>
      <c r="E669" s="109">
        <v>55888</v>
      </c>
      <c r="F669" s="134">
        <v>0</v>
      </c>
      <c r="G669" s="137">
        <v>0.5</v>
      </c>
      <c r="I669" s="102"/>
      <c r="J669" s="105"/>
    </row>
    <row r="670" spans="1:10" ht="16.350000000000001" customHeight="1" x14ac:dyDescent="0.25">
      <c r="A670" s="136" t="s">
        <v>621</v>
      </c>
      <c r="B670" s="108" t="s">
        <v>304</v>
      </c>
      <c r="C670" s="109">
        <v>222600</v>
      </c>
      <c r="D670" s="109">
        <v>163918</v>
      </c>
      <c r="E670" s="109">
        <v>58682</v>
      </c>
      <c r="F670" s="134">
        <v>0</v>
      </c>
      <c r="G670" s="137">
        <v>0.52500000000000002</v>
      </c>
      <c r="I670" s="102"/>
      <c r="J670" s="105"/>
    </row>
    <row r="671" spans="1:10" ht="16.350000000000001" customHeight="1" x14ac:dyDescent="0.25">
      <c r="A671" s="136" t="s">
        <v>622</v>
      </c>
      <c r="B671" s="108" t="s">
        <v>306</v>
      </c>
      <c r="C671" s="109">
        <v>233200</v>
      </c>
      <c r="D671" s="109">
        <v>171723</v>
      </c>
      <c r="E671" s="109">
        <v>61477</v>
      </c>
      <c r="F671" s="134">
        <v>0</v>
      </c>
      <c r="G671" s="137">
        <v>0.55000000000000004</v>
      </c>
      <c r="I671" s="102"/>
      <c r="J671" s="105"/>
    </row>
    <row r="672" spans="1:10" ht="16.350000000000001" customHeight="1" x14ac:dyDescent="0.25">
      <c r="A672" s="136" t="s">
        <v>623</v>
      </c>
      <c r="B672" s="108" t="s">
        <v>308</v>
      </c>
      <c r="C672" s="109">
        <v>243800</v>
      </c>
      <c r="D672" s="109">
        <v>179529</v>
      </c>
      <c r="E672" s="109">
        <v>64271</v>
      </c>
      <c r="F672" s="134">
        <v>0</v>
      </c>
      <c r="G672" s="137">
        <v>0.57499999999999996</v>
      </c>
      <c r="I672" s="102"/>
      <c r="J672" s="105"/>
    </row>
    <row r="673" spans="1:10" ht="16.350000000000001" customHeight="1" x14ac:dyDescent="0.25">
      <c r="A673" s="136" t="s">
        <v>624</v>
      </c>
      <c r="B673" s="108" t="s">
        <v>310</v>
      </c>
      <c r="C673" s="109">
        <v>254400</v>
      </c>
      <c r="D673" s="109">
        <v>187334</v>
      </c>
      <c r="E673" s="109">
        <v>67066</v>
      </c>
      <c r="F673" s="134">
        <v>0</v>
      </c>
      <c r="G673" s="137">
        <v>0.6</v>
      </c>
      <c r="I673" s="102"/>
      <c r="J673" s="105"/>
    </row>
    <row r="674" spans="1:10" ht="16.350000000000001" customHeight="1" x14ac:dyDescent="0.25">
      <c r="A674" s="136" t="s">
        <v>625</v>
      </c>
      <c r="B674" s="108" t="s">
        <v>312</v>
      </c>
      <c r="C674" s="109">
        <v>265000</v>
      </c>
      <c r="D674" s="109">
        <v>195140</v>
      </c>
      <c r="E674" s="109">
        <v>69860</v>
      </c>
      <c r="F674" s="134">
        <v>0</v>
      </c>
      <c r="G674" s="137">
        <v>0.625</v>
      </c>
      <c r="I674" s="102"/>
      <c r="J674" s="105"/>
    </row>
    <row r="675" spans="1:10" ht="16.350000000000001" customHeight="1" x14ac:dyDescent="0.25">
      <c r="A675" s="136" t="s">
        <v>626</v>
      </c>
      <c r="B675" s="108" t="s">
        <v>314</v>
      </c>
      <c r="C675" s="109">
        <v>10600</v>
      </c>
      <c r="D675" s="109">
        <v>7806</v>
      </c>
      <c r="E675" s="109">
        <v>2794</v>
      </c>
      <c r="F675" s="134">
        <v>0</v>
      </c>
      <c r="G675" s="137">
        <v>2.5000000000000001E-2</v>
      </c>
      <c r="I675" s="102"/>
      <c r="J675" s="105"/>
    </row>
    <row r="676" spans="1:10" ht="16.350000000000001" customHeight="1" x14ac:dyDescent="0.25">
      <c r="A676" s="136" t="s">
        <v>627</v>
      </c>
      <c r="B676" s="108" t="s">
        <v>316</v>
      </c>
      <c r="C676" s="109">
        <v>21200</v>
      </c>
      <c r="D676" s="109">
        <v>15611</v>
      </c>
      <c r="E676" s="109">
        <v>5589</v>
      </c>
      <c r="F676" s="134">
        <v>0</v>
      </c>
      <c r="G676" s="137">
        <v>0.05</v>
      </c>
      <c r="I676" s="102"/>
      <c r="J676" s="105"/>
    </row>
    <row r="677" spans="1:10" ht="16.350000000000001" customHeight="1" x14ac:dyDescent="0.25">
      <c r="A677" s="136" t="s">
        <v>628</v>
      </c>
      <c r="B677" s="108" t="s">
        <v>318</v>
      </c>
      <c r="C677" s="109">
        <v>31800</v>
      </c>
      <c r="D677" s="109">
        <v>23417</v>
      </c>
      <c r="E677" s="109">
        <v>8383</v>
      </c>
      <c r="F677" s="134">
        <v>0</v>
      </c>
      <c r="G677" s="137">
        <v>7.4999999999999997E-2</v>
      </c>
      <c r="I677" s="102"/>
      <c r="J677" s="105"/>
    </row>
    <row r="678" spans="1:10" ht="16.350000000000001" customHeight="1" x14ac:dyDescent="0.25">
      <c r="A678" s="136" t="s">
        <v>629</v>
      </c>
      <c r="B678" s="108" t="s">
        <v>320</v>
      </c>
      <c r="C678" s="109">
        <v>42400</v>
      </c>
      <c r="D678" s="109">
        <v>31222</v>
      </c>
      <c r="E678" s="109">
        <v>11178</v>
      </c>
      <c r="F678" s="134">
        <v>0</v>
      </c>
      <c r="G678" s="137">
        <v>0.1</v>
      </c>
      <c r="I678" s="102"/>
      <c r="J678" s="105"/>
    </row>
    <row r="679" spans="1:10" ht="16.350000000000001" customHeight="1" x14ac:dyDescent="0.25">
      <c r="A679" s="136" t="s">
        <v>630</v>
      </c>
      <c r="B679" s="108" t="s">
        <v>322</v>
      </c>
      <c r="C679" s="109">
        <v>53000</v>
      </c>
      <c r="D679" s="109">
        <v>39028</v>
      </c>
      <c r="E679" s="109">
        <v>13972</v>
      </c>
      <c r="F679" s="134">
        <v>0</v>
      </c>
      <c r="G679" s="137">
        <v>0.125</v>
      </c>
      <c r="I679" s="102"/>
      <c r="J679" s="105"/>
    </row>
    <row r="680" spans="1:10" ht="16.350000000000001" customHeight="1" x14ac:dyDescent="0.25">
      <c r="A680" s="136" t="s">
        <v>631</v>
      </c>
      <c r="B680" s="108" t="s">
        <v>324</v>
      </c>
      <c r="C680" s="109">
        <v>63600</v>
      </c>
      <c r="D680" s="109">
        <v>46834</v>
      </c>
      <c r="E680" s="109">
        <v>16766</v>
      </c>
      <c r="F680" s="134">
        <v>0</v>
      </c>
      <c r="G680" s="137">
        <v>0.15</v>
      </c>
      <c r="I680" s="102"/>
      <c r="J680" s="105"/>
    </row>
    <row r="681" spans="1:10" ht="16.350000000000001" customHeight="1" x14ac:dyDescent="0.25">
      <c r="A681" s="136" t="s">
        <v>632</v>
      </c>
      <c r="B681" s="108" t="s">
        <v>326</v>
      </c>
      <c r="C681" s="109">
        <v>74200</v>
      </c>
      <c r="D681" s="109">
        <v>54639</v>
      </c>
      <c r="E681" s="109">
        <v>19561</v>
      </c>
      <c r="F681" s="134">
        <v>0</v>
      </c>
      <c r="G681" s="137">
        <v>0.17499999999999999</v>
      </c>
      <c r="I681" s="102"/>
      <c r="J681" s="105"/>
    </row>
    <row r="682" spans="1:10" ht="16.350000000000001" customHeight="1" x14ac:dyDescent="0.25">
      <c r="A682" s="136" t="s">
        <v>633</v>
      </c>
      <c r="B682" s="108" t="s">
        <v>328</v>
      </c>
      <c r="C682" s="109">
        <v>84800</v>
      </c>
      <c r="D682" s="109">
        <v>62445</v>
      </c>
      <c r="E682" s="109">
        <v>22355</v>
      </c>
      <c r="F682" s="134">
        <v>0</v>
      </c>
      <c r="G682" s="137">
        <v>0.2</v>
      </c>
      <c r="I682" s="102"/>
      <c r="J682" s="105"/>
    </row>
    <row r="683" spans="1:10" ht="16.350000000000001" customHeight="1" x14ac:dyDescent="0.25">
      <c r="A683" s="136" t="s">
        <v>634</v>
      </c>
      <c r="B683" s="108" t="s">
        <v>330</v>
      </c>
      <c r="C683" s="109">
        <v>95400</v>
      </c>
      <c r="D683" s="109">
        <v>70250</v>
      </c>
      <c r="E683" s="109">
        <v>25150</v>
      </c>
      <c r="F683" s="134">
        <v>0</v>
      </c>
      <c r="G683" s="137">
        <v>0.22500000000000001</v>
      </c>
      <c r="I683" s="102"/>
      <c r="J683" s="105"/>
    </row>
    <row r="684" spans="1:10" ht="16.350000000000001" customHeight="1" x14ac:dyDescent="0.25">
      <c r="A684" s="136" t="s">
        <v>635</v>
      </c>
      <c r="B684" s="108" t="s">
        <v>332</v>
      </c>
      <c r="C684" s="109">
        <v>106000</v>
      </c>
      <c r="D684" s="109">
        <v>78056</v>
      </c>
      <c r="E684" s="109">
        <v>27944</v>
      </c>
      <c r="F684" s="134">
        <v>0</v>
      </c>
      <c r="G684" s="137">
        <v>0.25</v>
      </c>
      <c r="I684" s="102"/>
      <c r="J684" s="105"/>
    </row>
    <row r="685" spans="1:10" ht="16.350000000000001" customHeight="1" x14ac:dyDescent="0.25">
      <c r="A685" s="136" t="s">
        <v>636</v>
      </c>
      <c r="B685" s="108" t="s">
        <v>334</v>
      </c>
      <c r="C685" s="109">
        <v>116600</v>
      </c>
      <c r="D685" s="109">
        <v>85862</v>
      </c>
      <c r="E685" s="109">
        <v>30738</v>
      </c>
      <c r="F685" s="134">
        <v>0</v>
      </c>
      <c r="G685" s="137">
        <v>0.27500000000000002</v>
      </c>
      <c r="I685" s="102"/>
      <c r="J685" s="105"/>
    </row>
    <row r="686" spans="1:10" ht="16.350000000000001" customHeight="1" x14ac:dyDescent="0.25">
      <c r="A686" s="136" t="s">
        <v>637</v>
      </c>
      <c r="B686" s="108" t="s">
        <v>336</v>
      </c>
      <c r="C686" s="109">
        <v>127200</v>
      </c>
      <c r="D686" s="109">
        <v>93667</v>
      </c>
      <c r="E686" s="109">
        <v>33533</v>
      </c>
      <c r="F686" s="134">
        <v>0</v>
      </c>
      <c r="G686" s="137">
        <v>0.3</v>
      </c>
      <c r="I686" s="102"/>
      <c r="J686" s="105"/>
    </row>
    <row r="687" spans="1:10" ht="16.350000000000001" customHeight="1" x14ac:dyDescent="0.25">
      <c r="A687" s="136" t="s">
        <v>638</v>
      </c>
      <c r="B687" s="108" t="s">
        <v>338</v>
      </c>
      <c r="C687" s="109">
        <v>137800</v>
      </c>
      <c r="D687" s="109">
        <v>101473</v>
      </c>
      <c r="E687" s="109">
        <v>36327</v>
      </c>
      <c r="F687" s="134">
        <v>0</v>
      </c>
      <c r="G687" s="137">
        <v>0.32500000000000001</v>
      </c>
      <c r="I687" s="102"/>
      <c r="J687" s="105"/>
    </row>
    <row r="688" spans="1:10" ht="16.350000000000001" customHeight="1" x14ac:dyDescent="0.25">
      <c r="A688" s="136" t="s">
        <v>639</v>
      </c>
      <c r="B688" s="108" t="s">
        <v>340</v>
      </c>
      <c r="C688" s="109">
        <v>148400</v>
      </c>
      <c r="D688" s="109">
        <v>109278</v>
      </c>
      <c r="E688" s="109">
        <v>39122</v>
      </c>
      <c r="F688" s="134">
        <v>0</v>
      </c>
      <c r="G688" s="137">
        <v>0.35</v>
      </c>
      <c r="I688" s="102"/>
      <c r="J688" s="105"/>
    </row>
    <row r="689" spans="1:10" ht="16.350000000000001" customHeight="1" x14ac:dyDescent="0.25">
      <c r="A689" s="136" t="s">
        <v>640</v>
      </c>
      <c r="B689" s="108" t="s">
        <v>342</v>
      </c>
      <c r="C689" s="109">
        <v>159000</v>
      </c>
      <c r="D689" s="109">
        <v>117084</v>
      </c>
      <c r="E689" s="109">
        <v>41916</v>
      </c>
      <c r="F689" s="134">
        <v>0</v>
      </c>
      <c r="G689" s="137">
        <v>0.375</v>
      </c>
      <c r="I689" s="102"/>
      <c r="J689" s="105"/>
    </row>
    <row r="690" spans="1:10" ht="16.350000000000001" customHeight="1" x14ac:dyDescent="0.25">
      <c r="A690" s="136" t="s">
        <v>641</v>
      </c>
      <c r="B690" s="108" t="s">
        <v>344</v>
      </c>
      <c r="C690" s="109">
        <v>169600</v>
      </c>
      <c r="D690" s="109">
        <v>124890</v>
      </c>
      <c r="E690" s="109">
        <v>44710</v>
      </c>
      <c r="F690" s="134">
        <v>0</v>
      </c>
      <c r="G690" s="137">
        <v>0.4</v>
      </c>
      <c r="I690" s="102"/>
      <c r="J690" s="105"/>
    </row>
    <row r="691" spans="1:10" ht="16.350000000000001" customHeight="1" x14ac:dyDescent="0.25">
      <c r="A691" s="136" t="s">
        <v>642</v>
      </c>
      <c r="B691" s="108" t="s">
        <v>346</v>
      </c>
      <c r="C691" s="109">
        <v>180200</v>
      </c>
      <c r="D691" s="109">
        <v>132695</v>
      </c>
      <c r="E691" s="109">
        <v>47505</v>
      </c>
      <c r="F691" s="134">
        <v>0</v>
      </c>
      <c r="G691" s="137">
        <v>0.42499999999999999</v>
      </c>
      <c r="I691" s="102"/>
      <c r="J691" s="105"/>
    </row>
    <row r="692" spans="1:10" ht="16.350000000000001" customHeight="1" x14ac:dyDescent="0.25">
      <c r="A692" s="136" t="s">
        <v>643</v>
      </c>
      <c r="B692" s="108" t="s">
        <v>348</v>
      </c>
      <c r="C692" s="109">
        <v>190800</v>
      </c>
      <c r="D692" s="109">
        <v>140501</v>
      </c>
      <c r="E692" s="109">
        <v>50299</v>
      </c>
      <c r="F692" s="134">
        <v>0</v>
      </c>
      <c r="G692" s="137">
        <v>0.45</v>
      </c>
      <c r="I692" s="102"/>
      <c r="J692" s="105"/>
    </row>
    <row r="693" spans="1:10" ht="16.350000000000001" customHeight="1" x14ac:dyDescent="0.25">
      <c r="A693" s="136" t="s">
        <v>644</v>
      </c>
      <c r="B693" s="108" t="s">
        <v>350</v>
      </c>
      <c r="C693" s="109">
        <v>201400</v>
      </c>
      <c r="D693" s="109">
        <v>148306</v>
      </c>
      <c r="E693" s="109">
        <v>53094</v>
      </c>
      <c r="F693" s="134">
        <v>0</v>
      </c>
      <c r="G693" s="137">
        <v>0.47499999999999998</v>
      </c>
      <c r="I693" s="102"/>
      <c r="J693" s="105"/>
    </row>
    <row r="694" spans="1:10" ht="16.350000000000001" customHeight="1" x14ac:dyDescent="0.25">
      <c r="A694" s="136" t="s">
        <v>645</v>
      </c>
      <c r="B694" s="108" t="s">
        <v>352</v>
      </c>
      <c r="C694" s="109">
        <v>212000</v>
      </c>
      <c r="D694" s="109">
        <v>156112</v>
      </c>
      <c r="E694" s="109">
        <v>55888</v>
      </c>
      <c r="F694" s="134">
        <v>0</v>
      </c>
      <c r="G694" s="137">
        <v>0.5</v>
      </c>
      <c r="I694" s="102"/>
      <c r="J694" s="105"/>
    </row>
    <row r="695" spans="1:10" ht="16.350000000000001" customHeight="1" x14ac:dyDescent="0.25">
      <c r="A695" s="136" t="s">
        <v>646</v>
      </c>
      <c r="B695" s="108" t="s">
        <v>354</v>
      </c>
      <c r="C695" s="109">
        <v>222600</v>
      </c>
      <c r="D695" s="109">
        <v>163918</v>
      </c>
      <c r="E695" s="109">
        <v>58682</v>
      </c>
      <c r="F695" s="134">
        <v>0</v>
      </c>
      <c r="G695" s="137">
        <v>0.52500000000000002</v>
      </c>
      <c r="I695" s="102"/>
      <c r="J695" s="105"/>
    </row>
    <row r="696" spans="1:10" ht="16.350000000000001" customHeight="1" x14ac:dyDescent="0.25">
      <c r="A696" s="136" t="s">
        <v>647</v>
      </c>
      <c r="B696" s="108" t="s">
        <v>356</v>
      </c>
      <c r="C696" s="109">
        <v>233200</v>
      </c>
      <c r="D696" s="109">
        <v>171723</v>
      </c>
      <c r="E696" s="109">
        <v>61477</v>
      </c>
      <c r="F696" s="134">
        <v>0</v>
      </c>
      <c r="G696" s="137">
        <v>0.55000000000000004</v>
      </c>
      <c r="I696" s="102"/>
      <c r="J696" s="105"/>
    </row>
    <row r="697" spans="1:10" ht="16.350000000000001" customHeight="1" x14ac:dyDescent="0.25">
      <c r="A697" s="136" t="s">
        <v>648</v>
      </c>
      <c r="B697" s="108" t="s">
        <v>358</v>
      </c>
      <c r="C697" s="109">
        <v>243800</v>
      </c>
      <c r="D697" s="109">
        <v>179529</v>
      </c>
      <c r="E697" s="109">
        <v>64271</v>
      </c>
      <c r="F697" s="134">
        <v>0</v>
      </c>
      <c r="G697" s="137">
        <v>0.57499999999999996</v>
      </c>
      <c r="I697" s="102"/>
      <c r="J697" s="105"/>
    </row>
    <row r="698" spans="1:10" ht="16.350000000000001" customHeight="1" x14ac:dyDescent="0.25">
      <c r="A698" s="136" t="s">
        <v>649</v>
      </c>
      <c r="B698" s="108" t="s">
        <v>360</v>
      </c>
      <c r="C698" s="109">
        <v>254400</v>
      </c>
      <c r="D698" s="109">
        <v>187334</v>
      </c>
      <c r="E698" s="109">
        <v>67066</v>
      </c>
      <c r="F698" s="134">
        <v>0</v>
      </c>
      <c r="G698" s="137">
        <v>0.6</v>
      </c>
      <c r="I698" s="102"/>
      <c r="J698" s="105"/>
    </row>
    <row r="699" spans="1:10" ht="16.350000000000001" customHeight="1" x14ac:dyDescent="0.25">
      <c r="A699" s="136" t="s">
        <v>650</v>
      </c>
      <c r="B699" s="108" t="s">
        <v>362</v>
      </c>
      <c r="C699" s="109">
        <v>265000</v>
      </c>
      <c r="D699" s="109">
        <v>195140</v>
      </c>
      <c r="E699" s="109">
        <v>69860</v>
      </c>
      <c r="F699" s="134">
        <v>0</v>
      </c>
      <c r="G699" s="137">
        <v>0.625</v>
      </c>
      <c r="I699" s="102"/>
      <c r="J699" s="105"/>
    </row>
    <row r="700" spans="1:10" ht="16.350000000000001" customHeight="1" x14ac:dyDescent="0.25">
      <c r="A700" s="136" t="s">
        <v>651</v>
      </c>
      <c r="B700" s="108" t="s">
        <v>652</v>
      </c>
      <c r="C700" s="109">
        <v>94257</v>
      </c>
      <c r="D700" s="109">
        <v>69409</v>
      </c>
      <c r="E700" s="109">
        <v>24848</v>
      </c>
      <c r="F700" s="134">
        <v>0</v>
      </c>
      <c r="G700" s="137">
        <v>0.15</v>
      </c>
      <c r="I700" s="102"/>
      <c r="J700" s="105"/>
    </row>
    <row r="701" spans="1:10" ht="16.350000000000001" customHeight="1" x14ac:dyDescent="0.25">
      <c r="A701" s="136" t="s">
        <v>653</v>
      </c>
      <c r="B701" s="108" t="s">
        <v>654</v>
      </c>
      <c r="C701" s="109">
        <v>125676</v>
      </c>
      <c r="D701" s="109">
        <v>92545</v>
      </c>
      <c r="E701" s="109">
        <v>33131</v>
      </c>
      <c r="F701" s="134">
        <v>0</v>
      </c>
      <c r="G701" s="137">
        <v>0.2</v>
      </c>
      <c r="I701" s="102"/>
      <c r="J701" s="105"/>
    </row>
    <row r="702" spans="1:10" ht="16.350000000000001" customHeight="1" x14ac:dyDescent="0.25">
      <c r="A702" s="136" t="s">
        <v>4057</v>
      </c>
      <c r="B702" s="108" t="s">
        <v>4058</v>
      </c>
      <c r="C702" s="109">
        <v>125676</v>
      </c>
      <c r="D702" s="109">
        <v>92545</v>
      </c>
      <c r="E702" s="109">
        <v>33131</v>
      </c>
      <c r="F702" s="134">
        <v>0</v>
      </c>
      <c r="G702" s="137">
        <v>0.2</v>
      </c>
      <c r="I702" s="102"/>
      <c r="J702" s="105"/>
    </row>
    <row r="703" spans="1:10" ht="16.350000000000001" customHeight="1" x14ac:dyDescent="0.25">
      <c r="A703" s="136" t="s">
        <v>655</v>
      </c>
      <c r="B703" s="108" t="s">
        <v>52</v>
      </c>
      <c r="C703" s="109">
        <v>62838</v>
      </c>
      <c r="D703" s="109">
        <v>46272</v>
      </c>
      <c r="E703" s="109">
        <v>16566</v>
      </c>
      <c r="F703" s="134">
        <v>0</v>
      </c>
      <c r="G703" s="137">
        <v>0.1</v>
      </c>
      <c r="I703" s="102"/>
      <c r="J703" s="105"/>
    </row>
    <row r="704" spans="1:10" ht="16.350000000000001" customHeight="1" x14ac:dyDescent="0.25">
      <c r="A704" s="136" t="s">
        <v>656</v>
      </c>
      <c r="B704" s="108" t="s">
        <v>24</v>
      </c>
      <c r="C704" s="109">
        <v>6371</v>
      </c>
      <c r="D704" s="109">
        <v>4691</v>
      </c>
      <c r="E704" s="109">
        <v>1680</v>
      </c>
      <c r="F704" s="134">
        <v>0</v>
      </c>
      <c r="G704" s="137">
        <v>9.3749999999999997E-3</v>
      </c>
      <c r="I704" s="102"/>
      <c r="J704" s="105"/>
    </row>
    <row r="705" spans="1:10" ht="16.350000000000001" customHeight="1" x14ac:dyDescent="0.25">
      <c r="A705" s="136" t="s">
        <v>657</v>
      </c>
      <c r="B705" s="108" t="s">
        <v>26</v>
      </c>
      <c r="C705" s="109">
        <v>6371</v>
      </c>
      <c r="D705" s="109">
        <v>4691</v>
      </c>
      <c r="E705" s="109">
        <v>1680</v>
      </c>
      <c r="F705" s="134">
        <v>0</v>
      </c>
      <c r="G705" s="137">
        <v>9.3749999999999997E-3</v>
      </c>
      <c r="I705" s="102"/>
      <c r="J705" s="105"/>
    </row>
    <row r="706" spans="1:10" ht="16.350000000000001" customHeight="1" x14ac:dyDescent="0.25">
      <c r="A706" s="136" t="s">
        <v>3083</v>
      </c>
      <c r="B706" s="108" t="s">
        <v>2725</v>
      </c>
      <c r="C706" s="109">
        <v>470470</v>
      </c>
      <c r="D706" s="109">
        <v>346443</v>
      </c>
      <c r="E706" s="109">
        <v>124027</v>
      </c>
      <c r="F706" s="134">
        <v>0</v>
      </c>
      <c r="G706" s="137">
        <v>1</v>
      </c>
      <c r="I706" s="102"/>
      <c r="J706" s="105"/>
    </row>
    <row r="707" spans="1:10" ht="16.350000000000001" customHeight="1" x14ac:dyDescent="0.25">
      <c r="A707" s="136" t="s">
        <v>3084</v>
      </c>
      <c r="B707" s="108" t="s">
        <v>2731</v>
      </c>
      <c r="C707" s="109">
        <v>344990</v>
      </c>
      <c r="D707" s="109">
        <v>254043</v>
      </c>
      <c r="E707" s="109">
        <v>90947</v>
      </c>
      <c r="F707" s="134">
        <v>0</v>
      </c>
      <c r="G707" s="137">
        <v>1</v>
      </c>
      <c r="I707" s="102"/>
      <c r="J707" s="105"/>
    </row>
    <row r="708" spans="1:10" ht="16.350000000000001" customHeight="1" x14ac:dyDescent="0.25">
      <c r="A708" s="136" t="s">
        <v>3086</v>
      </c>
      <c r="B708" s="108" t="s">
        <v>61</v>
      </c>
      <c r="C708" s="109">
        <v>10600</v>
      </c>
      <c r="D708" s="109">
        <v>7806</v>
      </c>
      <c r="E708" s="109">
        <v>2794</v>
      </c>
      <c r="F708" s="134">
        <v>0</v>
      </c>
      <c r="G708" s="137">
        <v>2.5000000000000001E-2</v>
      </c>
      <c r="I708" s="102"/>
      <c r="J708" s="105"/>
    </row>
    <row r="709" spans="1:10" ht="16.350000000000001" customHeight="1" x14ac:dyDescent="0.25">
      <c r="A709" s="136" t="s">
        <v>3088</v>
      </c>
      <c r="B709" s="108" t="s">
        <v>63</v>
      </c>
      <c r="C709" s="109">
        <v>21200</v>
      </c>
      <c r="D709" s="109">
        <v>15611</v>
      </c>
      <c r="E709" s="109">
        <v>5589</v>
      </c>
      <c r="F709" s="134">
        <v>0</v>
      </c>
      <c r="G709" s="137">
        <v>0.05</v>
      </c>
      <c r="I709" s="102"/>
      <c r="J709" s="105"/>
    </row>
    <row r="710" spans="1:10" ht="16.350000000000001" customHeight="1" x14ac:dyDescent="0.25">
      <c r="A710" s="136" t="s">
        <v>3090</v>
      </c>
      <c r="B710" s="108" t="s">
        <v>65</v>
      </c>
      <c r="C710" s="109">
        <v>31800</v>
      </c>
      <c r="D710" s="109">
        <v>23417</v>
      </c>
      <c r="E710" s="109">
        <v>8383</v>
      </c>
      <c r="F710" s="134">
        <v>0</v>
      </c>
      <c r="G710" s="137">
        <v>7.4999999999999997E-2</v>
      </c>
      <c r="I710" s="102"/>
      <c r="J710" s="105"/>
    </row>
    <row r="711" spans="1:10" ht="16.350000000000001" customHeight="1" x14ac:dyDescent="0.25">
      <c r="A711" s="136" t="s">
        <v>3092</v>
      </c>
      <c r="B711" s="108" t="s">
        <v>379</v>
      </c>
      <c r="C711" s="109">
        <v>42400</v>
      </c>
      <c r="D711" s="109">
        <v>31222</v>
      </c>
      <c r="E711" s="109">
        <v>11178</v>
      </c>
      <c r="F711" s="134">
        <v>0</v>
      </c>
      <c r="G711" s="137">
        <v>0.1</v>
      </c>
      <c r="I711" s="102"/>
      <c r="J711" s="105"/>
    </row>
    <row r="712" spans="1:10" ht="16.350000000000001" customHeight="1" x14ac:dyDescent="0.25">
      <c r="A712" s="136" t="s">
        <v>3094</v>
      </c>
      <c r="B712" s="108" t="s">
        <v>381</v>
      </c>
      <c r="C712" s="109">
        <v>53000</v>
      </c>
      <c r="D712" s="109">
        <v>39028</v>
      </c>
      <c r="E712" s="109">
        <v>13972</v>
      </c>
      <c r="F712" s="134">
        <v>0</v>
      </c>
      <c r="G712" s="137">
        <v>0.125</v>
      </c>
      <c r="I712" s="102"/>
      <c r="J712" s="105"/>
    </row>
    <row r="713" spans="1:10" ht="16.350000000000001" customHeight="1" x14ac:dyDescent="0.25">
      <c r="A713" s="136" t="s">
        <v>3096</v>
      </c>
      <c r="B713" s="108" t="s">
        <v>383</v>
      </c>
      <c r="C713" s="109">
        <v>63600</v>
      </c>
      <c r="D713" s="109">
        <v>46834</v>
      </c>
      <c r="E713" s="109">
        <v>16766</v>
      </c>
      <c r="F713" s="134">
        <v>0</v>
      </c>
      <c r="G713" s="137">
        <v>0.15</v>
      </c>
      <c r="I713" s="102"/>
      <c r="J713" s="105"/>
    </row>
    <row r="714" spans="1:10" ht="16.350000000000001" customHeight="1" x14ac:dyDescent="0.25">
      <c r="A714" s="136" t="s">
        <v>3098</v>
      </c>
      <c r="B714" s="108" t="s">
        <v>385</v>
      </c>
      <c r="C714" s="109">
        <v>74200</v>
      </c>
      <c r="D714" s="109">
        <v>54639</v>
      </c>
      <c r="E714" s="109">
        <v>19561</v>
      </c>
      <c r="F714" s="134">
        <v>0</v>
      </c>
      <c r="G714" s="137">
        <v>0.17499999999999999</v>
      </c>
      <c r="I714" s="102"/>
      <c r="J714" s="105"/>
    </row>
    <row r="715" spans="1:10" ht="16.350000000000001" customHeight="1" x14ac:dyDescent="0.25">
      <c r="A715" s="136" t="s">
        <v>3100</v>
      </c>
      <c r="B715" s="108" t="s">
        <v>387</v>
      </c>
      <c r="C715" s="109">
        <v>84800</v>
      </c>
      <c r="D715" s="109">
        <v>62445</v>
      </c>
      <c r="E715" s="109">
        <v>22355</v>
      </c>
      <c r="F715" s="134">
        <v>0</v>
      </c>
      <c r="G715" s="137">
        <v>0.2</v>
      </c>
      <c r="I715" s="102"/>
      <c r="J715" s="105"/>
    </row>
    <row r="716" spans="1:10" ht="16.350000000000001" customHeight="1" x14ac:dyDescent="0.25">
      <c r="A716" s="136" t="s">
        <v>3102</v>
      </c>
      <c r="B716" s="108" t="s">
        <v>389</v>
      </c>
      <c r="C716" s="109">
        <v>95400</v>
      </c>
      <c r="D716" s="109">
        <v>70250</v>
      </c>
      <c r="E716" s="109">
        <v>25150</v>
      </c>
      <c r="F716" s="134">
        <v>0</v>
      </c>
      <c r="G716" s="137">
        <v>0.22500000000000001</v>
      </c>
      <c r="I716" s="102"/>
      <c r="J716" s="105"/>
    </row>
    <row r="717" spans="1:10" ht="16.350000000000001" customHeight="1" x14ac:dyDescent="0.25">
      <c r="A717" s="136" t="s">
        <v>3104</v>
      </c>
      <c r="B717" s="108" t="s">
        <v>391</v>
      </c>
      <c r="C717" s="109">
        <v>106000</v>
      </c>
      <c r="D717" s="109">
        <v>78056</v>
      </c>
      <c r="E717" s="109">
        <v>27944</v>
      </c>
      <c r="F717" s="134">
        <v>0</v>
      </c>
      <c r="G717" s="137">
        <v>0.25</v>
      </c>
      <c r="I717" s="102"/>
      <c r="J717" s="105"/>
    </row>
    <row r="718" spans="1:10" ht="16.350000000000001" customHeight="1" x14ac:dyDescent="0.25">
      <c r="A718" s="136" t="s">
        <v>3106</v>
      </c>
      <c r="B718" s="108" t="s">
        <v>393</v>
      </c>
      <c r="C718" s="109">
        <v>116600</v>
      </c>
      <c r="D718" s="109">
        <v>85862</v>
      </c>
      <c r="E718" s="109">
        <v>30738</v>
      </c>
      <c r="F718" s="134">
        <v>0</v>
      </c>
      <c r="G718" s="137">
        <v>0.27500000000000002</v>
      </c>
      <c r="I718" s="102"/>
      <c r="J718" s="105"/>
    </row>
    <row r="719" spans="1:10" ht="16.350000000000001" customHeight="1" x14ac:dyDescent="0.25">
      <c r="A719" s="136" t="s">
        <v>3108</v>
      </c>
      <c r="B719" s="108" t="s">
        <v>395</v>
      </c>
      <c r="C719" s="109">
        <v>127200</v>
      </c>
      <c r="D719" s="109">
        <v>93667</v>
      </c>
      <c r="E719" s="109">
        <v>33533</v>
      </c>
      <c r="F719" s="134">
        <v>0</v>
      </c>
      <c r="G719" s="137">
        <v>0.3</v>
      </c>
      <c r="I719" s="102"/>
      <c r="J719" s="105"/>
    </row>
    <row r="720" spans="1:10" ht="16.350000000000001" customHeight="1" x14ac:dyDescent="0.25">
      <c r="A720" s="136" t="s">
        <v>3110</v>
      </c>
      <c r="B720" s="108" t="s">
        <v>397</v>
      </c>
      <c r="C720" s="109">
        <v>137800</v>
      </c>
      <c r="D720" s="109">
        <v>101473</v>
      </c>
      <c r="E720" s="109">
        <v>36327</v>
      </c>
      <c r="F720" s="134">
        <v>0</v>
      </c>
      <c r="G720" s="137">
        <v>0.32500000000000001</v>
      </c>
      <c r="I720" s="102"/>
      <c r="J720" s="105"/>
    </row>
    <row r="721" spans="1:10" ht="16.350000000000001" customHeight="1" x14ac:dyDescent="0.25">
      <c r="A721" s="136" t="s">
        <v>3112</v>
      </c>
      <c r="B721" s="108" t="s">
        <v>399</v>
      </c>
      <c r="C721" s="109">
        <v>148400</v>
      </c>
      <c r="D721" s="109">
        <v>109278</v>
      </c>
      <c r="E721" s="109">
        <v>39122</v>
      </c>
      <c r="F721" s="134">
        <v>0</v>
      </c>
      <c r="G721" s="137">
        <v>0.35</v>
      </c>
      <c r="I721" s="102"/>
      <c r="J721" s="105"/>
    </row>
    <row r="722" spans="1:10" ht="16.350000000000001" customHeight="1" x14ac:dyDescent="0.25">
      <c r="A722" s="136" t="s">
        <v>3114</v>
      </c>
      <c r="B722" s="108" t="s">
        <v>401</v>
      </c>
      <c r="C722" s="109">
        <v>159000</v>
      </c>
      <c r="D722" s="109">
        <v>117084</v>
      </c>
      <c r="E722" s="109">
        <v>41916</v>
      </c>
      <c r="F722" s="134">
        <v>0</v>
      </c>
      <c r="G722" s="137">
        <v>0.375</v>
      </c>
      <c r="I722" s="102"/>
      <c r="J722" s="105"/>
    </row>
    <row r="723" spans="1:10" ht="16.350000000000001" customHeight="1" x14ac:dyDescent="0.25">
      <c r="A723" s="136" t="s">
        <v>3116</v>
      </c>
      <c r="B723" s="108" t="s">
        <v>403</v>
      </c>
      <c r="C723" s="109">
        <v>169600</v>
      </c>
      <c r="D723" s="109">
        <v>124890</v>
      </c>
      <c r="E723" s="109">
        <v>44710</v>
      </c>
      <c r="F723" s="134">
        <v>0</v>
      </c>
      <c r="G723" s="137">
        <v>0.4</v>
      </c>
      <c r="I723" s="102"/>
      <c r="J723" s="105"/>
    </row>
    <row r="724" spans="1:10" ht="16.350000000000001" customHeight="1" x14ac:dyDescent="0.25">
      <c r="A724" s="136" t="s">
        <v>3118</v>
      </c>
      <c r="B724" s="108" t="s">
        <v>405</v>
      </c>
      <c r="C724" s="109">
        <v>180200</v>
      </c>
      <c r="D724" s="109">
        <v>132695</v>
      </c>
      <c r="E724" s="109">
        <v>47505</v>
      </c>
      <c r="F724" s="134">
        <v>0</v>
      </c>
      <c r="G724" s="137">
        <v>0.42499999999999999</v>
      </c>
      <c r="I724" s="102"/>
      <c r="J724" s="105"/>
    </row>
    <row r="725" spans="1:10" ht="16.350000000000001" customHeight="1" x14ac:dyDescent="0.25">
      <c r="A725" s="136" t="s">
        <v>3120</v>
      </c>
      <c r="B725" s="108" t="s">
        <v>407</v>
      </c>
      <c r="C725" s="109">
        <v>190800</v>
      </c>
      <c r="D725" s="109">
        <v>140501</v>
      </c>
      <c r="E725" s="109">
        <v>50299</v>
      </c>
      <c r="F725" s="134">
        <v>0</v>
      </c>
      <c r="G725" s="137">
        <v>0.45</v>
      </c>
      <c r="I725" s="102"/>
      <c r="J725" s="105"/>
    </row>
    <row r="726" spans="1:10" ht="16.350000000000001" customHeight="1" x14ac:dyDescent="0.25">
      <c r="A726" s="136" t="s">
        <v>3122</v>
      </c>
      <c r="B726" s="108" t="s">
        <v>409</v>
      </c>
      <c r="C726" s="109">
        <v>201400</v>
      </c>
      <c r="D726" s="109">
        <v>148306</v>
      </c>
      <c r="E726" s="109">
        <v>53094</v>
      </c>
      <c r="F726" s="134">
        <v>0</v>
      </c>
      <c r="G726" s="137">
        <v>0.47499999999999998</v>
      </c>
      <c r="I726" s="102"/>
      <c r="J726" s="105"/>
    </row>
    <row r="727" spans="1:10" ht="16.350000000000001" customHeight="1" x14ac:dyDescent="0.25">
      <c r="A727" s="136" t="s">
        <v>3124</v>
      </c>
      <c r="B727" s="108" t="s">
        <v>411</v>
      </c>
      <c r="C727" s="109">
        <v>212000</v>
      </c>
      <c r="D727" s="109">
        <v>156112</v>
      </c>
      <c r="E727" s="109">
        <v>55888</v>
      </c>
      <c r="F727" s="134">
        <v>0</v>
      </c>
      <c r="G727" s="137">
        <v>0.5</v>
      </c>
      <c r="I727" s="102"/>
      <c r="J727" s="105"/>
    </row>
    <row r="728" spans="1:10" ht="16.350000000000001" customHeight="1" x14ac:dyDescent="0.25">
      <c r="A728" s="136" t="s">
        <v>3126</v>
      </c>
      <c r="B728" s="108" t="s">
        <v>413</v>
      </c>
      <c r="C728" s="109">
        <v>222600</v>
      </c>
      <c r="D728" s="109">
        <v>163918</v>
      </c>
      <c r="E728" s="109">
        <v>58682</v>
      </c>
      <c r="F728" s="134">
        <v>0</v>
      </c>
      <c r="G728" s="137">
        <v>0.52500000000000002</v>
      </c>
      <c r="I728" s="102"/>
      <c r="J728" s="105"/>
    </row>
    <row r="729" spans="1:10" ht="16.350000000000001" customHeight="1" x14ac:dyDescent="0.25">
      <c r="A729" s="136" t="s">
        <v>3128</v>
      </c>
      <c r="B729" s="108" t="s">
        <v>415</v>
      </c>
      <c r="C729" s="109">
        <v>233200</v>
      </c>
      <c r="D729" s="109">
        <v>171723</v>
      </c>
      <c r="E729" s="109">
        <v>61477</v>
      </c>
      <c r="F729" s="134">
        <v>0</v>
      </c>
      <c r="G729" s="137">
        <v>0.55000000000000004</v>
      </c>
      <c r="I729" s="102"/>
      <c r="J729" s="105"/>
    </row>
    <row r="730" spans="1:10" ht="16.350000000000001" customHeight="1" x14ac:dyDescent="0.25">
      <c r="A730" s="136" t="s">
        <v>3130</v>
      </c>
      <c r="B730" s="108" t="s">
        <v>417</v>
      </c>
      <c r="C730" s="109">
        <v>243800</v>
      </c>
      <c r="D730" s="109">
        <v>179529</v>
      </c>
      <c r="E730" s="109">
        <v>64271</v>
      </c>
      <c r="F730" s="134">
        <v>0</v>
      </c>
      <c r="G730" s="137">
        <v>0.57499999999999996</v>
      </c>
      <c r="I730" s="102"/>
      <c r="J730" s="105"/>
    </row>
    <row r="731" spans="1:10" ht="16.350000000000001" customHeight="1" x14ac:dyDescent="0.25">
      <c r="A731" s="136" t="s">
        <v>3132</v>
      </c>
      <c r="B731" s="108" t="s">
        <v>419</v>
      </c>
      <c r="C731" s="109">
        <v>254400</v>
      </c>
      <c r="D731" s="109">
        <v>187334</v>
      </c>
      <c r="E731" s="109">
        <v>67066</v>
      </c>
      <c r="F731" s="134">
        <v>0</v>
      </c>
      <c r="G731" s="137">
        <v>0.6</v>
      </c>
      <c r="I731" s="102"/>
      <c r="J731" s="105"/>
    </row>
    <row r="732" spans="1:10" ht="16.350000000000001" customHeight="1" x14ac:dyDescent="0.25">
      <c r="A732" s="136" t="s">
        <v>3134</v>
      </c>
      <c r="B732" s="108" t="s">
        <v>421</v>
      </c>
      <c r="C732" s="109">
        <v>265000</v>
      </c>
      <c r="D732" s="109">
        <v>195140</v>
      </c>
      <c r="E732" s="109">
        <v>69860</v>
      </c>
      <c r="F732" s="134">
        <v>0</v>
      </c>
      <c r="G732" s="137">
        <v>0.625</v>
      </c>
      <c r="I732" s="102"/>
      <c r="J732" s="105"/>
    </row>
    <row r="733" spans="1:10" ht="16.350000000000001" customHeight="1" x14ac:dyDescent="0.25">
      <c r="A733" s="136" t="s">
        <v>3136</v>
      </c>
      <c r="B733" s="108" t="s">
        <v>423</v>
      </c>
      <c r="C733" s="109">
        <v>275600</v>
      </c>
      <c r="D733" s="109">
        <v>202946</v>
      </c>
      <c r="E733" s="109">
        <v>72654</v>
      </c>
      <c r="F733" s="134">
        <v>0</v>
      </c>
      <c r="G733" s="137">
        <v>0.65</v>
      </c>
      <c r="I733" s="102"/>
      <c r="J733" s="105"/>
    </row>
    <row r="734" spans="1:10" ht="16.350000000000001" customHeight="1" x14ac:dyDescent="0.25">
      <c r="A734" s="136" t="s">
        <v>3138</v>
      </c>
      <c r="B734" s="108" t="s">
        <v>425</v>
      </c>
      <c r="C734" s="109">
        <v>286200</v>
      </c>
      <c r="D734" s="109">
        <v>210751</v>
      </c>
      <c r="E734" s="109">
        <v>75449</v>
      </c>
      <c r="F734" s="134">
        <v>0</v>
      </c>
      <c r="G734" s="137">
        <v>0.67500000000000004</v>
      </c>
      <c r="I734" s="102"/>
      <c r="J734" s="105"/>
    </row>
    <row r="735" spans="1:10" ht="16.350000000000001" customHeight="1" x14ac:dyDescent="0.25">
      <c r="A735" s="136" t="s">
        <v>3140</v>
      </c>
      <c r="B735" s="108" t="s">
        <v>427</v>
      </c>
      <c r="C735" s="109">
        <v>296800</v>
      </c>
      <c r="D735" s="109">
        <v>218557</v>
      </c>
      <c r="E735" s="109">
        <v>78243</v>
      </c>
      <c r="F735" s="134">
        <v>0</v>
      </c>
      <c r="G735" s="137">
        <v>0.7</v>
      </c>
      <c r="I735" s="102"/>
      <c r="J735" s="105"/>
    </row>
    <row r="736" spans="1:10" ht="16.350000000000001" customHeight="1" x14ac:dyDescent="0.25">
      <c r="A736" s="136" t="s">
        <v>3142</v>
      </c>
      <c r="B736" s="108" t="s">
        <v>429</v>
      </c>
      <c r="C736" s="109">
        <v>307400</v>
      </c>
      <c r="D736" s="109">
        <v>226362</v>
      </c>
      <c r="E736" s="109">
        <v>81038</v>
      </c>
      <c r="F736" s="134">
        <v>0</v>
      </c>
      <c r="G736" s="137">
        <v>0.72499999999999998</v>
      </c>
      <c r="I736" s="102"/>
      <c r="J736" s="105"/>
    </row>
    <row r="737" spans="1:10" ht="16.350000000000001" customHeight="1" x14ac:dyDescent="0.25">
      <c r="A737" s="136" t="s">
        <v>3144</v>
      </c>
      <c r="B737" s="108" t="s">
        <v>431</v>
      </c>
      <c r="C737" s="109">
        <v>318000</v>
      </c>
      <c r="D737" s="109">
        <v>234168</v>
      </c>
      <c r="E737" s="109">
        <v>83832</v>
      </c>
      <c r="F737" s="134">
        <v>0</v>
      </c>
      <c r="G737" s="137">
        <v>0.75</v>
      </c>
      <c r="I737" s="102"/>
      <c r="J737" s="105"/>
    </row>
    <row r="738" spans="1:10" ht="16.350000000000001" customHeight="1" x14ac:dyDescent="0.25">
      <c r="A738" s="136" t="s">
        <v>3146</v>
      </c>
      <c r="B738" s="108" t="s">
        <v>433</v>
      </c>
      <c r="C738" s="109">
        <v>328600</v>
      </c>
      <c r="D738" s="109">
        <v>241973</v>
      </c>
      <c r="E738" s="109">
        <v>86627</v>
      </c>
      <c r="F738" s="134">
        <v>0</v>
      </c>
      <c r="G738" s="137">
        <v>0.77500000000000002</v>
      </c>
      <c r="I738" s="102"/>
      <c r="J738" s="105"/>
    </row>
    <row r="739" spans="1:10" ht="16.350000000000001" customHeight="1" x14ac:dyDescent="0.25">
      <c r="A739" s="136" t="s">
        <v>3148</v>
      </c>
      <c r="B739" s="108" t="s">
        <v>435</v>
      </c>
      <c r="C739" s="109">
        <v>339200</v>
      </c>
      <c r="D739" s="109">
        <v>249779</v>
      </c>
      <c r="E739" s="109">
        <v>89421</v>
      </c>
      <c r="F739" s="134">
        <v>0</v>
      </c>
      <c r="G739" s="137">
        <v>0.8</v>
      </c>
      <c r="I739" s="102"/>
      <c r="J739" s="105"/>
    </row>
    <row r="740" spans="1:10" ht="16.350000000000001" customHeight="1" x14ac:dyDescent="0.25">
      <c r="A740" s="136" t="s">
        <v>3150</v>
      </c>
      <c r="B740" s="108" t="s">
        <v>437</v>
      </c>
      <c r="C740" s="109">
        <v>349800</v>
      </c>
      <c r="D740" s="109">
        <v>257585</v>
      </c>
      <c r="E740" s="109">
        <v>92215</v>
      </c>
      <c r="F740" s="134">
        <v>0</v>
      </c>
      <c r="G740" s="137">
        <v>0.82499999999999996</v>
      </c>
      <c r="I740" s="102"/>
      <c r="J740" s="105"/>
    </row>
    <row r="741" spans="1:10" ht="16.350000000000001" customHeight="1" x14ac:dyDescent="0.25">
      <c r="A741" s="136" t="s">
        <v>3152</v>
      </c>
      <c r="B741" s="108" t="s">
        <v>439</v>
      </c>
      <c r="C741" s="109">
        <v>360400</v>
      </c>
      <c r="D741" s="109">
        <v>265390</v>
      </c>
      <c r="E741" s="109">
        <v>95010</v>
      </c>
      <c r="F741" s="134">
        <v>0</v>
      </c>
      <c r="G741" s="137">
        <v>0.85</v>
      </c>
      <c r="I741" s="102"/>
      <c r="J741" s="105"/>
    </row>
    <row r="742" spans="1:10" ht="16.350000000000001" customHeight="1" x14ac:dyDescent="0.25">
      <c r="A742" s="136" t="s">
        <v>3154</v>
      </c>
      <c r="B742" s="108" t="s">
        <v>441</v>
      </c>
      <c r="C742" s="109">
        <v>371000</v>
      </c>
      <c r="D742" s="109">
        <v>273196</v>
      </c>
      <c r="E742" s="109">
        <v>97804</v>
      </c>
      <c r="F742" s="134">
        <v>0</v>
      </c>
      <c r="G742" s="137">
        <v>0.875</v>
      </c>
      <c r="I742" s="102"/>
      <c r="J742" s="105"/>
    </row>
    <row r="743" spans="1:10" ht="16.350000000000001" customHeight="1" x14ac:dyDescent="0.25">
      <c r="A743" s="136" t="s">
        <v>3156</v>
      </c>
      <c r="B743" s="108" t="s">
        <v>443</v>
      </c>
      <c r="C743" s="109">
        <v>381600</v>
      </c>
      <c r="D743" s="109">
        <v>281001</v>
      </c>
      <c r="E743" s="109">
        <v>100599</v>
      </c>
      <c r="F743" s="134">
        <v>0</v>
      </c>
      <c r="G743" s="137">
        <v>0.9</v>
      </c>
      <c r="I743" s="102"/>
      <c r="J743" s="105"/>
    </row>
    <row r="744" spans="1:10" ht="16.350000000000001" customHeight="1" x14ac:dyDescent="0.25">
      <c r="A744" s="136" t="s">
        <v>3158</v>
      </c>
      <c r="B744" s="108" t="s">
        <v>445</v>
      </c>
      <c r="C744" s="109">
        <v>392200</v>
      </c>
      <c r="D744" s="109">
        <v>288807</v>
      </c>
      <c r="E744" s="109">
        <v>103393</v>
      </c>
      <c r="F744" s="134">
        <v>0</v>
      </c>
      <c r="G744" s="137">
        <v>0.92500000000000004</v>
      </c>
      <c r="I744" s="102"/>
      <c r="J744" s="105"/>
    </row>
    <row r="745" spans="1:10" ht="16.350000000000001" customHeight="1" x14ac:dyDescent="0.25">
      <c r="A745" s="136" t="s">
        <v>3160</v>
      </c>
      <c r="B745" s="108" t="s">
        <v>447</v>
      </c>
      <c r="C745" s="109">
        <v>402800</v>
      </c>
      <c r="D745" s="109">
        <v>296613</v>
      </c>
      <c r="E745" s="109">
        <v>106187</v>
      </c>
      <c r="F745" s="134">
        <v>0</v>
      </c>
      <c r="G745" s="137">
        <v>0.95</v>
      </c>
      <c r="I745" s="102"/>
      <c r="J745" s="105"/>
    </row>
    <row r="746" spans="1:10" ht="16.350000000000001" customHeight="1" x14ac:dyDescent="0.25">
      <c r="A746" s="136" t="s">
        <v>3162</v>
      </c>
      <c r="B746" s="108" t="s">
        <v>449</v>
      </c>
      <c r="C746" s="109">
        <v>413400</v>
      </c>
      <c r="D746" s="109">
        <v>304418</v>
      </c>
      <c r="E746" s="109">
        <v>108982</v>
      </c>
      <c r="F746" s="134">
        <v>0</v>
      </c>
      <c r="G746" s="137">
        <v>0.97499999999999998</v>
      </c>
      <c r="I746" s="102"/>
      <c r="J746" s="105"/>
    </row>
    <row r="747" spans="1:10" ht="16.350000000000001" customHeight="1" x14ac:dyDescent="0.25">
      <c r="A747" s="136" t="s">
        <v>3164</v>
      </c>
      <c r="B747" s="108" t="s">
        <v>451</v>
      </c>
      <c r="C747" s="109">
        <v>424000</v>
      </c>
      <c r="D747" s="109">
        <v>312224</v>
      </c>
      <c r="E747" s="109">
        <v>111776</v>
      </c>
      <c r="F747" s="134">
        <v>0</v>
      </c>
      <c r="G747" s="137">
        <v>1</v>
      </c>
      <c r="I747" s="102"/>
      <c r="J747" s="105"/>
    </row>
    <row r="748" spans="1:10" ht="16.350000000000001" customHeight="1" x14ac:dyDescent="0.25">
      <c r="A748" s="136" t="s">
        <v>3166</v>
      </c>
      <c r="B748" s="108" t="s">
        <v>454</v>
      </c>
      <c r="C748" s="109">
        <v>628380</v>
      </c>
      <c r="D748" s="109">
        <v>462725</v>
      </c>
      <c r="E748" s="109">
        <v>165655</v>
      </c>
      <c r="F748" s="134">
        <v>0</v>
      </c>
      <c r="G748" s="137">
        <v>1</v>
      </c>
      <c r="I748" s="102"/>
      <c r="J748" s="105"/>
    </row>
    <row r="749" spans="1:10" ht="16.350000000000001" customHeight="1" x14ac:dyDescent="0.25">
      <c r="A749" s="136" t="s">
        <v>4048</v>
      </c>
      <c r="B749" s="108" t="s">
        <v>4043</v>
      </c>
      <c r="C749" s="109">
        <v>547550</v>
      </c>
      <c r="D749" s="109">
        <v>403203</v>
      </c>
      <c r="E749" s="109">
        <v>144347</v>
      </c>
      <c r="F749" s="134">
        <v>0</v>
      </c>
      <c r="G749" s="137">
        <v>1</v>
      </c>
      <c r="I749" s="102"/>
      <c r="J749" s="105"/>
    </row>
    <row r="750" spans="1:10" ht="16.350000000000001" customHeight="1" x14ac:dyDescent="0.25">
      <c r="A750" s="136" t="s">
        <v>4049</v>
      </c>
      <c r="B750" s="108" t="s">
        <v>4045</v>
      </c>
      <c r="C750" s="109">
        <v>628380</v>
      </c>
      <c r="D750" s="109">
        <v>462725</v>
      </c>
      <c r="E750" s="109">
        <v>165655</v>
      </c>
      <c r="F750" s="134">
        <v>0</v>
      </c>
      <c r="G750" s="137">
        <v>1</v>
      </c>
      <c r="I750" s="102"/>
      <c r="J750" s="105"/>
    </row>
    <row r="751" spans="1:10" ht="16.350000000000001" customHeight="1" x14ac:dyDescent="0.25">
      <c r="A751" s="136" t="s">
        <v>4050</v>
      </c>
      <c r="B751" s="108" t="s">
        <v>4047</v>
      </c>
      <c r="C751" s="109">
        <v>628380</v>
      </c>
      <c r="D751" s="109">
        <v>462725</v>
      </c>
      <c r="E751" s="109">
        <v>165655</v>
      </c>
      <c r="F751" s="134">
        <v>0</v>
      </c>
      <c r="G751" s="137">
        <v>1</v>
      </c>
      <c r="I751" s="102"/>
      <c r="J751" s="105"/>
    </row>
    <row r="752" spans="1:10" ht="16.350000000000001" customHeight="1" x14ac:dyDescent="0.25">
      <c r="A752" s="136" t="s">
        <v>3168</v>
      </c>
      <c r="B752" s="108" t="s">
        <v>366</v>
      </c>
      <c r="C752" s="109">
        <v>339775</v>
      </c>
      <c r="D752" s="109">
        <v>250203</v>
      </c>
      <c r="E752" s="109">
        <v>89572</v>
      </c>
      <c r="F752" s="134">
        <v>0</v>
      </c>
      <c r="G752" s="137">
        <v>0.5</v>
      </c>
      <c r="I752" s="102"/>
      <c r="J752" s="105"/>
    </row>
    <row r="753" spans="1:10" ht="16.350000000000001" customHeight="1" x14ac:dyDescent="0.25">
      <c r="A753" s="136" t="s">
        <v>3170</v>
      </c>
      <c r="B753" s="108" t="s">
        <v>1626</v>
      </c>
      <c r="C753" s="109">
        <v>10600</v>
      </c>
      <c r="D753" s="109">
        <v>7806</v>
      </c>
      <c r="E753" s="109">
        <v>2794</v>
      </c>
      <c r="F753" s="134">
        <v>0</v>
      </c>
      <c r="G753" s="137">
        <v>2.5000000000000001E-2</v>
      </c>
      <c r="I753" s="102"/>
      <c r="J753" s="105"/>
    </row>
    <row r="754" spans="1:10" ht="16.350000000000001" customHeight="1" x14ac:dyDescent="0.25">
      <c r="A754" s="136" t="s">
        <v>3172</v>
      </c>
      <c r="B754" s="108" t="s">
        <v>1629</v>
      </c>
      <c r="C754" s="109">
        <v>21200</v>
      </c>
      <c r="D754" s="109">
        <v>15611</v>
      </c>
      <c r="E754" s="109">
        <v>5589</v>
      </c>
      <c r="F754" s="134">
        <v>0</v>
      </c>
      <c r="G754" s="137">
        <v>0.05</v>
      </c>
      <c r="I754" s="102"/>
      <c r="J754" s="105"/>
    </row>
    <row r="755" spans="1:10" ht="16.350000000000001" customHeight="1" x14ac:dyDescent="0.25">
      <c r="A755" s="136" t="s">
        <v>3174</v>
      </c>
      <c r="B755" s="108" t="s">
        <v>1632</v>
      </c>
      <c r="C755" s="109">
        <v>31800</v>
      </c>
      <c r="D755" s="109">
        <v>23417</v>
      </c>
      <c r="E755" s="109">
        <v>8383</v>
      </c>
      <c r="F755" s="134">
        <v>0</v>
      </c>
      <c r="G755" s="137">
        <v>7.4999999999999997E-2</v>
      </c>
      <c r="I755" s="102"/>
      <c r="J755" s="105"/>
    </row>
    <row r="756" spans="1:10" ht="16.350000000000001" customHeight="1" x14ac:dyDescent="0.25">
      <c r="A756" s="136" t="s">
        <v>3176</v>
      </c>
      <c r="B756" s="108" t="s">
        <v>1635</v>
      </c>
      <c r="C756" s="109">
        <v>42400</v>
      </c>
      <c r="D756" s="109">
        <v>31222</v>
      </c>
      <c r="E756" s="109">
        <v>11178</v>
      </c>
      <c r="F756" s="134">
        <v>0</v>
      </c>
      <c r="G756" s="137">
        <v>0.1</v>
      </c>
      <c r="I756" s="102"/>
      <c r="J756" s="105"/>
    </row>
    <row r="757" spans="1:10" ht="16.350000000000001" customHeight="1" x14ac:dyDescent="0.25">
      <c r="A757" s="136" t="s">
        <v>3178</v>
      </c>
      <c r="B757" s="108" t="s">
        <v>1638</v>
      </c>
      <c r="C757" s="109">
        <v>53000</v>
      </c>
      <c r="D757" s="109">
        <v>39028</v>
      </c>
      <c r="E757" s="109">
        <v>13972</v>
      </c>
      <c r="F757" s="134">
        <v>0</v>
      </c>
      <c r="G757" s="137">
        <v>0.125</v>
      </c>
      <c r="I757" s="102"/>
      <c r="J757" s="105"/>
    </row>
    <row r="758" spans="1:10" ht="16.350000000000001" customHeight="1" x14ac:dyDescent="0.25">
      <c r="A758" s="136" t="s">
        <v>3180</v>
      </c>
      <c r="B758" s="108" t="s">
        <v>1641</v>
      </c>
      <c r="C758" s="109">
        <v>63600</v>
      </c>
      <c r="D758" s="109">
        <v>46834</v>
      </c>
      <c r="E758" s="109">
        <v>16766</v>
      </c>
      <c r="F758" s="134">
        <v>0</v>
      </c>
      <c r="G758" s="137">
        <v>0.15</v>
      </c>
      <c r="I758" s="102"/>
      <c r="J758" s="105"/>
    </row>
    <row r="759" spans="1:10" ht="16.350000000000001" customHeight="1" x14ac:dyDescent="0.25">
      <c r="A759" s="136" t="s">
        <v>3182</v>
      </c>
      <c r="B759" s="108" t="s">
        <v>1644</v>
      </c>
      <c r="C759" s="109">
        <v>74200</v>
      </c>
      <c r="D759" s="109">
        <v>54639</v>
      </c>
      <c r="E759" s="109">
        <v>19561</v>
      </c>
      <c r="F759" s="134">
        <v>0</v>
      </c>
      <c r="G759" s="137">
        <v>0.17499999999999999</v>
      </c>
      <c r="I759" s="102"/>
      <c r="J759" s="105"/>
    </row>
    <row r="760" spans="1:10" ht="16.350000000000001" customHeight="1" x14ac:dyDescent="0.25">
      <c r="A760" s="136" t="s">
        <v>3184</v>
      </c>
      <c r="B760" s="108" t="s">
        <v>1647</v>
      </c>
      <c r="C760" s="109">
        <v>84800</v>
      </c>
      <c r="D760" s="109">
        <v>62445</v>
      </c>
      <c r="E760" s="109">
        <v>22355</v>
      </c>
      <c r="F760" s="134">
        <v>0</v>
      </c>
      <c r="G760" s="137">
        <v>0.2</v>
      </c>
      <c r="I760" s="102"/>
      <c r="J760" s="105"/>
    </row>
    <row r="761" spans="1:10" ht="16.350000000000001" customHeight="1" x14ac:dyDescent="0.25">
      <c r="A761" s="136" t="s">
        <v>3186</v>
      </c>
      <c r="B761" s="108" t="s">
        <v>1650</v>
      </c>
      <c r="C761" s="109">
        <v>95400</v>
      </c>
      <c r="D761" s="109">
        <v>70250</v>
      </c>
      <c r="E761" s="109">
        <v>25150</v>
      </c>
      <c r="F761" s="134">
        <v>0</v>
      </c>
      <c r="G761" s="137">
        <v>0.22500000000000001</v>
      </c>
      <c r="I761" s="102"/>
      <c r="J761" s="105"/>
    </row>
    <row r="762" spans="1:10" ht="16.350000000000001" customHeight="1" x14ac:dyDescent="0.25">
      <c r="A762" s="136" t="s">
        <v>3188</v>
      </c>
      <c r="B762" s="108" t="s">
        <v>1653</v>
      </c>
      <c r="C762" s="109">
        <v>106000</v>
      </c>
      <c r="D762" s="109">
        <v>78056</v>
      </c>
      <c r="E762" s="109">
        <v>27944</v>
      </c>
      <c r="F762" s="134">
        <v>0</v>
      </c>
      <c r="G762" s="137">
        <v>0.25</v>
      </c>
      <c r="I762" s="102"/>
      <c r="J762" s="105"/>
    </row>
    <row r="763" spans="1:10" ht="16.350000000000001" customHeight="1" x14ac:dyDescent="0.25">
      <c r="A763" s="136" t="s">
        <v>3190</v>
      </c>
      <c r="B763" s="108" t="s">
        <v>1656</v>
      </c>
      <c r="C763" s="109">
        <v>116600</v>
      </c>
      <c r="D763" s="109">
        <v>85862</v>
      </c>
      <c r="E763" s="109">
        <v>30738</v>
      </c>
      <c r="F763" s="134">
        <v>0</v>
      </c>
      <c r="G763" s="137">
        <v>0.27500000000000002</v>
      </c>
      <c r="I763" s="102"/>
      <c r="J763" s="105"/>
    </row>
    <row r="764" spans="1:10" ht="16.350000000000001" customHeight="1" x14ac:dyDescent="0.25">
      <c r="A764" s="136" t="s">
        <v>3192</v>
      </c>
      <c r="B764" s="108" t="s">
        <v>1659</v>
      </c>
      <c r="C764" s="109">
        <v>127200</v>
      </c>
      <c r="D764" s="109">
        <v>93667</v>
      </c>
      <c r="E764" s="109">
        <v>33533</v>
      </c>
      <c r="F764" s="134">
        <v>0</v>
      </c>
      <c r="G764" s="137">
        <v>0.3</v>
      </c>
      <c r="I764" s="102"/>
      <c r="J764" s="105"/>
    </row>
    <row r="765" spans="1:10" ht="16.350000000000001" customHeight="1" x14ac:dyDescent="0.25">
      <c r="A765" s="136" t="s">
        <v>3194</v>
      </c>
      <c r="B765" s="108" t="s">
        <v>1662</v>
      </c>
      <c r="C765" s="109">
        <v>137800</v>
      </c>
      <c r="D765" s="109">
        <v>101473</v>
      </c>
      <c r="E765" s="109">
        <v>36327</v>
      </c>
      <c r="F765" s="134">
        <v>0</v>
      </c>
      <c r="G765" s="137">
        <v>0.32500000000000001</v>
      </c>
      <c r="I765" s="102"/>
      <c r="J765" s="105"/>
    </row>
    <row r="766" spans="1:10" ht="16.350000000000001" customHeight="1" x14ac:dyDescent="0.25">
      <c r="A766" s="136" t="s">
        <v>3196</v>
      </c>
      <c r="B766" s="108" t="s">
        <v>1665</v>
      </c>
      <c r="C766" s="109">
        <v>148400</v>
      </c>
      <c r="D766" s="109">
        <v>109278</v>
      </c>
      <c r="E766" s="109">
        <v>39122</v>
      </c>
      <c r="F766" s="134">
        <v>0</v>
      </c>
      <c r="G766" s="137">
        <v>0.35</v>
      </c>
      <c r="I766" s="102"/>
      <c r="J766" s="105"/>
    </row>
    <row r="767" spans="1:10" ht="16.350000000000001" customHeight="1" x14ac:dyDescent="0.25">
      <c r="A767" s="136" t="s">
        <v>3198</v>
      </c>
      <c r="B767" s="108" t="s">
        <v>1668</v>
      </c>
      <c r="C767" s="109">
        <v>159000</v>
      </c>
      <c r="D767" s="109">
        <v>117084</v>
      </c>
      <c r="E767" s="109">
        <v>41916</v>
      </c>
      <c r="F767" s="134">
        <v>0</v>
      </c>
      <c r="G767" s="137">
        <v>0.375</v>
      </c>
      <c r="I767" s="102"/>
      <c r="J767" s="105"/>
    </row>
    <row r="768" spans="1:10" ht="16.350000000000001" customHeight="1" x14ac:dyDescent="0.25">
      <c r="A768" s="136" t="s">
        <v>3200</v>
      </c>
      <c r="B768" s="108" t="s">
        <v>1671</v>
      </c>
      <c r="C768" s="109">
        <v>169600</v>
      </c>
      <c r="D768" s="109">
        <v>124890</v>
      </c>
      <c r="E768" s="109">
        <v>44710</v>
      </c>
      <c r="F768" s="134">
        <v>0</v>
      </c>
      <c r="G768" s="137">
        <v>0.4</v>
      </c>
      <c r="I768" s="102"/>
      <c r="J768" s="105"/>
    </row>
    <row r="769" spans="1:10" ht="16.350000000000001" customHeight="1" x14ac:dyDescent="0.25">
      <c r="A769" s="136" t="s">
        <v>3202</v>
      </c>
      <c r="B769" s="108" t="s">
        <v>1674</v>
      </c>
      <c r="C769" s="109">
        <v>180200</v>
      </c>
      <c r="D769" s="109">
        <v>132695</v>
      </c>
      <c r="E769" s="109">
        <v>47505</v>
      </c>
      <c r="F769" s="134">
        <v>0</v>
      </c>
      <c r="G769" s="137">
        <v>0.42499999999999999</v>
      </c>
      <c r="I769" s="102"/>
      <c r="J769" s="105"/>
    </row>
    <row r="770" spans="1:10" ht="16.350000000000001" customHeight="1" x14ac:dyDescent="0.25">
      <c r="A770" s="136" t="s">
        <v>3204</v>
      </c>
      <c r="B770" s="108" t="s">
        <v>1677</v>
      </c>
      <c r="C770" s="109">
        <v>190800</v>
      </c>
      <c r="D770" s="109">
        <v>140501</v>
      </c>
      <c r="E770" s="109">
        <v>50299</v>
      </c>
      <c r="F770" s="134">
        <v>0</v>
      </c>
      <c r="G770" s="137">
        <v>0.45</v>
      </c>
      <c r="I770" s="102"/>
      <c r="J770" s="105"/>
    </row>
    <row r="771" spans="1:10" ht="16.350000000000001" customHeight="1" x14ac:dyDescent="0.25">
      <c r="A771" s="136" t="s">
        <v>3206</v>
      </c>
      <c r="B771" s="108" t="s">
        <v>1680</v>
      </c>
      <c r="C771" s="109">
        <v>201400</v>
      </c>
      <c r="D771" s="109">
        <v>148306</v>
      </c>
      <c r="E771" s="109">
        <v>53094</v>
      </c>
      <c r="F771" s="134">
        <v>0</v>
      </c>
      <c r="G771" s="137">
        <v>0.47499999999999998</v>
      </c>
      <c r="I771" s="102"/>
      <c r="J771" s="105"/>
    </row>
    <row r="772" spans="1:10" ht="16.350000000000001" customHeight="1" x14ac:dyDescent="0.25">
      <c r="A772" s="136" t="s">
        <v>3208</v>
      </c>
      <c r="B772" s="108" t="s">
        <v>1683</v>
      </c>
      <c r="C772" s="109">
        <v>212000</v>
      </c>
      <c r="D772" s="109">
        <v>156112</v>
      </c>
      <c r="E772" s="109">
        <v>55888</v>
      </c>
      <c r="F772" s="134">
        <v>0</v>
      </c>
      <c r="G772" s="137">
        <v>0.5</v>
      </c>
      <c r="I772" s="102"/>
      <c r="J772" s="105"/>
    </row>
    <row r="773" spans="1:10" ht="16.350000000000001" customHeight="1" x14ac:dyDescent="0.25">
      <c r="A773" s="136" t="s">
        <v>3210</v>
      </c>
      <c r="B773" s="108" t="s">
        <v>1686</v>
      </c>
      <c r="C773" s="109">
        <v>222600</v>
      </c>
      <c r="D773" s="109">
        <v>163918</v>
      </c>
      <c r="E773" s="109">
        <v>58682</v>
      </c>
      <c r="F773" s="134">
        <v>0</v>
      </c>
      <c r="G773" s="137">
        <v>0.52500000000000002</v>
      </c>
      <c r="I773" s="102"/>
      <c r="J773" s="105"/>
    </row>
    <row r="774" spans="1:10" ht="16.350000000000001" customHeight="1" x14ac:dyDescent="0.25">
      <c r="A774" s="136" t="s">
        <v>3212</v>
      </c>
      <c r="B774" s="108" t="s">
        <v>1689</v>
      </c>
      <c r="C774" s="109">
        <v>233200</v>
      </c>
      <c r="D774" s="109">
        <v>171723</v>
      </c>
      <c r="E774" s="109">
        <v>61477</v>
      </c>
      <c r="F774" s="134">
        <v>0</v>
      </c>
      <c r="G774" s="137">
        <v>0.55000000000000004</v>
      </c>
      <c r="I774" s="102"/>
      <c r="J774" s="105"/>
    </row>
    <row r="775" spans="1:10" ht="16.350000000000001" customHeight="1" x14ac:dyDescent="0.25">
      <c r="A775" s="136" t="s">
        <v>3214</v>
      </c>
      <c r="B775" s="108" t="s">
        <v>1692</v>
      </c>
      <c r="C775" s="109">
        <v>243800</v>
      </c>
      <c r="D775" s="109">
        <v>179529</v>
      </c>
      <c r="E775" s="109">
        <v>64271</v>
      </c>
      <c r="F775" s="134">
        <v>0</v>
      </c>
      <c r="G775" s="137">
        <v>0.57499999999999996</v>
      </c>
      <c r="I775" s="102"/>
      <c r="J775" s="105"/>
    </row>
    <row r="776" spans="1:10" ht="16.350000000000001" customHeight="1" x14ac:dyDescent="0.25">
      <c r="A776" s="136" t="s">
        <v>3216</v>
      </c>
      <c r="B776" s="108" t="s">
        <v>1695</v>
      </c>
      <c r="C776" s="109">
        <v>254400</v>
      </c>
      <c r="D776" s="109">
        <v>187334</v>
      </c>
      <c r="E776" s="109">
        <v>67066</v>
      </c>
      <c r="F776" s="134">
        <v>0</v>
      </c>
      <c r="G776" s="137">
        <v>0.6</v>
      </c>
      <c r="I776" s="102"/>
      <c r="J776" s="105"/>
    </row>
    <row r="777" spans="1:10" ht="16.350000000000001" customHeight="1" x14ac:dyDescent="0.25">
      <c r="A777" s="136" t="s">
        <v>3218</v>
      </c>
      <c r="B777" s="108" t="s">
        <v>1698</v>
      </c>
      <c r="C777" s="109">
        <v>265000</v>
      </c>
      <c r="D777" s="109">
        <v>195140</v>
      </c>
      <c r="E777" s="109">
        <v>69860</v>
      </c>
      <c r="F777" s="134">
        <v>0</v>
      </c>
      <c r="G777" s="137">
        <v>0.625</v>
      </c>
      <c r="I777" s="102"/>
      <c r="J777" s="105"/>
    </row>
    <row r="778" spans="1:10" ht="16.350000000000001" customHeight="1" x14ac:dyDescent="0.25">
      <c r="A778" s="136" t="s">
        <v>3220</v>
      </c>
      <c r="B778" s="108" t="s">
        <v>1701</v>
      </c>
      <c r="C778" s="109">
        <v>275600</v>
      </c>
      <c r="D778" s="109">
        <v>202946</v>
      </c>
      <c r="E778" s="109">
        <v>72654</v>
      </c>
      <c r="F778" s="134">
        <v>0</v>
      </c>
      <c r="G778" s="137">
        <v>0.65</v>
      </c>
      <c r="I778" s="102"/>
      <c r="J778" s="105"/>
    </row>
    <row r="779" spans="1:10" ht="16.350000000000001" customHeight="1" x14ac:dyDescent="0.25">
      <c r="A779" s="136" t="s">
        <v>3222</v>
      </c>
      <c r="B779" s="108" t="s">
        <v>1704</v>
      </c>
      <c r="C779" s="109">
        <v>286200</v>
      </c>
      <c r="D779" s="109">
        <v>210751</v>
      </c>
      <c r="E779" s="109">
        <v>75449</v>
      </c>
      <c r="F779" s="134">
        <v>0</v>
      </c>
      <c r="G779" s="137">
        <v>0.67500000000000004</v>
      </c>
      <c r="I779" s="102"/>
      <c r="J779" s="105"/>
    </row>
    <row r="780" spans="1:10" ht="16.350000000000001" customHeight="1" x14ac:dyDescent="0.25">
      <c r="A780" s="136" t="s">
        <v>3224</v>
      </c>
      <c r="B780" s="108" t="s">
        <v>1707</v>
      </c>
      <c r="C780" s="109">
        <v>296800</v>
      </c>
      <c r="D780" s="109">
        <v>218557</v>
      </c>
      <c r="E780" s="109">
        <v>78243</v>
      </c>
      <c r="F780" s="134">
        <v>0</v>
      </c>
      <c r="G780" s="137">
        <v>0.7</v>
      </c>
      <c r="I780" s="102"/>
      <c r="J780" s="105"/>
    </row>
    <row r="781" spans="1:10" ht="16.350000000000001" customHeight="1" x14ac:dyDescent="0.25">
      <c r="A781" s="136" t="s">
        <v>3226</v>
      </c>
      <c r="B781" s="108" t="s">
        <v>1710</v>
      </c>
      <c r="C781" s="109">
        <v>307400</v>
      </c>
      <c r="D781" s="109">
        <v>226362</v>
      </c>
      <c r="E781" s="109">
        <v>81038</v>
      </c>
      <c r="F781" s="134">
        <v>0</v>
      </c>
      <c r="G781" s="137">
        <v>0.72499999999999998</v>
      </c>
      <c r="I781" s="102"/>
      <c r="J781" s="105"/>
    </row>
    <row r="782" spans="1:10" ht="16.350000000000001" customHeight="1" x14ac:dyDescent="0.25">
      <c r="A782" s="136" t="s">
        <v>3228</v>
      </c>
      <c r="B782" s="108" t="s">
        <v>1713</v>
      </c>
      <c r="C782" s="109">
        <v>318000</v>
      </c>
      <c r="D782" s="109">
        <v>234168</v>
      </c>
      <c r="E782" s="109">
        <v>83832</v>
      </c>
      <c r="F782" s="134">
        <v>0</v>
      </c>
      <c r="G782" s="137">
        <v>0.75</v>
      </c>
      <c r="I782" s="102"/>
      <c r="J782" s="105"/>
    </row>
    <row r="783" spans="1:10" ht="16.350000000000001" customHeight="1" x14ac:dyDescent="0.25">
      <c r="A783" s="136" t="s">
        <v>3230</v>
      </c>
      <c r="B783" s="108" t="s">
        <v>1716</v>
      </c>
      <c r="C783" s="109">
        <v>328600</v>
      </c>
      <c r="D783" s="109">
        <v>241973</v>
      </c>
      <c r="E783" s="109">
        <v>86627</v>
      </c>
      <c r="F783" s="134">
        <v>0</v>
      </c>
      <c r="G783" s="137">
        <v>0.77500000000000002</v>
      </c>
      <c r="I783" s="102"/>
      <c r="J783" s="105"/>
    </row>
    <row r="784" spans="1:10" ht="16.350000000000001" customHeight="1" x14ac:dyDescent="0.25">
      <c r="A784" s="136" t="s">
        <v>3232</v>
      </c>
      <c r="B784" s="108" t="s">
        <v>1719</v>
      </c>
      <c r="C784" s="109">
        <v>339200</v>
      </c>
      <c r="D784" s="109">
        <v>249779</v>
      </c>
      <c r="E784" s="109">
        <v>89421</v>
      </c>
      <c r="F784" s="134">
        <v>0</v>
      </c>
      <c r="G784" s="137">
        <v>0.8</v>
      </c>
      <c r="I784" s="102"/>
      <c r="J784" s="105"/>
    </row>
    <row r="785" spans="1:10" ht="16.350000000000001" customHeight="1" x14ac:dyDescent="0.25">
      <c r="A785" s="136" t="s">
        <v>3234</v>
      </c>
      <c r="B785" s="108" t="s">
        <v>1722</v>
      </c>
      <c r="C785" s="109">
        <v>349800</v>
      </c>
      <c r="D785" s="109">
        <v>257585</v>
      </c>
      <c r="E785" s="109">
        <v>92215</v>
      </c>
      <c r="F785" s="134">
        <v>0</v>
      </c>
      <c r="G785" s="137">
        <v>0.82499999999999996</v>
      </c>
      <c r="I785" s="102"/>
      <c r="J785" s="105"/>
    </row>
    <row r="786" spans="1:10" ht="16.350000000000001" customHeight="1" x14ac:dyDescent="0.25">
      <c r="A786" s="136" t="s">
        <v>3236</v>
      </c>
      <c r="B786" s="108" t="s">
        <v>1725</v>
      </c>
      <c r="C786" s="109">
        <v>360400</v>
      </c>
      <c r="D786" s="109">
        <v>265390</v>
      </c>
      <c r="E786" s="109">
        <v>95010</v>
      </c>
      <c r="F786" s="134">
        <v>0</v>
      </c>
      <c r="G786" s="137">
        <v>0.85</v>
      </c>
      <c r="I786" s="102"/>
      <c r="J786" s="105"/>
    </row>
    <row r="787" spans="1:10" ht="16.350000000000001" customHeight="1" x14ac:dyDescent="0.25">
      <c r="A787" s="136" t="s">
        <v>3238</v>
      </c>
      <c r="B787" s="108" t="s">
        <v>1728</v>
      </c>
      <c r="C787" s="109">
        <v>371000</v>
      </c>
      <c r="D787" s="109">
        <v>273196</v>
      </c>
      <c r="E787" s="109">
        <v>97804</v>
      </c>
      <c r="F787" s="134">
        <v>0</v>
      </c>
      <c r="G787" s="137">
        <v>0.875</v>
      </c>
      <c r="I787" s="102"/>
      <c r="J787" s="105"/>
    </row>
    <row r="788" spans="1:10" ht="16.350000000000001" customHeight="1" x14ac:dyDescent="0.25">
      <c r="A788" s="136" t="s">
        <v>3240</v>
      </c>
      <c r="B788" s="108" t="s">
        <v>1731</v>
      </c>
      <c r="C788" s="109">
        <v>381600</v>
      </c>
      <c r="D788" s="109">
        <v>281001</v>
      </c>
      <c r="E788" s="109">
        <v>100599</v>
      </c>
      <c r="F788" s="134">
        <v>0</v>
      </c>
      <c r="G788" s="137">
        <v>0.9</v>
      </c>
      <c r="I788" s="102"/>
      <c r="J788" s="105"/>
    </row>
    <row r="789" spans="1:10" ht="16.350000000000001" customHeight="1" x14ac:dyDescent="0.25">
      <c r="A789" s="136" t="s">
        <v>3242</v>
      </c>
      <c r="B789" s="108" t="s">
        <v>1734</v>
      </c>
      <c r="C789" s="109">
        <v>392200</v>
      </c>
      <c r="D789" s="109">
        <v>288807</v>
      </c>
      <c r="E789" s="109">
        <v>103393</v>
      </c>
      <c r="F789" s="134">
        <v>0</v>
      </c>
      <c r="G789" s="137">
        <v>0.92500000000000004</v>
      </c>
      <c r="I789" s="102"/>
      <c r="J789" s="105"/>
    </row>
    <row r="790" spans="1:10" ht="16.350000000000001" customHeight="1" x14ac:dyDescent="0.25">
      <c r="A790" s="136" t="s">
        <v>3244</v>
      </c>
      <c r="B790" s="108" t="s">
        <v>1737</v>
      </c>
      <c r="C790" s="109">
        <v>402800</v>
      </c>
      <c r="D790" s="109">
        <v>296613</v>
      </c>
      <c r="E790" s="109">
        <v>106187</v>
      </c>
      <c r="F790" s="134">
        <v>0</v>
      </c>
      <c r="G790" s="137">
        <v>0.95</v>
      </c>
      <c r="I790" s="102"/>
      <c r="J790" s="105"/>
    </row>
    <row r="791" spans="1:10" ht="16.350000000000001" customHeight="1" x14ac:dyDescent="0.25">
      <c r="A791" s="136" t="s">
        <v>3246</v>
      </c>
      <c r="B791" s="108" t="s">
        <v>1740</v>
      </c>
      <c r="C791" s="109">
        <v>413400</v>
      </c>
      <c r="D791" s="109">
        <v>304418</v>
      </c>
      <c r="E791" s="109">
        <v>108982</v>
      </c>
      <c r="F791" s="134">
        <v>0</v>
      </c>
      <c r="G791" s="137">
        <v>0.97499999999999998</v>
      </c>
      <c r="I791" s="102"/>
      <c r="J791" s="105"/>
    </row>
    <row r="792" spans="1:10" ht="16.350000000000001" customHeight="1" x14ac:dyDescent="0.25">
      <c r="A792" s="136" t="s">
        <v>3248</v>
      </c>
      <c r="B792" s="108" t="s">
        <v>195</v>
      </c>
      <c r="C792" s="109">
        <v>424000</v>
      </c>
      <c r="D792" s="109">
        <v>312224</v>
      </c>
      <c r="E792" s="109">
        <v>111776</v>
      </c>
      <c r="F792" s="134">
        <v>0</v>
      </c>
      <c r="G792" s="137">
        <v>1</v>
      </c>
      <c r="I792" s="102"/>
      <c r="J792" s="105"/>
    </row>
    <row r="793" spans="1:10" ht="16.350000000000001" customHeight="1" x14ac:dyDescent="0.25">
      <c r="A793" s="136" t="s">
        <v>3250</v>
      </c>
      <c r="B793" s="108" t="s">
        <v>521</v>
      </c>
      <c r="C793" s="109">
        <v>10600</v>
      </c>
      <c r="D793" s="109">
        <v>7806</v>
      </c>
      <c r="E793" s="109">
        <v>2794</v>
      </c>
      <c r="F793" s="134">
        <v>0</v>
      </c>
      <c r="G793" s="137">
        <v>2.5000000000000001E-2</v>
      </c>
      <c r="I793" s="102"/>
      <c r="J793" s="105"/>
    </row>
    <row r="794" spans="1:10" ht="16.350000000000001" customHeight="1" x14ac:dyDescent="0.25">
      <c r="A794" s="136" t="s">
        <v>3252</v>
      </c>
      <c r="B794" s="108" t="s">
        <v>523</v>
      </c>
      <c r="C794" s="109">
        <v>21200</v>
      </c>
      <c r="D794" s="109">
        <v>15611</v>
      </c>
      <c r="E794" s="109">
        <v>5589</v>
      </c>
      <c r="F794" s="134">
        <v>0</v>
      </c>
      <c r="G794" s="137">
        <v>0.05</v>
      </c>
      <c r="I794" s="102"/>
      <c r="J794" s="105"/>
    </row>
    <row r="795" spans="1:10" ht="16.350000000000001" customHeight="1" x14ac:dyDescent="0.25">
      <c r="A795" s="136" t="s">
        <v>3254</v>
      </c>
      <c r="B795" s="108" t="s">
        <v>525</v>
      </c>
      <c r="C795" s="109">
        <v>31800</v>
      </c>
      <c r="D795" s="109">
        <v>23417</v>
      </c>
      <c r="E795" s="109">
        <v>8383</v>
      </c>
      <c r="F795" s="134">
        <v>0</v>
      </c>
      <c r="G795" s="137">
        <v>7.4999999999999997E-2</v>
      </c>
      <c r="I795" s="102"/>
      <c r="J795" s="105"/>
    </row>
    <row r="796" spans="1:10" ht="16.350000000000001" customHeight="1" x14ac:dyDescent="0.25">
      <c r="A796" s="136" t="s">
        <v>3256</v>
      </c>
      <c r="B796" s="108" t="s">
        <v>527</v>
      </c>
      <c r="C796" s="109">
        <v>42400</v>
      </c>
      <c r="D796" s="109">
        <v>31222</v>
      </c>
      <c r="E796" s="109">
        <v>11178</v>
      </c>
      <c r="F796" s="134">
        <v>0</v>
      </c>
      <c r="G796" s="137">
        <v>0.1</v>
      </c>
      <c r="I796" s="102"/>
      <c r="J796" s="105"/>
    </row>
    <row r="797" spans="1:10" ht="16.350000000000001" customHeight="1" x14ac:dyDescent="0.25">
      <c r="A797" s="136" t="s">
        <v>3258</v>
      </c>
      <c r="B797" s="108" t="s">
        <v>529</v>
      </c>
      <c r="C797" s="109">
        <v>53000</v>
      </c>
      <c r="D797" s="109">
        <v>39028</v>
      </c>
      <c r="E797" s="109">
        <v>13972</v>
      </c>
      <c r="F797" s="134">
        <v>0</v>
      </c>
      <c r="G797" s="137">
        <v>0.125</v>
      </c>
      <c r="I797" s="102"/>
      <c r="J797" s="105"/>
    </row>
    <row r="798" spans="1:10" ht="16.350000000000001" customHeight="1" x14ac:dyDescent="0.25">
      <c r="A798" s="136" t="s">
        <v>3260</v>
      </c>
      <c r="B798" s="108" t="s">
        <v>531</v>
      </c>
      <c r="C798" s="109">
        <v>63600</v>
      </c>
      <c r="D798" s="109">
        <v>46834</v>
      </c>
      <c r="E798" s="109">
        <v>16766</v>
      </c>
      <c r="F798" s="134">
        <v>0</v>
      </c>
      <c r="G798" s="137">
        <v>0.15</v>
      </c>
      <c r="I798" s="102"/>
      <c r="J798" s="105"/>
    </row>
    <row r="799" spans="1:10" ht="16.350000000000001" customHeight="1" x14ac:dyDescent="0.25">
      <c r="A799" s="136" t="s">
        <v>3262</v>
      </c>
      <c r="B799" s="108" t="s">
        <v>533</v>
      </c>
      <c r="C799" s="109">
        <v>74200</v>
      </c>
      <c r="D799" s="109">
        <v>54639</v>
      </c>
      <c r="E799" s="109">
        <v>19561</v>
      </c>
      <c r="F799" s="134">
        <v>0</v>
      </c>
      <c r="G799" s="137">
        <v>0.17499999999999999</v>
      </c>
      <c r="I799" s="102"/>
      <c r="J799" s="105"/>
    </row>
    <row r="800" spans="1:10" ht="16.350000000000001" customHeight="1" x14ac:dyDescent="0.25">
      <c r="A800" s="136" t="s">
        <v>3264</v>
      </c>
      <c r="B800" s="108" t="s">
        <v>535</v>
      </c>
      <c r="C800" s="109">
        <v>84800</v>
      </c>
      <c r="D800" s="109">
        <v>62445</v>
      </c>
      <c r="E800" s="109">
        <v>22355</v>
      </c>
      <c r="F800" s="134">
        <v>0</v>
      </c>
      <c r="G800" s="137">
        <v>0.2</v>
      </c>
      <c r="I800" s="102"/>
      <c r="J800" s="105"/>
    </row>
    <row r="801" spans="1:10" ht="16.350000000000001" customHeight="1" x14ac:dyDescent="0.25">
      <c r="A801" s="136" t="s">
        <v>3266</v>
      </c>
      <c r="B801" s="108" t="s">
        <v>537</v>
      </c>
      <c r="C801" s="109">
        <v>95400</v>
      </c>
      <c r="D801" s="109">
        <v>70250</v>
      </c>
      <c r="E801" s="109">
        <v>25150</v>
      </c>
      <c r="F801" s="134">
        <v>0</v>
      </c>
      <c r="G801" s="137">
        <v>0.22500000000000001</v>
      </c>
      <c r="I801" s="102"/>
      <c r="J801" s="105"/>
    </row>
    <row r="802" spans="1:10" ht="16.350000000000001" customHeight="1" x14ac:dyDescent="0.25">
      <c r="A802" s="136" t="s">
        <v>3268</v>
      </c>
      <c r="B802" s="108" t="s">
        <v>539</v>
      </c>
      <c r="C802" s="109">
        <v>106000</v>
      </c>
      <c r="D802" s="109">
        <v>78056</v>
      </c>
      <c r="E802" s="109">
        <v>27944</v>
      </c>
      <c r="F802" s="134">
        <v>0</v>
      </c>
      <c r="G802" s="137">
        <v>0.25</v>
      </c>
      <c r="I802" s="102"/>
      <c r="J802" s="105"/>
    </row>
    <row r="803" spans="1:10" ht="16.350000000000001" customHeight="1" x14ac:dyDescent="0.25">
      <c r="A803" s="136" t="s">
        <v>3270</v>
      </c>
      <c r="B803" s="108" t="s">
        <v>541</v>
      </c>
      <c r="C803" s="109">
        <v>116600</v>
      </c>
      <c r="D803" s="109">
        <v>85862</v>
      </c>
      <c r="E803" s="109">
        <v>30738</v>
      </c>
      <c r="F803" s="134">
        <v>0</v>
      </c>
      <c r="G803" s="137">
        <v>0.27500000000000002</v>
      </c>
      <c r="I803" s="102"/>
      <c r="J803" s="105"/>
    </row>
    <row r="804" spans="1:10" ht="16.350000000000001" customHeight="1" x14ac:dyDescent="0.25">
      <c r="A804" s="136" t="s">
        <v>3272</v>
      </c>
      <c r="B804" s="108" t="s">
        <v>543</v>
      </c>
      <c r="C804" s="109">
        <v>127200</v>
      </c>
      <c r="D804" s="109">
        <v>93667</v>
      </c>
      <c r="E804" s="109">
        <v>33533</v>
      </c>
      <c r="F804" s="134">
        <v>0</v>
      </c>
      <c r="G804" s="137">
        <v>0.3</v>
      </c>
      <c r="I804" s="102"/>
      <c r="J804" s="105"/>
    </row>
    <row r="805" spans="1:10" ht="16.350000000000001" customHeight="1" x14ac:dyDescent="0.25">
      <c r="A805" s="136" t="s">
        <v>3274</v>
      </c>
      <c r="B805" s="108" t="s">
        <v>545</v>
      </c>
      <c r="C805" s="109">
        <v>137800</v>
      </c>
      <c r="D805" s="109">
        <v>101473</v>
      </c>
      <c r="E805" s="109">
        <v>36327</v>
      </c>
      <c r="F805" s="134">
        <v>0</v>
      </c>
      <c r="G805" s="137">
        <v>0.32500000000000001</v>
      </c>
      <c r="I805" s="102"/>
      <c r="J805" s="105"/>
    </row>
    <row r="806" spans="1:10" ht="16.350000000000001" customHeight="1" x14ac:dyDescent="0.25">
      <c r="A806" s="136" t="s">
        <v>3276</v>
      </c>
      <c r="B806" s="108" t="s">
        <v>547</v>
      </c>
      <c r="C806" s="109">
        <v>148400</v>
      </c>
      <c r="D806" s="109">
        <v>109278</v>
      </c>
      <c r="E806" s="109">
        <v>39122</v>
      </c>
      <c r="F806" s="134">
        <v>0</v>
      </c>
      <c r="G806" s="137">
        <v>0.35</v>
      </c>
      <c r="I806" s="102"/>
      <c r="J806" s="105"/>
    </row>
    <row r="807" spans="1:10" ht="16.350000000000001" customHeight="1" x14ac:dyDescent="0.25">
      <c r="A807" s="136" t="s">
        <v>3278</v>
      </c>
      <c r="B807" s="108" t="s">
        <v>549</v>
      </c>
      <c r="C807" s="109">
        <v>159000</v>
      </c>
      <c r="D807" s="109">
        <v>117084</v>
      </c>
      <c r="E807" s="109">
        <v>41916</v>
      </c>
      <c r="F807" s="134">
        <v>0</v>
      </c>
      <c r="G807" s="137">
        <v>0.375</v>
      </c>
      <c r="I807" s="102"/>
      <c r="J807" s="105"/>
    </row>
    <row r="808" spans="1:10" ht="16.350000000000001" customHeight="1" x14ac:dyDescent="0.25">
      <c r="A808" s="136" t="s">
        <v>3280</v>
      </c>
      <c r="B808" s="108" t="s">
        <v>551</v>
      </c>
      <c r="C808" s="109">
        <v>169600</v>
      </c>
      <c r="D808" s="109">
        <v>124890</v>
      </c>
      <c r="E808" s="109">
        <v>44710</v>
      </c>
      <c r="F808" s="134">
        <v>0</v>
      </c>
      <c r="G808" s="137">
        <v>0.4</v>
      </c>
      <c r="I808" s="102"/>
      <c r="J808" s="105"/>
    </row>
    <row r="809" spans="1:10" ht="16.350000000000001" customHeight="1" x14ac:dyDescent="0.25">
      <c r="A809" s="136" t="s">
        <v>3282</v>
      </c>
      <c r="B809" s="108" t="s">
        <v>553</v>
      </c>
      <c r="C809" s="109">
        <v>180200</v>
      </c>
      <c r="D809" s="109">
        <v>132695</v>
      </c>
      <c r="E809" s="109">
        <v>47505</v>
      </c>
      <c r="F809" s="134">
        <v>0</v>
      </c>
      <c r="G809" s="137">
        <v>0.42499999999999999</v>
      </c>
      <c r="I809" s="102"/>
      <c r="J809" s="105"/>
    </row>
    <row r="810" spans="1:10" ht="16.350000000000001" customHeight="1" x14ac:dyDescent="0.25">
      <c r="A810" s="136" t="s">
        <v>3284</v>
      </c>
      <c r="B810" s="108" t="s">
        <v>555</v>
      </c>
      <c r="C810" s="109">
        <v>190800</v>
      </c>
      <c r="D810" s="109">
        <v>140501</v>
      </c>
      <c r="E810" s="109">
        <v>50299</v>
      </c>
      <c r="F810" s="134">
        <v>0</v>
      </c>
      <c r="G810" s="137">
        <v>0.45</v>
      </c>
      <c r="I810" s="102"/>
      <c r="J810" s="105"/>
    </row>
    <row r="811" spans="1:10" ht="16.350000000000001" customHeight="1" x14ac:dyDescent="0.25">
      <c r="A811" s="136" t="s">
        <v>3286</v>
      </c>
      <c r="B811" s="108" t="s">
        <v>557</v>
      </c>
      <c r="C811" s="109">
        <v>201400</v>
      </c>
      <c r="D811" s="109">
        <v>148306</v>
      </c>
      <c r="E811" s="109">
        <v>53094</v>
      </c>
      <c r="F811" s="134">
        <v>0</v>
      </c>
      <c r="G811" s="137">
        <v>0.47499999999999998</v>
      </c>
      <c r="I811" s="102"/>
      <c r="J811" s="105"/>
    </row>
    <row r="812" spans="1:10" ht="16.350000000000001" customHeight="1" x14ac:dyDescent="0.25">
      <c r="A812" s="136" t="s">
        <v>3288</v>
      </c>
      <c r="B812" s="108" t="s">
        <v>559</v>
      </c>
      <c r="C812" s="109">
        <v>212000</v>
      </c>
      <c r="D812" s="109">
        <v>156112</v>
      </c>
      <c r="E812" s="109">
        <v>55888</v>
      </c>
      <c r="F812" s="134">
        <v>0</v>
      </c>
      <c r="G812" s="137">
        <v>0.5</v>
      </c>
      <c r="I812" s="102"/>
      <c r="J812" s="105"/>
    </row>
    <row r="813" spans="1:10" ht="16.350000000000001" customHeight="1" x14ac:dyDescent="0.25">
      <c r="A813" s="136" t="s">
        <v>3290</v>
      </c>
      <c r="B813" s="108" t="s">
        <v>561</v>
      </c>
      <c r="C813" s="109">
        <v>222600</v>
      </c>
      <c r="D813" s="109">
        <v>163918</v>
      </c>
      <c r="E813" s="109">
        <v>58682</v>
      </c>
      <c r="F813" s="134">
        <v>0</v>
      </c>
      <c r="G813" s="137">
        <v>0.52500000000000002</v>
      </c>
      <c r="I813" s="102"/>
      <c r="J813" s="105"/>
    </row>
    <row r="814" spans="1:10" ht="16.350000000000001" customHeight="1" x14ac:dyDescent="0.25">
      <c r="A814" s="136" t="s">
        <v>3292</v>
      </c>
      <c r="B814" s="108" t="s">
        <v>563</v>
      </c>
      <c r="C814" s="109">
        <v>233200</v>
      </c>
      <c r="D814" s="109">
        <v>171723</v>
      </c>
      <c r="E814" s="109">
        <v>61477</v>
      </c>
      <c r="F814" s="134">
        <v>0</v>
      </c>
      <c r="G814" s="137">
        <v>0.55000000000000004</v>
      </c>
      <c r="I814" s="102"/>
      <c r="J814" s="105"/>
    </row>
    <row r="815" spans="1:10" ht="16.350000000000001" customHeight="1" x14ac:dyDescent="0.25">
      <c r="A815" s="136" t="s">
        <v>3294</v>
      </c>
      <c r="B815" s="108" t="s">
        <v>565</v>
      </c>
      <c r="C815" s="109">
        <v>243800</v>
      </c>
      <c r="D815" s="109">
        <v>179529</v>
      </c>
      <c r="E815" s="109">
        <v>64271</v>
      </c>
      <c r="F815" s="134">
        <v>0</v>
      </c>
      <c r="G815" s="137">
        <v>0.57499999999999996</v>
      </c>
      <c r="I815" s="102"/>
      <c r="J815" s="105"/>
    </row>
    <row r="816" spans="1:10" ht="16.350000000000001" customHeight="1" x14ac:dyDescent="0.25">
      <c r="A816" s="136" t="s">
        <v>3296</v>
      </c>
      <c r="B816" s="108" t="s">
        <v>567</v>
      </c>
      <c r="C816" s="109">
        <v>254400</v>
      </c>
      <c r="D816" s="109">
        <v>187334</v>
      </c>
      <c r="E816" s="109">
        <v>67066</v>
      </c>
      <c r="F816" s="134">
        <v>0</v>
      </c>
      <c r="G816" s="137">
        <v>0.6</v>
      </c>
      <c r="I816" s="102"/>
      <c r="J816" s="105"/>
    </row>
    <row r="817" spans="1:10" ht="16.350000000000001" customHeight="1" x14ac:dyDescent="0.25">
      <c r="A817" s="136" t="s">
        <v>3298</v>
      </c>
      <c r="B817" s="108" t="s">
        <v>569</v>
      </c>
      <c r="C817" s="109">
        <v>265000</v>
      </c>
      <c r="D817" s="109">
        <v>195140</v>
      </c>
      <c r="E817" s="109">
        <v>69860</v>
      </c>
      <c r="F817" s="134">
        <v>0</v>
      </c>
      <c r="G817" s="137">
        <v>0.625</v>
      </c>
      <c r="I817" s="102"/>
      <c r="J817" s="105"/>
    </row>
    <row r="818" spans="1:10" ht="16.350000000000001" customHeight="1" x14ac:dyDescent="0.25">
      <c r="A818" s="136" t="s">
        <v>3300</v>
      </c>
      <c r="B818" s="108" t="s">
        <v>571</v>
      </c>
      <c r="C818" s="109">
        <v>275600</v>
      </c>
      <c r="D818" s="109">
        <v>202946</v>
      </c>
      <c r="E818" s="109">
        <v>72654</v>
      </c>
      <c r="F818" s="134">
        <v>0</v>
      </c>
      <c r="G818" s="137">
        <v>0.65</v>
      </c>
      <c r="I818" s="102"/>
      <c r="J818" s="105"/>
    </row>
    <row r="819" spans="1:10" ht="16.350000000000001" customHeight="1" x14ac:dyDescent="0.25">
      <c r="A819" s="136" t="s">
        <v>3302</v>
      </c>
      <c r="B819" s="108" t="s">
        <v>573</v>
      </c>
      <c r="C819" s="109">
        <v>286200</v>
      </c>
      <c r="D819" s="109">
        <v>210751</v>
      </c>
      <c r="E819" s="109">
        <v>75449</v>
      </c>
      <c r="F819" s="134">
        <v>0</v>
      </c>
      <c r="G819" s="137">
        <v>0.67500000000000004</v>
      </c>
      <c r="I819" s="102"/>
      <c r="J819" s="105"/>
    </row>
    <row r="820" spans="1:10" ht="16.350000000000001" customHeight="1" x14ac:dyDescent="0.25">
      <c r="A820" s="136" t="s">
        <v>3304</v>
      </c>
      <c r="B820" s="108" t="s">
        <v>575</v>
      </c>
      <c r="C820" s="109">
        <v>296800</v>
      </c>
      <c r="D820" s="109">
        <v>218557</v>
      </c>
      <c r="E820" s="109">
        <v>78243</v>
      </c>
      <c r="F820" s="134">
        <v>0</v>
      </c>
      <c r="G820" s="137">
        <v>0.7</v>
      </c>
      <c r="I820" s="102"/>
      <c r="J820" s="105"/>
    </row>
    <row r="821" spans="1:10" ht="16.350000000000001" customHeight="1" x14ac:dyDescent="0.25">
      <c r="A821" s="136" t="s">
        <v>3306</v>
      </c>
      <c r="B821" s="108" t="s">
        <v>577</v>
      </c>
      <c r="C821" s="109">
        <v>307400</v>
      </c>
      <c r="D821" s="109">
        <v>226362</v>
      </c>
      <c r="E821" s="109">
        <v>81038</v>
      </c>
      <c r="F821" s="134">
        <v>0</v>
      </c>
      <c r="G821" s="137">
        <v>0.72499999999999998</v>
      </c>
      <c r="I821" s="102"/>
      <c r="J821" s="105"/>
    </row>
    <row r="822" spans="1:10" ht="16.350000000000001" customHeight="1" x14ac:dyDescent="0.25">
      <c r="A822" s="136" t="s">
        <v>3308</v>
      </c>
      <c r="B822" s="108" t="s">
        <v>579</v>
      </c>
      <c r="C822" s="109">
        <v>318000</v>
      </c>
      <c r="D822" s="109">
        <v>234168</v>
      </c>
      <c r="E822" s="109">
        <v>83832</v>
      </c>
      <c r="F822" s="134">
        <v>0</v>
      </c>
      <c r="G822" s="137">
        <v>0.75</v>
      </c>
      <c r="I822" s="102"/>
      <c r="J822" s="105"/>
    </row>
    <row r="823" spans="1:10" ht="16.350000000000001" customHeight="1" x14ac:dyDescent="0.25">
      <c r="A823" s="136" t="s">
        <v>3310</v>
      </c>
      <c r="B823" s="108" t="s">
        <v>581</v>
      </c>
      <c r="C823" s="109">
        <v>328600</v>
      </c>
      <c r="D823" s="109">
        <v>241973</v>
      </c>
      <c r="E823" s="109">
        <v>86627</v>
      </c>
      <c r="F823" s="134">
        <v>0</v>
      </c>
      <c r="G823" s="137">
        <v>0.77500000000000002</v>
      </c>
      <c r="I823" s="102"/>
      <c r="J823" s="105"/>
    </row>
    <row r="824" spans="1:10" ht="16.350000000000001" customHeight="1" x14ac:dyDescent="0.25">
      <c r="A824" s="136" t="s">
        <v>3312</v>
      </c>
      <c r="B824" s="108" t="s">
        <v>583</v>
      </c>
      <c r="C824" s="109">
        <v>339200</v>
      </c>
      <c r="D824" s="109">
        <v>249779</v>
      </c>
      <c r="E824" s="109">
        <v>89421</v>
      </c>
      <c r="F824" s="134">
        <v>0</v>
      </c>
      <c r="G824" s="137">
        <v>0.8</v>
      </c>
      <c r="I824" s="102"/>
      <c r="J824" s="105"/>
    </row>
    <row r="825" spans="1:10" ht="16.350000000000001" customHeight="1" x14ac:dyDescent="0.25">
      <c r="A825" s="136" t="s">
        <v>3314</v>
      </c>
      <c r="B825" s="108" t="s">
        <v>585</v>
      </c>
      <c r="C825" s="109">
        <v>349800</v>
      </c>
      <c r="D825" s="109">
        <v>257585</v>
      </c>
      <c r="E825" s="109">
        <v>92215</v>
      </c>
      <c r="F825" s="134">
        <v>0</v>
      </c>
      <c r="G825" s="137">
        <v>0.82499999999999996</v>
      </c>
      <c r="I825" s="102"/>
      <c r="J825" s="105"/>
    </row>
    <row r="826" spans="1:10" ht="16.350000000000001" customHeight="1" x14ac:dyDescent="0.25">
      <c r="A826" s="136" t="s">
        <v>3316</v>
      </c>
      <c r="B826" s="108" t="s">
        <v>587</v>
      </c>
      <c r="C826" s="109">
        <v>360400</v>
      </c>
      <c r="D826" s="109">
        <v>265390</v>
      </c>
      <c r="E826" s="109">
        <v>95010</v>
      </c>
      <c r="F826" s="134">
        <v>0</v>
      </c>
      <c r="G826" s="137">
        <v>0.85</v>
      </c>
      <c r="I826" s="102"/>
      <c r="J826" s="105"/>
    </row>
    <row r="827" spans="1:10" ht="16.350000000000001" customHeight="1" x14ac:dyDescent="0.25">
      <c r="A827" s="136" t="s">
        <v>3318</v>
      </c>
      <c r="B827" s="108" t="s">
        <v>589</v>
      </c>
      <c r="C827" s="109">
        <v>371000</v>
      </c>
      <c r="D827" s="109">
        <v>273196</v>
      </c>
      <c r="E827" s="109">
        <v>97804</v>
      </c>
      <c r="F827" s="134">
        <v>0</v>
      </c>
      <c r="G827" s="137">
        <v>0.875</v>
      </c>
      <c r="I827" s="102"/>
      <c r="J827" s="105"/>
    </row>
    <row r="828" spans="1:10" ht="16.350000000000001" customHeight="1" x14ac:dyDescent="0.25">
      <c r="A828" s="136" t="s">
        <v>3320</v>
      </c>
      <c r="B828" s="108" t="s">
        <v>591</v>
      </c>
      <c r="C828" s="109">
        <v>381600</v>
      </c>
      <c r="D828" s="109">
        <v>281001</v>
      </c>
      <c r="E828" s="109">
        <v>100599</v>
      </c>
      <c r="F828" s="134">
        <v>0</v>
      </c>
      <c r="G828" s="137">
        <v>0.9</v>
      </c>
      <c r="I828" s="102"/>
      <c r="J828" s="105"/>
    </row>
    <row r="829" spans="1:10" ht="16.350000000000001" customHeight="1" x14ac:dyDescent="0.25">
      <c r="A829" s="136" t="s">
        <v>3322</v>
      </c>
      <c r="B829" s="108" t="s">
        <v>593</v>
      </c>
      <c r="C829" s="109">
        <v>392200</v>
      </c>
      <c r="D829" s="109">
        <v>288807</v>
      </c>
      <c r="E829" s="109">
        <v>103393</v>
      </c>
      <c r="F829" s="134">
        <v>0</v>
      </c>
      <c r="G829" s="137">
        <v>0.92500000000000004</v>
      </c>
      <c r="I829" s="102"/>
      <c r="J829" s="105"/>
    </row>
    <row r="830" spans="1:10" ht="16.350000000000001" customHeight="1" x14ac:dyDescent="0.25">
      <c r="A830" s="136" t="s">
        <v>3324</v>
      </c>
      <c r="B830" s="108" t="s">
        <v>595</v>
      </c>
      <c r="C830" s="109">
        <v>402800</v>
      </c>
      <c r="D830" s="109">
        <v>296613</v>
      </c>
      <c r="E830" s="109">
        <v>106187</v>
      </c>
      <c r="F830" s="134">
        <v>0</v>
      </c>
      <c r="G830" s="137">
        <v>0.95</v>
      </c>
      <c r="I830" s="102"/>
      <c r="J830" s="105"/>
    </row>
    <row r="831" spans="1:10" ht="16.350000000000001" customHeight="1" x14ac:dyDescent="0.25">
      <c r="A831" s="136" t="s">
        <v>3326</v>
      </c>
      <c r="B831" s="108" t="s">
        <v>597</v>
      </c>
      <c r="C831" s="109">
        <v>413400</v>
      </c>
      <c r="D831" s="109">
        <v>304418</v>
      </c>
      <c r="E831" s="109">
        <v>108982</v>
      </c>
      <c r="F831" s="134">
        <v>0</v>
      </c>
      <c r="G831" s="137">
        <v>0.97499999999999998</v>
      </c>
      <c r="I831" s="102"/>
      <c r="J831" s="105"/>
    </row>
    <row r="832" spans="1:10" ht="16.350000000000001" customHeight="1" x14ac:dyDescent="0.25">
      <c r="A832" s="136" t="s">
        <v>3328</v>
      </c>
      <c r="B832" s="108" t="s">
        <v>261</v>
      </c>
      <c r="C832" s="109">
        <v>424000</v>
      </c>
      <c r="D832" s="109">
        <v>312224</v>
      </c>
      <c r="E832" s="109">
        <v>111776</v>
      </c>
      <c r="F832" s="134">
        <v>0</v>
      </c>
      <c r="G832" s="137">
        <v>1</v>
      </c>
      <c r="I832" s="102"/>
      <c r="J832" s="105"/>
    </row>
    <row r="833" spans="1:10" ht="16.350000000000001" customHeight="1" x14ac:dyDescent="0.25">
      <c r="A833" s="136" t="s">
        <v>3330</v>
      </c>
      <c r="B833" s="108" t="s">
        <v>2975</v>
      </c>
      <c r="C833" s="109">
        <v>117618</v>
      </c>
      <c r="D833" s="109">
        <v>86611</v>
      </c>
      <c r="E833" s="109">
        <v>31007</v>
      </c>
      <c r="F833" s="134">
        <v>0</v>
      </c>
      <c r="G833" s="137">
        <v>0.25</v>
      </c>
      <c r="I833" s="102"/>
      <c r="J833" s="105"/>
    </row>
    <row r="834" spans="1:10" ht="16.350000000000001" customHeight="1" x14ac:dyDescent="0.25">
      <c r="A834" s="136" t="s">
        <v>3332</v>
      </c>
      <c r="B834" s="108" t="s">
        <v>2714</v>
      </c>
      <c r="C834" s="109">
        <v>86248</v>
      </c>
      <c r="D834" s="109">
        <v>63511</v>
      </c>
      <c r="E834" s="109">
        <v>22737</v>
      </c>
      <c r="F834" s="134">
        <v>0</v>
      </c>
      <c r="G834" s="137">
        <v>0.25</v>
      </c>
      <c r="I834" s="102"/>
      <c r="J834" s="105"/>
    </row>
    <row r="835" spans="1:10" ht="16.350000000000001" customHeight="1" x14ac:dyDescent="0.25">
      <c r="A835" s="136" t="s">
        <v>3334</v>
      </c>
      <c r="B835" s="108" t="s">
        <v>264</v>
      </c>
      <c r="C835" s="109">
        <v>10600</v>
      </c>
      <c r="D835" s="109">
        <v>7806</v>
      </c>
      <c r="E835" s="109">
        <v>2794</v>
      </c>
      <c r="F835" s="134">
        <v>0</v>
      </c>
      <c r="G835" s="137">
        <v>2.5000000000000001E-2</v>
      </c>
      <c r="I835" s="102"/>
      <c r="J835" s="105"/>
    </row>
    <row r="836" spans="1:10" ht="16.350000000000001" customHeight="1" x14ac:dyDescent="0.25">
      <c r="A836" s="136" t="s">
        <v>3336</v>
      </c>
      <c r="B836" s="108" t="s">
        <v>266</v>
      </c>
      <c r="C836" s="109">
        <v>21200</v>
      </c>
      <c r="D836" s="109">
        <v>15611</v>
      </c>
      <c r="E836" s="109">
        <v>5589</v>
      </c>
      <c r="F836" s="134">
        <v>0</v>
      </c>
      <c r="G836" s="137">
        <v>0.05</v>
      </c>
      <c r="I836" s="102"/>
      <c r="J836" s="105"/>
    </row>
    <row r="837" spans="1:10" ht="16.350000000000001" customHeight="1" x14ac:dyDescent="0.25">
      <c r="A837" s="136" t="s">
        <v>3338</v>
      </c>
      <c r="B837" s="108" t="s">
        <v>268</v>
      </c>
      <c r="C837" s="109">
        <v>31800</v>
      </c>
      <c r="D837" s="109">
        <v>23417</v>
      </c>
      <c r="E837" s="109">
        <v>8383</v>
      </c>
      <c r="F837" s="134">
        <v>0</v>
      </c>
      <c r="G837" s="137">
        <v>7.4999999999999997E-2</v>
      </c>
      <c r="I837" s="102"/>
      <c r="J837" s="105"/>
    </row>
    <row r="838" spans="1:10" ht="16.350000000000001" customHeight="1" x14ac:dyDescent="0.25">
      <c r="A838" s="136" t="s">
        <v>3340</v>
      </c>
      <c r="B838" s="108" t="s">
        <v>270</v>
      </c>
      <c r="C838" s="109">
        <v>42400</v>
      </c>
      <c r="D838" s="109">
        <v>31222</v>
      </c>
      <c r="E838" s="109">
        <v>11178</v>
      </c>
      <c r="F838" s="134">
        <v>0</v>
      </c>
      <c r="G838" s="137">
        <v>0.1</v>
      </c>
      <c r="I838" s="102"/>
      <c r="J838" s="105"/>
    </row>
    <row r="839" spans="1:10" ht="16.350000000000001" customHeight="1" x14ac:dyDescent="0.25">
      <c r="A839" s="136" t="s">
        <v>3342</v>
      </c>
      <c r="B839" s="108" t="s">
        <v>272</v>
      </c>
      <c r="C839" s="109">
        <v>53000</v>
      </c>
      <c r="D839" s="109">
        <v>39028</v>
      </c>
      <c r="E839" s="109">
        <v>13972</v>
      </c>
      <c r="F839" s="134">
        <v>0</v>
      </c>
      <c r="G839" s="137">
        <v>0.125</v>
      </c>
      <c r="I839" s="102"/>
      <c r="J839" s="105"/>
    </row>
    <row r="840" spans="1:10" ht="16.350000000000001" customHeight="1" x14ac:dyDescent="0.25">
      <c r="A840" s="136" t="s">
        <v>3344</v>
      </c>
      <c r="B840" s="108" t="s">
        <v>274</v>
      </c>
      <c r="C840" s="109">
        <v>63600</v>
      </c>
      <c r="D840" s="109">
        <v>46834</v>
      </c>
      <c r="E840" s="109">
        <v>16766</v>
      </c>
      <c r="F840" s="134">
        <v>0</v>
      </c>
      <c r="G840" s="137">
        <v>0.15</v>
      </c>
      <c r="I840" s="102"/>
      <c r="J840" s="105"/>
    </row>
    <row r="841" spans="1:10" ht="16.350000000000001" customHeight="1" x14ac:dyDescent="0.25">
      <c r="A841" s="136" t="s">
        <v>3346</v>
      </c>
      <c r="B841" s="108" t="s">
        <v>276</v>
      </c>
      <c r="C841" s="109">
        <v>74200</v>
      </c>
      <c r="D841" s="109">
        <v>54639</v>
      </c>
      <c r="E841" s="109">
        <v>19561</v>
      </c>
      <c r="F841" s="134">
        <v>0</v>
      </c>
      <c r="G841" s="137">
        <v>0.17499999999999999</v>
      </c>
      <c r="I841" s="102"/>
      <c r="J841" s="105"/>
    </row>
    <row r="842" spans="1:10" ht="16.350000000000001" customHeight="1" x14ac:dyDescent="0.25">
      <c r="A842" s="136" t="s">
        <v>3348</v>
      </c>
      <c r="B842" s="108" t="s">
        <v>278</v>
      </c>
      <c r="C842" s="109">
        <v>84800</v>
      </c>
      <c r="D842" s="109">
        <v>62445</v>
      </c>
      <c r="E842" s="109">
        <v>22355</v>
      </c>
      <c r="F842" s="134">
        <v>0</v>
      </c>
      <c r="G842" s="137">
        <v>0.2</v>
      </c>
      <c r="I842" s="102"/>
      <c r="J842" s="105"/>
    </row>
    <row r="843" spans="1:10" ht="16.350000000000001" customHeight="1" x14ac:dyDescent="0.25">
      <c r="A843" s="136" t="s">
        <v>3350</v>
      </c>
      <c r="B843" s="108" t="s">
        <v>280</v>
      </c>
      <c r="C843" s="109">
        <v>95400</v>
      </c>
      <c r="D843" s="109">
        <v>70250</v>
      </c>
      <c r="E843" s="109">
        <v>25150</v>
      </c>
      <c r="F843" s="134">
        <v>0</v>
      </c>
      <c r="G843" s="137">
        <v>0.22500000000000001</v>
      </c>
      <c r="I843" s="102"/>
      <c r="J843" s="105"/>
    </row>
    <row r="844" spans="1:10" ht="16.350000000000001" customHeight="1" x14ac:dyDescent="0.25">
      <c r="A844" s="136" t="s">
        <v>3352</v>
      </c>
      <c r="B844" s="108" t="s">
        <v>282</v>
      </c>
      <c r="C844" s="109">
        <v>106000</v>
      </c>
      <c r="D844" s="109">
        <v>78056</v>
      </c>
      <c r="E844" s="109">
        <v>27944</v>
      </c>
      <c r="F844" s="134">
        <v>0</v>
      </c>
      <c r="G844" s="137">
        <v>0.25</v>
      </c>
      <c r="I844" s="102"/>
      <c r="J844" s="105"/>
    </row>
    <row r="845" spans="1:10" ht="16.350000000000001" customHeight="1" x14ac:dyDescent="0.25">
      <c r="A845" s="136" t="s">
        <v>3354</v>
      </c>
      <c r="B845" s="108" t="s">
        <v>284</v>
      </c>
      <c r="C845" s="109">
        <v>116600</v>
      </c>
      <c r="D845" s="109">
        <v>85862</v>
      </c>
      <c r="E845" s="109">
        <v>30738</v>
      </c>
      <c r="F845" s="134">
        <v>0</v>
      </c>
      <c r="G845" s="137">
        <v>0.27500000000000002</v>
      </c>
      <c r="I845" s="102"/>
      <c r="J845" s="105"/>
    </row>
    <row r="846" spans="1:10" ht="16.350000000000001" customHeight="1" x14ac:dyDescent="0.25">
      <c r="A846" s="136" t="s">
        <v>3356</v>
      </c>
      <c r="B846" s="108" t="s">
        <v>286</v>
      </c>
      <c r="C846" s="109">
        <v>127200</v>
      </c>
      <c r="D846" s="109">
        <v>93667</v>
      </c>
      <c r="E846" s="109">
        <v>33533</v>
      </c>
      <c r="F846" s="134">
        <v>0</v>
      </c>
      <c r="G846" s="137">
        <v>0.3</v>
      </c>
      <c r="I846" s="102"/>
      <c r="J846" s="105"/>
    </row>
    <row r="847" spans="1:10" ht="16.350000000000001" customHeight="1" x14ac:dyDescent="0.25">
      <c r="A847" s="136" t="s">
        <v>3358</v>
      </c>
      <c r="B847" s="108" t="s">
        <v>288</v>
      </c>
      <c r="C847" s="109">
        <v>137800</v>
      </c>
      <c r="D847" s="109">
        <v>101473</v>
      </c>
      <c r="E847" s="109">
        <v>36327</v>
      </c>
      <c r="F847" s="134">
        <v>0</v>
      </c>
      <c r="G847" s="137">
        <v>0.32500000000000001</v>
      </c>
      <c r="I847" s="102"/>
      <c r="J847" s="105"/>
    </row>
    <row r="848" spans="1:10" ht="16.350000000000001" customHeight="1" x14ac:dyDescent="0.25">
      <c r="A848" s="136" t="s">
        <v>3360</v>
      </c>
      <c r="B848" s="108" t="s">
        <v>290</v>
      </c>
      <c r="C848" s="109">
        <v>148400</v>
      </c>
      <c r="D848" s="109">
        <v>109278</v>
      </c>
      <c r="E848" s="109">
        <v>39122</v>
      </c>
      <c r="F848" s="134">
        <v>0</v>
      </c>
      <c r="G848" s="137">
        <v>0.35</v>
      </c>
      <c r="I848" s="102"/>
      <c r="J848" s="105"/>
    </row>
    <row r="849" spans="1:10" ht="16.350000000000001" customHeight="1" x14ac:dyDescent="0.25">
      <c r="A849" s="136" t="s">
        <v>3362</v>
      </c>
      <c r="B849" s="108" t="s">
        <v>292</v>
      </c>
      <c r="C849" s="109">
        <v>159000</v>
      </c>
      <c r="D849" s="109">
        <v>117084</v>
      </c>
      <c r="E849" s="109">
        <v>41916</v>
      </c>
      <c r="F849" s="134">
        <v>0</v>
      </c>
      <c r="G849" s="137">
        <v>0.375</v>
      </c>
      <c r="I849" s="102"/>
      <c r="J849" s="105"/>
    </row>
    <row r="850" spans="1:10" ht="16.350000000000001" customHeight="1" x14ac:dyDescent="0.25">
      <c r="A850" s="136" t="s">
        <v>3364</v>
      </c>
      <c r="B850" s="108" t="s">
        <v>294</v>
      </c>
      <c r="C850" s="109">
        <v>169600</v>
      </c>
      <c r="D850" s="109">
        <v>124890</v>
      </c>
      <c r="E850" s="109">
        <v>44710</v>
      </c>
      <c r="F850" s="134">
        <v>0</v>
      </c>
      <c r="G850" s="137">
        <v>0.4</v>
      </c>
      <c r="I850" s="102"/>
      <c r="J850" s="105"/>
    </row>
    <row r="851" spans="1:10" ht="16.350000000000001" customHeight="1" x14ac:dyDescent="0.25">
      <c r="A851" s="136" t="s">
        <v>3366</v>
      </c>
      <c r="B851" s="108" t="s">
        <v>296</v>
      </c>
      <c r="C851" s="109">
        <v>180200</v>
      </c>
      <c r="D851" s="109">
        <v>132695</v>
      </c>
      <c r="E851" s="109">
        <v>47505</v>
      </c>
      <c r="F851" s="134">
        <v>0</v>
      </c>
      <c r="G851" s="137">
        <v>0.42499999999999999</v>
      </c>
      <c r="I851" s="102"/>
      <c r="J851" s="105"/>
    </row>
    <row r="852" spans="1:10" ht="16.350000000000001" customHeight="1" x14ac:dyDescent="0.25">
      <c r="A852" s="136" t="s">
        <v>3368</v>
      </c>
      <c r="B852" s="108" t="s">
        <v>298</v>
      </c>
      <c r="C852" s="109">
        <v>190800</v>
      </c>
      <c r="D852" s="109">
        <v>140501</v>
      </c>
      <c r="E852" s="109">
        <v>50299</v>
      </c>
      <c r="F852" s="134">
        <v>0</v>
      </c>
      <c r="G852" s="137">
        <v>0.45</v>
      </c>
      <c r="I852" s="102"/>
      <c r="J852" s="105"/>
    </row>
    <row r="853" spans="1:10" ht="16.350000000000001" customHeight="1" x14ac:dyDescent="0.25">
      <c r="A853" s="136" t="s">
        <v>3370</v>
      </c>
      <c r="B853" s="108" t="s">
        <v>300</v>
      </c>
      <c r="C853" s="109">
        <v>201400</v>
      </c>
      <c r="D853" s="109">
        <v>148306</v>
      </c>
      <c r="E853" s="109">
        <v>53094</v>
      </c>
      <c r="F853" s="134">
        <v>0</v>
      </c>
      <c r="G853" s="137">
        <v>0.47499999999999998</v>
      </c>
      <c r="I853" s="102"/>
      <c r="J853" s="105"/>
    </row>
    <row r="854" spans="1:10" ht="16.350000000000001" customHeight="1" x14ac:dyDescent="0.25">
      <c r="A854" s="136" t="s">
        <v>3372</v>
      </c>
      <c r="B854" s="108" t="s">
        <v>302</v>
      </c>
      <c r="C854" s="109">
        <v>212000</v>
      </c>
      <c r="D854" s="109">
        <v>156112</v>
      </c>
      <c r="E854" s="109">
        <v>55888</v>
      </c>
      <c r="F854" s="134">
        <v>0</v>
      </c>
      <c r="G854" s="137">
        <v>0.5</v>
      </c>
      <c r="I854" s="102"/>
      <c r="J854" s="105"/>
    </row>
    <row r="855" spans="1:10" ht="16.350000000000001" customHeight="1" x14ac:dyDescent="0.25">
      <c r="A855" s="136" t="s">
        <v>3374</v>
      </c>
      <c r="B855" s="108" t="s">
        <v>304</v>
      </c>
      <c r="C855" s="109">
        <v>222600</v>
      </c>
      <c r="D855" s="109">
        <v>163918</v>
      </c>
      <c r="E855" s="109">
        <v>58682</v>
      </c>
      <c r="F855" s="134">
        <v>0</v>
      </c>
      <c r="G855" s="137">
        <v>0.52500000000000002</v>
      </c>
      <c r="I855" s="102"/>
      <c r="J855" s="105"/>
    </row>
    <row r="856" spans="1:10" ht="16.350000000000001" customHeight="1" x14ac:dyDescent="0.25">
      <c r="A856" s="136" t="s">
        <v>3376</v>
      </c>
      <c r="B856" s="108" t="s">
        <v>306</v>
      </c>
      <c r="C856" s="109">
        <v>233200</v>
      </c>
      <c r="D856" s="109">
        <v>171723</v>
      </c>
      <c r="E856" s="109">
        <v>61477</v>
      </c>
      <c r="F856" s="134">
        <v>0</v>
      </c>
      <c r="G856" s="137">
        <v>0.55000000000000004</v>
      </c>
      <c r="I856" s="102"/>
      <c r="J856" s="105"/>
    </row>
    <row r="857" spans="1:10" ht="16.350000000000001" customHeight="1" x14ac:dyDescent="0.25">
      <c r="A857" s="136" t="s">
        <v>3378</v>
      </c>
      <c r="B857" s="108" t="s">
        <v>308</v>
      </c>
      <c r="C857" s="109">
        <v>243800</v>
      </c>
      <c r="D857" s="109">
        <v>179529</v>
      </c>
      <c r="E857" s="109">
        <v>64271</v>
      </c>
      <c r="F857" s="134">
        <v>0</v>
      </c>
      <c r="G857" s="137">
        <v>0.57499999999999996</v>
      </c>
      <c r="I857" s="102"/>
      <c r="J857" s="105"/>
    </row>
    <row r="858" spans="1:10" ht="16.350000000000001" customHeight="1" x14ac:dyDescent="0.25">
      <c r="A858" s="136" t="s">
        <v>3380</v>
      </c>
      <c r="B858" s="108" t="s">
        <v>310</v>
      </c>
      <c r="C858" s="109">
        <v>254400</v>
      </c>
      <c r="D858" s="109">
        <v>187334</v>
      </c>
      <c r="E858" s="109">
        <v>67066</v>
      </c>
      <c r="F858" s="134">
        <v>0</v>
      </c>
      <c r="G858" s="137">
        <v>0.6</v>
      </c>
      <c r="I858" s="102"/>
      <c r="J858" s="105"/>
    </row>
    <row r="859" spans="1:10" ht="16.350000000000001" customHeight="1" x14ac:dyDescent="0.25">
      <c r="A859" s="136" t="s">
        <v>3382</v>
      </c>
      <c r="B859" s="108" t="s">
        <v>312</v>
      </c>
      <c r="C859" s="109">
        <v>265000</v>
      </c>
      <c r="D859" s="109">
        <v>195140</v>
      </c>
      <c r="E859" s="109">
        <v>69860</v>
      </c>
      <c r="F859" s="134">
        <v>0</v>
      </c>
      <c r="G859" s="137">
        <v>0.625</v>
      </c>
      <c r="I859" s="102"/>
      <c r="J859" s="105"/>
    </row>
    <row r="860" spans="1:10" ht="16.350000000000001" customHeight="1" x14ac:dyDescent="0.25">
      <c r="A860" s="136" t="s">
        <v>3384</v>
      </c>
      <c r="B860" s="108" t="s">
        <v>314</v>
      </c>
      <c r="C860" s="109">
        <v>10600</v>
      </c>
      <c r="D860" s="109">
        <v>7806</v>
      </c>
      <c r="E860" s="109">
        <v>2794</v>
      </c>
      <c r="F860" s="134">
        <v>0</v>
      </c>
      <c r="G860" s="137">
        <v>2.5000000000000001E-2</v>
      </c>
      <c r="I860" s="102"/>
      <c r="J860" s="105"/>
    </row>
    <row r="861" spans="1:10" ht="16.350000000000001" customHeight="1" x14ac:dyDescent="0.25">
      <c r="A861" s="136" t="s">
        <v>3386</v>
      </c>
      <c r="B861" s="108" t="s">
        <v>316</v>
      </c>
      <c r="C861" s="109">
        <v>21200</v>
      </c>
      <c r="D861" s="109">
        <v>15611</v>
      </c>
      <c r="E861" s="109">
        <v>5589</v>
      </c>
      <c r="F861" s="134">
        <v>0</v>
      </c>
      <c r="G861" s="137">
        <v>0.05</v>
      </c>
      <c r="I861" s="102"/>
      <c r="J861" s="105"/>
    </row>
    <row r="862" spans="1:10" ht="16.350000000000001" customHeight="1" x14ac:dyDescent="0.25">
      <c r="A862" s="136" t="s">
        <v>3388</v>
      </c>
      <c r="B862" s="108" t="s">
        <v>318</v>
      </c>
      <c r="C862" s="109">
        <v>31800</v>
      </c>
      <c r="D862" s="109">
        <v>23417</v>
      </c>
      <c r="E862" s="109">
        <v>8383</v>
      </c>
      <c r="F862" s="134">
        <v>0</v>
      </c>
      <c r="G862" s="137">
        <v>7.4999999999999997E-2</v>
      </c>
      <c r="I862" s="102"/>
      <c r="J862" s="105"/>
    </row>
    <row r="863" spans="1:10" ht="16.350000000000001" customHeight="1" x14ac:dyDescent="0.25">
      <c r="A863" s="136" t="s">
        <v>3390</v>
      </c>
      <c r="B863" s="108" t="s">
        <v>320</v>
      </c>
      <c r="C863" s="109">
        <v>42400</v>
      </c>
      <c r="D863" s="109">
        <v>31222</v>
      </c>
      <c r="E863" s="109">
        <v>11178</v>
      </c>
      <c r="F863" s="134">
        <v>0</v>
      </c>
      <c r="G863" s="137">
        <v>0.1</v>
      </c>
      <c r="I863" s="102"/>
      <c r="J863" s="105"/>
    </row>
    <row r="864" spans="1:10" ht="16.350000000000001" customHeight="1" x14ac:dyDescent="0.25">
      <c r="A864" s="136" t="s">
        <v>3392</v>
      </c>
      <c r="B864" s="108" t="s">
        <v>322</v>
      </c>
      <c r="C864" s="109">
        <v>53000</v>
      </c>
      <c r="D864" s="109">
        <v>39028</v>
      </c>
      <c r="E864" s="109">
        <v>13972</v>
      </c>
      <c r="F864" s="134">
        <v>0</v>
      </c>
      <c r="G864" s="137">
        <v>0.125</v>
      </c>
      <c r="I864" s="102"/>
      <c r="J864" s="105"/>
    </row>
    <row r="865" spans="1:10" ht="16.350000000000001" customHeight="1" x14ac:dyDescent="0.25">
      <c r="A865" s="136" t="s">
        <v>3394</v>
      </c>
      <c r="B865" s="108" t="s">
        <v>324</v>
      </c>
      <c r="C865" s="109">
        <v>63600</v>
      </c>
      <c r="D865" s="109">
        <v>46834</v>
      </c>
      <c r="E865" s="109">
        <v>16766</v>
      </c>
      <c r="F865" s="134">
        <v>0</v>
      </c>
      <c r="G865" s="137">
        <v>0.15</v>
      </c>
      <c r="I865" s="102"/>
      <c r="J865" s="105"/>
    </row>
    <row r="866" spans="1:10" ht="16.350000000000001" customHeight="1" x14ac:dyDescent="0.25">
      <c r="A866" s="136" t="s">
        <v>3396</v>
      </c>
      <c r="B866" s="108" t="s">
        <v>326</v>
      </c>
      <c r="C866" s="109">
        <v>74200</v>
      </c>
      <c r="D866" s="109">
        <v>54639</v>
      </c>
      <c r="E866" s="109">
        <v>19561</v>
      </c>
      <c r="F866" s="134">
        <v>0</v>
      </c>
      <c r="G866" s="137">
        <v>0.17499999999999999</v>
      </c>
      <c r="I866" s="102"/>
      <c r="J866" s="105"/>
    </row>
    <row r="867" spans="1:10" ht="16.350000000000001" customHeight="1" x14ac:dyDescent="0.25">
      <c r="A867" s="136" t="s">
        <v>3398</v>
      </c>
      <c r="B867" s="108" t="s">
        <v>328</v>
      </c>
      <c r="C867" s="109">
        <v>84800</v>
      </c>
      <c r="D867" s="109">
        <v>62445</v>
      </c>
      <c r="E867" s="109">
        <v>22355</v>
      </c>
      <c r="F867" s="134">
        <v>0</v>
      </c>
      <c r="G867" s="137">
        <v>0.2</v>
      </c>
      <c r="I867" s="102"/>
      <c r="J867" s="105"/>
    </row>
    <row r="868" spans="1:10" ht="16.350000000000001" customHeight="1" x14ac:dyDescent="0.25">
      <c r="A868" s="136" t="s">
        <v>3400</v>
      </c>
      <c r="B868" s="108" t="s">
        <v>330</v>
      </c>
      <c r="C868" s="109">
        <v>95400</v>
      </c>
      <c r="D868" s="109">
        <v>70250</v>
      </c>
      <c r="E868" s="109">
        <v>25150</v>
      </c>
      <c r="F868" s="134">
        <v>0</v>
      </c>
      <c r="G868" s="137">
        <v>0.22500000000000001</v>
      </c>
      <c r="I868" s="102"/>
      <c r="J868" s="105"/>
    </row>
    <row r="869" spans="1:10" ht="16.350000000000001" customHeight="1" x14ac:dyDescent="0.25">
      <c r="A869" s="136" t="s">
        <v>3402</v>
      </c>
      <c r="B869" s="108" t="s">
        <v>332</v>
      </c>
      <c r="C869" s="109">
        <v>106000</v>
      </c>
      <c r="D869" s="109">
        <v>78056</v>
      </c>
      <c r="E869" s="109">
        <v>27944</v>
      </c>
      <c r="F869" s="134">
        <v>0</v>
      </c>
      <c r="G869" s="137">
        <v>0.25</v>
      </c>
      <c r="I869" s="102"/>
      <c r="J869" s="105"/>
    </row>
    <row r="870" spans="1:10" ht="16.350000000000001" customHeight="1" x14ac:dyDescent="0.25">
      <c r="A870" s="136" t="s">
        <v>3404</v>
      </c>
      <c r="B870" s="108" t="s">
        <v>334</v>
      </c>
      <c r="C870" s="109">
        <v>116600</v>
      </c>
      <c r="D870" s="109">
        <v>85862</v>
      </c>
      <c r="E870" s="109">
        <v>30738</v>
      </c>
      <c r="F870" s="134">
        <v>0</v>
      </c>
      <c r="G870" s="137">
        <v>0.27500000000000002</v>
      </c>
      <c r="I870" s="102"/>
      <c r="J870" s="105"/>
    </row>
    <row r="871" spans="1:10" ht="16.350000000000001" customHeight="1" x14ac:dyDescent="0.25">
      <c r="A871" s="136" t="s">
        <v>3406</v>
      </c>
      <c r="B871" s="108" t="s">
        <v>336</v>
      </c>
      <c r="C871" s="109">
        <v>127200</v>
      </c>
      <c r="D871" s="109">
        <v>93667</v>
      </c>
      <c r="E871" s="109">
        <v>33533</v>
      </c>
      <c r="F871" s="134">
        <v>0</v>
      </c>
      <c r="G871" s="137">
        <v>0.3</v>
      </c>
      <c r="I871" s="102"/>
      <c r="J871" s="105"/>
    </row>
    <row r="872" spans="1:10" ht="16.350000000000001" customHeight="1" x14ac:dyDescent="0.25">
      <c r="A872" s="136" t="s">
        <v>3408</v>
      </c>
      <c r="B872" s="108" t="s">
        <v>338</v>
      </c>
      <c r="C872" s="109">
        <v>137800</v>
      </c>
      <c r="D872" s="109">
        <v>101473</v>
      </c>
      <c r="E872" s="109">
        <v>36327</v>
      </c>
      <c r="F872" s="134">
        <v>0</v>
      </c>
      <c r="G872" s="137">
        <v>0.32500000000000001</v>
      </c>
      <c r="I872" s="102"/>
      <c r="J872" s="105"/>
    </row>
    <row r="873" spans="1:10" ht="16.350000000000001" customHeight="1" x14ac:dyDescent="0.25">
      <c r="A873" s="136" t="s">
        <v>3410</v>
      </c>
      <c r="B873" s="108" t="s">
        <v>340</v>
      </c>
      <c r="C873" s="109">
        <v>148400</v>
      </c>
      <c r="D873" s="109">
        <v>109278</v>
      </c>
      <c r="E873" s="109">
        <v>39122</v>
      </c>
      <c r="F873" s="134">
        <v>0</v>
      </c>
      <c r="G873" s="137">
        <v>0.35</v>
      </c>
      <c r="I873" s="102"/>
      <c r="J873" s="105"/>
    </row>
    <row r="874" spans="1:10" ht="16.350000000000001" customHeight="1" x14ac:dyDescent="0.25">
      <c r="A874" s="136" t="s">
        <v>3412</v>
      </c>
      <c r="B874" s="108" t="s">
        <v>342</v>
      </c>
      <c r="C874" s="109">
        <v>159000</v>
      </c>
      <c r="D874" s="109">
        <v>117084</v>
      </c>
      <c r="E874" s="109">
        <v>41916</v>
      </c>
      <c r="F874" s="134">
        <v>0</v>
      </c>
      <c r="G874" s="137">
        <v>0.375</v>
      </c>
      <c r="I874" s="102"/>
      <c r="J874" s="105"/>
    </row>
    <row r="875" spans="1:10" ht="16.350000000000001" customHeight="1" x14ac:dyDescent="0.25">
      <c r="A875" s="136" t="s">
        <v>3414</v>
      </c>
      <c r="B875" s="108" t="s">
        <v>344</v>
      </c>
      <c r="C875" s="109">
        <v>169600</v>
      </c>
      <c r="D875" s="109">
        <v>124890</v>
      </c>
      <c r="E875" s="109">
        <v>44710</v>
      </c>
      <c r="F875" s="134">
        <v>0</v>
      </c>
      <c r="G875" s="137">
        <v>0.4</v>
      </c>
      <c r="I875" s="102"/>
      <c r="J875" s="105"/>
    </row>
    <row r="876" spans="1:10" ht="16.350000000000001" customHeight="1" x14ac:dyDescent="0.25">
      <c r="A876" s="136" t="s">
        <v>3416</v>
      </c>
      <c r="B876" s="108" t="s">
        <v>346</v>
      </c>
      <c r="C876" s="109">
        <v>180200</v>
      </c>
      <c r="D876" s="109">
        <v>132695</v>
      </c>
      <c r="E876" s="109">
        <v>47505</v>
      </c>
      <c r="F876" s="134">
        <v>0</v>
      </c>
      <c r="G876" s="137">
        <v>0.42499999999999999</v>
      </c>
      <c r="I876" s="102"/>
      <c r="J876" s="105"/>
    </row>
    <row r="877" spans="1:10" ht="16.350000000000001" customHeight="1" x14ac:dyDescent="0.25">
      <c r="A877" s="136" t="s">
        <v>3418</v>
      </c>
      <c r="B877" s="108" t="s">
        <v>348</v>
      </c>
      <c r="C877" s="109">
        <v>190800</v>
      </c>
      <c r="D877" s="109">
        <v>140501</v>
      </c>
      <c r="E877" s="109">
        <v>50299</v>
      </c>
      <c r="F877" s="134">
        <v>0</v>
      </c>
      <c r="G877" s="137">
        <v>0.45</v>
      </c>
      <c r="I877" s="102"/>
      <c r="J877" s="105"/>
    </row>
    <row r="878" spans="1:10" ht="16.350000000000001" customHeight="1" x14ac:dyDescent="0.25">
      <c r="A878" s="136" t="s">
        <v>3420</v>
      </c>
      <c r="B878" s="108" t="s">
        <v>350</v>
      </c>
      <c r="C878" s="109">
        <v>201400</v>
      </c>
      <c r="D878" s="109">
        <v>148306</v>
      </c>
      <c r="E878" s="109">
        <v>53094</v>
      </c>
      <c r="F878" s="134">
        <v>0</v>
      </c>
      <c r="G878" s="137">
        <v>0.47499999999999998</v>
      </c>
      <c r="I878" s="102"/>
      <c r="J878" s="105"/>
    </row>
    <row r="879" spans="1:10" ht="16.350000000000001" customHeight="1" x14ac:dyDescent="0.25">
      <c r="A879" s="136" t="s">
        <v>3422</v>
      </c>
      <c r="B879" s="108" t="s">
        <v>352</v>
      </c>
      <c r="C879" s="109">
        <v>212000</v>
      </c>
      <c r="D879" s="109">
        <v>156112</v>
      </c>
      <c r="E879" s="109">
        <v>55888</v>
      </c>
      <c r="F879" s="134">
        <v>0</v>
      </c>
      <c r="G879" s="137">
        <v>0.5</v>
      </c>
      <c r="I879" s="102"/>
      <c r="J879" s="105"/>
    </row>
    <row r="880" spans="1:10" ht="16.350000000000001" customHeight="1" x14ac:dyDescent="0.25">
      <c r="A880" s="136" t="s">
        <v>3424</v>
      </c>
      <c r="B880" s="108" t="s">
        <v>354</v>
      </c>
      <c r="C880" s="109">
        <v>222600</v>
      </c>
      <c r="D880" s="109">
        <v>163918</v>
      </c>
      <c r="E880" s="109">
        <v>58682</v>
      </c>
      <c r="F880" s="134">
        <v>0</v>
      </c>
      <c r="G880" s="137">
        <v>0.52500000000000002</v>
      </c>
      <c r="I880" s="102"/>
      <c r="J880" s="105"/>
    </row>
    <row r="881" spans="1:10" ht="16.350000000000001" customHeight="1" x14ac:dyDescent="0.25">
      <c r="A881" s="136" t="s">
        <v>3426</v>
      </c>
      <c r="B881" s="108" t="s">
        <v>356</v>
      </c>
      <c r="C881" s="109">
        <v>233200</v>
      </c>
      <c r="D881" s="109">
        <v>171723</v>
      </c>
      <c r="E881" s="109">
        <v>61477</v>
      </c>
      <c r="F881" s="134">
        <v>0</v>
      </c>
      <c r="G881" s="137">
        <v>0.55000000000000004</v>
      </c>
      <c r="I881" s="102"/>
      <c r="J881" s="105"/>
    </row>
    <row r="882" spans="1:10" ht="16.350000000000001" customHeight="1" x14ac:dyDescent="0.25">
      <c r="A882" s="136" t="s">
        <v>3428</v>
      </c>
      <c r="B882" s="108" t="s">
        <v>358</v>
      </c>
      <c r="C882" s="109">
        <v>243800</v>
      </c>
      <c r="D882" s="109">
        <v>179529</v>
      </c>
      <c r="E882" s="109">
        <v>64271</v>
      </c>
      <c r="F882" s="134">
        <v>0</v>
      </c>
      <c r="G882" s="137">
        <v>0.57499999999999996</v>
      </c>
      <c r="I882" s="102"/>
      <c r="J882" s="105"/>
    </row>
    <row r="883" spans="1:10" ht="16.350000000000001" customHeight="1" x14ac:dyDescent="0.25">
      <c r="A883" s="136" t="s">
        <v>3430</v>
      </c>
      <c r="B883" s="108" t="s">
        <v>360</v>
      </c>
      <c r="C883" s="109">
        <v>254400</v>
      </c>
      <c r="D883" s="109">
        <v>187334</v>
      </c>
      <c r="E883" s="109">
        <v>67066</v>
      </c>
      <c r="F883" s="134">
        <v>0</v>
      </c>
      <c r="G883" s="137">
        <v>0.6</v>
      </c>
      <c r="I883" s="102"/>
      <c r="J883" s="105"/>
    </row>
    <row r="884" spans="1:10" ht="16.350000000000001" customHeight="1" x14ac:dyDescent="0.25">
      <c r="A884" s="136" t="s">
        <v>3432</v>
      </c>
      <c r="B884" s="108" t="s">
        <v>362</v>
      </c>
      <c r="C884" s="109">
        <v>265000</v>
      </c>
      <c r="D884" s="109">
        <v>195140</v>
      </c>
      <c r="E884" s="109">
        <v>69860</v>
      </c>
      <c r="F884" s="134">
        <v>0</v>
      </c>
      <c r="G884" s="137">
        <v>0.625</v>
      </c>
      <c r="I884" s="102"/>
      <c r="J884" s="105"/>
    </row>
    <row r="885" spans="1:10" ht="16.350000000000001" customHeight="1" x14ac:dyDescent="0.25">
      <c r="A885" s="136" t="s">
        <v>3515</v>
      </c>
      <c r="B885" s="108" t="s">
        <v>381</v>
      </c>
      <c r="C885" s="109">
        <v>53000</v>
      </c>
      <c r="D885" s="109">
        <v>39028</v>
      </c>
      <c r="E885" s="109">
        <v>13972</v>
      </c>
      <c r="F885" s="134">
        <v>0</v>
      </c>
      <c r="G885" s="137">
        <v>0.125</v>
      </c>
      <c r="I885" s="102"/>
      <c r="J885" s="105"/>
    </row>
    <row r="886" spans="1:10" ht="16.350000000000001" customHeight="1" x14ac:dyDescent="0.25">
      <c r="A886" s="136" t="s">
        <v>3516</v>
      </c>
      <c r="B886" s="108" t="s">
        <v>391</v>
      </c>
      <c r="C886" s="109">
        <v>106000</v>
      </c>
      <c r="D886" s="109">
        <v>78056</v>
      </c>
      <c r="E886" s="109">
        <v>27944</v>
      </c>
      <c r="F886" s="134">
        <v>0</v>
      </c>
      <c r="G886" s="137">
        <v>0.25</v>
      </c>
      <c r="I886" s="102"/>
      <c r="J886" s="105"/>
    </row>
    <row r="887" spans="1:10" ht="16.350000000000001" customHeight="1" x14ac:dyDescent="0.25">
      <c r="A887" s="136" t="s">
        <v>3517</v>
      </c>
      <c r="B887" s="108" t="s">
        <v>401</v>
      </c>
      <c r="C887" s="109">
        <v>159000</v>
      </c>
      <c r="D887" s="109">
        <v>117084</v>
      </c>
      <c r="E887" s="109">
        <v>41916</v>
      </c>
      <c r="F887" s="134">
        <v>0</v>
      </c>
      <c r="G887" s="137">
        <v>0.375</v>
      </c>
      <c r="I887" s="102"/>
      <c r="J887" s="105"/>
    </row>
    <row r="888" spans="1:10" ht="16.350000000000001" customHeight="1" x14ac:dyDescent="0.25">
      <c r="A888" s="136" t="s">
        <v>3518</v>
      </c>
      <c r="B888" s="108" t="s">
        <v>411</v>
      </c>
      <c r="C888" s="109">
        <v>212000</v>
      </c>
      <c r="D888" s="109">
        <v>156112</v>
      </c>
      <c r="E888" s="109">
        <v>55888</v>
      </c>
      <c r="F888" s="134">
        <v>0</v>
      </c>
      <c r="G888" s="137">
        <v>0.5</v>
      </c>
      <c r="I888" s="102"/>
      <c r="J888" s="105"/>
    </row>
    <row r="889" spans="1:10" ht="16.350000000000001" customHeight="1" x14ac:dyDescent="0.25">
      <c r="A889" s="136" t="s">
        <v>3519</v>
      </c>
      <c r="B889" s="108" t="s">
        <v>421</v>
      </c>
      <c r="C889" s="109">
        <v>265000</v>
      </c>
      <c r="D889" s="109">
        <v>195140</v>
      </c>
      <c r="E889" s="109">
        <v>69860</v>
      </c>
      <c r="F889" s="134">
        <v>0</v>
      </c>
      <c r="G889" s="137">
        <v>0.625</v>
      </c>
      <c r="I889" s="102"/>
      <c r="J889" s="105"/>
    </row>
    <row r="890" spans="1:10" ht="16.350000000000001" customHeight="1" x14ac:dyDescent="0.25">
      <c r="A890" s="136" t="s">
        <v>3520</v>
      </c>
      <c r="B890" s="108" t="s">
        <v>431</v>
      </c>
      <c r="C890" s="109">
        <v>318000</v>
      </c>
      <c r="D890" s="109">
        <v>234168</v>
      </c>
      <c r="E890" s="109">
        <v>83832</v>
      </c>
      <c r="F890" s="134">
        <v>0</v>
      </c>
      <c r="G890" s="137">
        <v>0.75</v>
      </c>
      <c r="I890" s="102"/>
      <c r="J890" s="105"/>
    </row>
    <row r="891" spans="1:10" ht="16.350000000000001" customHeight="1" x14ac:dyDescent="0.25">
      <c r="A891" s="136" t="s">
        <v>3521</v>
      </c>
      <c r="B891" s="108" t="s">
        <v>441</v>
      </c>
      <c r="C891" s="109">
        <v>371000</v>
      </c>
      <c r="D891" s="109">
        <v>273196</v>
      </c>
      <c r="E891" s="109">
        <v>97804</v>
      </c>
      <c r="F891" s="134">
        <v>0</v>
      </c>
      <c r="G891" s="137">
        <v>0.875</v>
      </c>
      <c r="I891" s="102"/>
      <c r="J891" s="105"/>
    </row>
    <row r="892" spans="1:10" ht="16.350000000000001" customHeight="1" x14ac:dyDescent="0.25">
      <c r="A892" s="136" t="s">
        <v>3522</v>
      </c>
      <c r="B892" s="108" t="s">
        <v>451</v>
      </c>
      <c r="C892" s="109">
        <v>424000</v>
      </c>
      <c r="D892" s="109">
        <v>312224</v>
      </c>
      <c r="E892" s="109">
        <v>111776</v>
      </c>
      <c r="F892" s="134">
        <v>0</v>
      </c>
      <c r="G892" s="137">
        <v>1</v>
      </c>
      <c r="I892" s="102"/>
      <c r="J892" s="105"/>
    </row>
    <row r="893" spans="1:10" ht="16.350000000000001" customHeight="1" x14ac:dyDescent="0.25">
      <c r="A893" s="136" t="s">
        <v>3523</v>
      </c>
      <c r="B893" s="108" t="s">
        <v>1638</v>
      </c>
      <c r="C893" s="109">
        <v>53000</v>
      </c>
      <c r="D893" s="109">
        <v>39028</v>
      </c>
      <c r="E893" s="109">
        <v>13972</v>
      </c>
      <c r="F893" s="134">
        <v>0</v>
      </c>
      <c r="G893" s="137">
        <v>0.125</v>
      </c>
      <c r="I893" s="102"/>
      <c r="J893" s="105"/>
    </row>
    <row r="894" spans="1:10" ht="16.350000000000001" customHeight="1" x14ac:dyDescent="0.25">
      <c r="A894" s="136" t="s">
        <v>3524</v>
      </c>
      <c r="B894" s="108" t="s">
        <v>1653</v>
      </c>
      <c r="C894" s="109">
        <v>106000</v>
      </c>
      <c r="D894" s="109">
        <v>78056</v>
      </c>
      <c r="E894" s="109">
        <v>27944</v>
      </c>
      <c r="F894" s="134">
        <v>0</v>
      </c>
      <c r="G894" s="137">
        <v>0.25</v>
      </c>
      <c r="I894" s="102"/>
      <c r="J894" s="105"/>
    </row>
    <row r="895" spans="1:10" ht="16.350000000000001" customHeight="1" x14ac:dyDescent="0.25">
      <c r="A895" s="136" t="s">
        <v>3525</v>
      </c>
      <c r="B895" s="108" t="s">
        <v>1668</v>
      </c>
      <c r="C895" s="109">
        <v>159000</v>
      </c>
      <c r="D895" s="109">
        <v>117084</v>
      </c>
      <c r="E895" s="109">
        <v>41916</v>
      </c>
      <c r="F895" s="134">
        <v>0</v>
      </c>
      <c r="G895" s="137">
        <v>0.375</v>
      </c>
      <c r="I895" s="102"/>
      <c r="J895" s="105"/>
    </row>
    <row r="896" spans="1:10" ht="16.350000000000001" customHeight="1" x14ac:dyDescent="0.25">
      <c r="A896" s="136" t="s">
        <v>3526</v>
      </c>
      <c r="B896" s="108" t="s">
        <v>1683</v>
      </c>
      <c r="C896" s="109">
        <v>212000</v>
      </c>
      <c r="D896" s="109">
        <v>156112</v>
      </c>
      <c r="E896" s="109">
        <v>55888</v>
      </c>
      <c r="F896" s="134">
        <v>0</v>
      </c>
      <c r="G896" s="137">
        <v>0.5</v>
      </c>
      <c r="I896" s="102"/>
      <c r="J896" s="105"/>
    </row>
    <row r="897" spans="1:10" ht="16.350000000000001" customHeight="1" x14ac:dyDescent="0.25">
      <c r="A897" s="136" t="s">
        <v>3527</v>
      </c>
      <c r="B897" s="108" t="s">
        <v>1698</v>
      </c>
      <c r="C897" s="109">
        <v>265000</v>
      </c>
      <c r="D897" s="109">
        <v>195140</v>
      </c>
      <c r="E897" s="109">
        <v>69860</v>
      </c>
      <c r="F897" s="134">
        <v>0</v>
      </c>
      <c r="G897" s="137">
        <v>0.625</v>
      </c>
      <c r="I897" s="102"/>
      <c r="J897" s="105"/>
    </row>
    <row r="898" spans="1:10" ht="16.350000000000001" customHeight="1" x14ac:dyDescent="0.25">
      <c r="A898" s="136" t="s">
        <v>3528</v>
      </c>
      <c r="B898" s="108" t="s">
        <v>1713</v>
      </c>
      <c r="C898" s="109">
        <v>318000</v>
      </c>
      <c r="D898" s="109">
        <v>234168</v>
      </c>
      <c r="E898" s="109">
        <v>83832</v>
      </c>
      <c r="F898" s="134">
        <v>0</v>
      </c>
      <c r="G898" s="137">
        <v>0.75</v>
      </c>
      <c r="I898" s="102"/>
      <c r="J898" s="105"/>
    </row>
    <row r="899" spans="1:10" ht="16.350000000000001" customHeight="1" x14ac:dyDescent="0.25">
      <c r="A899" s="136" t="s">
        <v>3529</v>
      </c>
      <c r="B899" s="108" t="s">
        <v>1728</v>
      </c>
      <c r="C899" s="109">
        <v>371000</v>
      </c>
      <c r="D899" s="109">
        <v>273196</v>
      </c>
      <c r="E899" s="109">
        <v>97804</v>
      </c>
      <c r="F899" s="134">
        <v>0</v>
      </c>
      <c r="G899" s="137">
        <v>0.875</v>
      </c>
      <c r="I899" s="102"/>
      <c r="J899" s="105"/>
    </row>
    <row r="900" spans="1:10" ht="16.350000000000001" customHeight="1" x14ac:dyDescent="0.25">
      <c r="A900" s="136" t="s">
        <v>3530</v>
      </c>
      <c r="B900" s="108" t="s">
        <v>195</v>
      </c>
      <c r="C900" s="109">
        <v>424000</v>
      </c>
      <c r="D900" s="109">
        <v>312224</v>
      </c>
      <c r="E900" s="109">
        <v>111776</v>
      </c>
      <c r="F900" s="134">
        <v>0</v>
      </c>
      <c r="G900" s="137">
        <v>1</v>
      </c>
      <c r="I900" s="102"/>
      <c r="J900" s="105"/>
    </row>
    <row r="901" spans="1:10" ht="16.350000000000001" customHeight="1" x14ac:dyDescent="0.25">
      <c r="A901" s="136" t="s">
        <v>3531</v>
      </c>
      <c r="B901" s="108" t="s">
        <v>529</v>
      </c>
      <c r="C901" s="109">
        <v>53000</v>
      </c>
      <c r="D901" s="109">
        <v>39028</v>
      </c>
      <c r="E901" s="109">
        <v>13972</v>
      </c>
      <c r="F901" s="134">
        <v>0</v>
      </c>
      <c r="G901" s="137">
        <v>0.125</v>
      </c>
      <c r="I901" s="102"/>
      <c r="J901" s="105"/>
    </row>
    <row r="902" spans="1:10" ht="16.350000000000001" customHeight="1" x14ac:dyDescent="0.25">
      <c r="A902" s="136" t="s">
        <v>3532</v>
      </c>
      <c r="B902" s="108" t="s">
        <v>539</v>
      </c>
      <c r="C902" s="109">
        <v>106000</v>
      </c>
      <c r="D902" s="109">
        <v>78056</v>
      </c>
      <c r="E902" s="109">
        <v>27944</v>
      </c>
      <c r="F902" s="134">
        <v>0</v>
      </c>
      <c r="G902" s="137">
        <v>0.25</v>
      </c>
      <c r="I902" s="102"/>
      <c r="J902" s="105"/>
    </row>
    <row r="903" spans="1:10" ht="16.350000000000001" customHeight="1" x14ac:dyDescent="0.25">
      <c r="A903" s="136" t="s">
        <v>3533</v>
      </c>
      <c r="B903" s="108" t="s">
        <v>549</v>
      </c>
      <c r="C903" s="109">
        <v>159000</v>
      </c>
      <c r="D903" s="109">
        <v>117084</v>
      </c>
      <c r="E903" s="109">
        <v>41916</v>
      </c>
      <c r="F903" s="134">
        <v>0</v>
      </c>
      <c r="G903" s="137">
        <v>0.375</v>
      </c>
      <c r="I903" s="102"/>
      <c r="J903" s="105"/>
    </row>
    <row r="904" spans="1:10" ht="16.350000000000001" customHeight="1" x14ac:dyDescent="0.25">
      <c r="A904" s="136" t="s">
        <v>3534</v>
      </c>
      <c r="B904" s="108" t="s">
        <v>559</v>
      </c>
      <c r="C904" s="109">
        <v>212000</v>
      </c>
      <c r="D904" s="109">
        <v>156112</v>
      </c>
      <c r="E904" s="109">
        <v>55888</v>
      </c>
      <c r="F904" s="134">
        <v>0</v>
      </c>
      <c r="G904" s="137">
        <v>0.5</v>
      </c>
      <c r="I904" s="102"/>
      <c r="J904" s="105"/>
    </row>
    <row r="905" spans="1:10" ht="16.350000000000001" customHeight="1" x14ac:dyDescent="0.25">
      <c r="A905" s="136" t="s">
        <v>3535</v>
      </c>
      <c r="B905" s="108" t="s">
        <v>569</v>
      </c>
      <c r="C905" s="109">
        <v>265000</v>
      </c>
      <c r="D905" s="109">
        <v>195140</v>
      </c>
      <c r="E905" s="109">
        <v>69860</v>
      </c>
      <c r="F905" s="134">
        <v>0</v>
      </c>
      <c r="G905" s="137">
        <v>0.625</v>
      </c>
      <c r="I905" s="102"/>
      <c r="J905" s="105"/>
    </row>
    <row r="906" spans="1:10" ht="16.350000000000001" customHeight="1" x14ac:dyDescent="0.25">
      <c r="A906" s="136" t="s">
        <v>3536</v>
      </c>
      <c r="B906" s="108" t="s">
        <v>579</v>
      </c>
      <c r="C906" s="109">
        <v>318000</v>
      </c>
      <c r="D906" s="109">
        <v>234168</v>
      </c>
      <c r="E906" s="109">
        <v>83832</v>
      </c>
      <c r="F906" s="134">
        <v>0</v>
      </c>
      <c r="G906" s="137">
        <v>0.75</v>
      </c>
      <c r="I906" s="102"/>
      <c r="J906" s="105"/>
    </row>
    <row r="907" spans="1:10" ht="16.350000000000001" customHeight="1" x14ac:dyDescent="0.25">
      <c r="A907" s="136" t="s">
        <v>3537</v>
      </c>
      <c r="B907" s="108" t="s">
        <v>589</v>
      </c>
      <c r="C907" s="109">
        <v>371000</v>
      </c>
      <c r="D907" s="109">
        <v>273196</v>
      </c>
      <c r="E907" s="109">
        <v>97804</v>
      </c>
      <c r="F907" s="134">
        <v>0</v>
      </c>
      <c r="G907" s="137">
        <v>0.875</v>
      </c>
      <c r="I907" s="102"/>
      <c r="J907" s="105"/>
    </row>
    <row r="908" spans="1:10" ht="16.350000000000001" customHeight="1" x14ac:dyDescent="0.25">
      <c r="A908" s="136" t="s">
        <v>3538</v>
      </c>
      <c r="B908" s="108" t="s">
        <v>261</v>
      </c>
      <c r="C908" s="109">
        <v>424000</v>
      </c>
      <c r="D908" s="109">
        <v>312224</v>
      </c>
      <c r="E908" s="109">
        <v>111776</v>
      </c>
      <c r="F908" s="134">
        <v>0</v>
      </c>
      <c r="G908" s="137">
        <v>1</v>
      </c>
      <c r="I908" s="102"/>
      <c r="J908" s="105"/>
    </row>
    <row r="909" spans="1:10" ht="16.350000000000001" customHeight="1" x14ac:dyDescent="0.25">
      <c r="A909" s="136" t="s">
        <v>3539</v>
      </c>
      <c r="B909" s="108" t="s">
        <v>272</v>
      </c>
      <c r="C909" s="109">
        <v>53000</v>
      </c>
      <c r="D909" s="109">
        <v>39028</v>
      </c>
      <c r="E909" s="109">
        <v>13972</v>
      </c>
      <c r="F909" s="134">
        <v>0</v>
      </c>
      <c r="G909" s="137">
        <v>0.125</v>
      </c>
      <c r="I909" s="102"/>
      <c r="J909" s="105"/>
    </row>
    <row r="910" spans="1:10" ht="16.350000000000001" customHeight="1" x14ac:dyDescent="0.25">
      <c r="A910" s="136" t="s">
        <v>3540</v>
      </c>
      <c r="B910" s="108" t="s">
        <v>282</v>
      </c>
      <c r="C910" s="109">
        <v>106000</v>
      </c>
      <c r="D910" s="109">
        <v>78056</v>
      </c>
      <c r="E910" s="109">
        <v>27944</v>
      </c>
      <c r="F910" s="134">
        <v>0</v>
      </c>
      <c r="G910" s="137">
        <v>0.25</v>
      </c>
      <c r="I910" s="102"/>
      <c r="J910" s="105"/>
    </row>
    <row r="911" spans="1:10" ht="16.350000000000001" customHeight="1" x14ac:dyDescent="0.25">
      <c r="A911" s="136" t="s">
        <v>3541</v>
      </c>
      <c r="B911" s="108" t="s">
        <v>292</v>
      </c>
      <c r="C911" s="109">
        <v>159000</v>
      </c>
      <c r="D911" s="109">
        <v>117084</v>
      </c>
      <c r="E911" s="109">
        <v>41916</v>
      </c>
      <c r="F911" s="134">
        <v>0</v>
      </c>
      <c r="G911" s="137">
        <v>0.375</v>
      </c>
      <c r="I911" s="102"/>
      <c r="J911" s="105"/>
    </row>
    <row r="912" spans="1:10" ht="16.350000000000001" customHeight="1" x14ac:dyDescent="0.25">
      <c r="A912" s="136" t="s">
        <v>3542</v>
      </c>
      <c r="B912" s="108" t="s">
        <v>302</v>
      </c>
      <c r="C912" s="109">
        <v>212000</v>
      </c>
      <c r="D912" s="109">
        <v>156112</v>
      </c>
      <c r="E912" s="109">
        <v>55888</v>
      </c>
      <c r="F912" s="134">
        <v>0</v>
      </c>
      <c r="G912" s="137">
        <v>0.5</v>
      </c>
      <c r="I912" s="102"/>
      <c r="J912" s="105"/>
    </row>
    <row r="913" spans="1:10" ht="16.350000000000001" customHeight="1" x14ac:dyDescent="0.25">
      <c r="A913" s="136" t="s">
        <v>3543</v>
      </c>
      <c r="B913" s="108" t="s">
        <v>312</v>
      </c>
      <c r="C913" s="109">
        <v>265000</v>
      </c>
      <c r="D913" s="109">
        <v>195140</v>
      </c>
      <c r="E913" s="109">
        <v>69860</v>
      </c>
      <c r="F913" s="134">
        <v>0</v>
      </c>
      <c r="G913" s="137">
        <v>0.625</v>
      </c>
      <c r="I913" s="102"/>
      <c r="J913" s="105"/>
    </row>
    <row r="914" spans="1:10" ht="16.350000000000001" customHeight="1" x14ac:dyDescent="0.25">
      <c r="A914" s="136" t="s">
        <v>3544</v>
      </c>
      <c r="B914" s="108" t="s">
        <v>322</v>
      </c>
      <c r="C914" s="109">
        <v>53000</v>
      </c>
      <c r="D914" s="109">
        <v>39028</v>
      </c>
      <c r="E914" s="109">
        <v>13972</v>
      </c>
      <c r="F914" s="134">
        <v>0</v>
      </c>
      <c r="G914" s="137">
        <v>0.125</v>
      </c>
      <c r="I914" s="102"/>
      <c r="J914" s="105"/>
    </row>
    <row r="915" spans="1:10" ht="16.350000000000001" customHeight="1" x14ac:dyDescent="0.25">
      <c r="A915" s="136" t="s">
        <v>3545</v>
      </c>
      <c r="B915" s="108" t="s">
        <v>332</v>
      </c>
      <c r="C915" s="109">
        <v>106000</v>
      </c>
      <c r="D915" s="109">
        <v>78056</v>
      </c>
      <c r="E915" s="109">
        <v>27944</v>
      </c>
      <c r="F915" s="134">
        <v>0</v>
      </c>
      <c r="G915" s="137">
        <v>0.25</v>
      </c>
      <c r="I915" s="102"/>
      <c r="J915" s="105"/>
    </row>
    <row r="916" spans="1:10" ht="16.350000000000001" customHeight="1" x14ac:dyDescent="0.25">
      <c r="A916" s="136" t="s">
        <v>3546</v>
      </c>
      <c r="B916" s="108" t="s">
        <v>342</v>
      </c>
      <c r="C916" s="109">
        <v>159000</v>
      </c>
      <c r="D916" s="109">
        <v>117084</v>
      </c>
      <c r="E916" s="109">
        <v>41916</v>
      </c>
      <c r="F916" s="134">
        <v>0</v>
      </c>
      <c r="G916" s="137">
        <v>0.375</v>
      </c>
      <c r="I916" s="102"/>
      <c r="J916" s="105"/>
    </row>
    <row r="917" spans="1:10" ht="16.350000000000001" customHeight="1" x14ac:dyDescent="0.25">
      <c r="A917" s="136" t="s">
        <v>3547</v>
      </c>
      <c r="B917" s="108" t="s">
        <v>352</v>
      </c>
      <c r="C917" s="109">
        <v>212000</v>
      </c>
      <c r="D917" s="109">
        <v>156112</v>
      </c>
      <c r="E917" s="109">
        <v>55888</v>
      </c>
      <c r="F917" s="134">
        <v>0</v>
      </c>
      <c r="G917" s="137">
        <v>0.5</v>
      </c>
      <c r="I917" s="102"/>
      <c r="J917" s="105"/>
    </row>
    <row r="918" spans="1:10" ht="16.350000000000001" customHeight="1" x14ac:dyDescent="0.25">
      <c r="A918" s="136" t="s">
        <v>3548</v>
      </c>
      <c r="B918" s="108" t="s">
        <v>362</v>
      </c>
      <c r="C918" s="109">
        <v>265000</v>
      </c>
      <c r="D918" s="109">
        <v>195140</v>
      </c>
      <c r="E918" s="109">
        <v>69860</v>
      </c>
      <c r="F918" s="134">
        <v>0</v>
      </c>
      <c r="G918" s="137">
        <v>0.625</v>
      </c>
      <c r="I918" s="102"/>
      <c r="J918" s="105"/>
    </row>
    <row r="919" spans="1:10" ht="16.350000000000001" customHeight="1" x14ac:dyDescent="0.25">
      <c r="A919" s="136" t="s">
        <v>659</v>
      </c>
      <c r="B919" s="108" t="s">
        <v>2166</v>
      </c>
      <c r="C919" s="109">
        <v>1000</v>
      </c>
      <c r="D919" s="135">
        <v>0</v>
      </c>
      <c r="E919" s="135">
        <v>0</v>
      </c>
      <c r="F919" s="109">
        <v>1000</v>
      </c>
      <c r="G919" s="138">
        <v>0</v>
      </c>
    </row>
    <row r="920" spans="1:10" ht="16.350000000000001" customHeight="1" x14ac:dyDescent="0.25">
      <c r="A920" s="136" t="s">
        <v>660</v>
      </c>
      <c r="B920" s="108" t="s">
        <v>661</v>
      </c>
      <c r="C920" s="109">
        <v>1000</v>
      </c>
      <c r="D920" s="135">
        <v>0</v>
      </c>
      <c r="E920" s="135">
        <v>0</v>
      </c>
      <c r="F920" s="109">
        <v>1000</v>
      </c>
      <c r="G920" s="138">
        <v>0</v>
      </c>
    </row>
    <row r="921" spans="1:10" ht="16.350000000000001" customHeight="1" x14ac:dyDescent="0.25">
      <c r="A921" s="136" t="s">
        <v>662</v>
      </c>
      <c r="B921" s="108" t="s">
        <v>663</v>
      </c>
      <c r="C921" s="109">
        <v>5000</v>
      </c>
      <c r="D921" s="135">
        <v>0</v>
      </c>
      <c r="E921" s="135">
        <v>0</v>
      </c>
      <c r="F921" s="109">
        <v>5000</v>
      </c>
      <c r="G921" s="138">
        <v>0</v>
      </c>
    </row>
    <row r="922" spans="1:10" ht="16.350000000000001" customHeight="1" x14ac:dyDescent="0.25">
      <c r="A922" s="136" t="s">
        <v>664</v>
      </c>
      <c r="B922" s="108" t="s">
        <v>2169</v>
      </c>
      <c r="C922" s="109">
        <v>5000</v>
      </c>
      <c r="D922" s="135">
        <v>0</v>
      </c>
      <c r="E922" s="135">
        <v>0</v>
      </c>
      <c r="F922" s="109">
        <v>5000</v>
      </c>
      <c r="G922" s="138">
        <v>0</v>
      </c>
    </row>
    <row r="923" spans="1:10" ht="16.350000000000001" customHeight="1" x14ac:dyDescent="0.25">
      <c r="A923" s="136" t="s">
        <v>665</v>
      </c>
      <c r="B923" s="108" t="s">
        <v>2170</v>
      </c>
      <c r="C923" s="109">
        <v>2000</v>
      </c>
      <c r="D923" s="135">
        <v>0</v>
      </c>
      <c r="E923" s="135">
        <v>0</v>
      </c>
      <c r="F923" s="109">
        <v>2000</v>
      </c>
      <c r="G923" s="138">
        <v>0</v>
      </c>
    </row>
    <row r="924" spans="1:10" ht="16.350000000000001" customHeight="1" x14ac:dyDescent="0.25">
      <c r="A924" s="136" t="s">
        <v>666</v>
      </c>
      <c r="B924" s="108" t="s">
        <v>667</v>
      </c>
      <c r="C924" s="109">
        <v>2000</v>
      </c>
      <c r="D924" s="135">
        <v>0</v>
      </c>
      <c r="E924" s="135">
        <v>0</v>
      </c>
      <c r="F924" s="109">
        <v>2000</v>
      </c>
      <c r="G924" s="138">
        <v>0</v>
      </c>
    </row>
    <row r="925" spans="1:10" ht="16.350000000000001" customHeight="1" x14ac:dyDescent="0.25">
      <c r="A925" s="136" t="s">
        <v>668</v>
      </c>
      <c r="B925" s="108" t="s">
        <v>2172</v>
      </c>
      <c r="C925" s="109">
        <v>3000</v>
      </c>
      <c r="D925" s="135">
        <v>0</v>
      </c>
      <c r="E925" s="135">
        <v>0</v>
      </c>
      <c r="F925" s="109">
        <v>3000</v>
      </c>
      <c r="G925" s="138">
        <v>0</v>
      </c>
    </row>
    <row r="926" spans="1:10" ht="16.350000000000001" customHeight="1" x14ac:dyDescent="0.25">
      <c r="A926" s="136" t="s">
        <v>669</v>
      </c>
      <c r="B926" s="108" t="s">
        <v>670</v>
      </c>
      <c r="C926" s="109">
        <v>3000</v>
      </c>
      <c r="D926" s="135">
        <v>0</v>
      </c>
      <c r="E926" s="135">
        <v>0</v>
      </c>
      <c r="F926" s="109">
        <v>3000</v>
      </c>
      <c r="G926" s="138">
        <v>0</v>
      </c>
    </row>
    <row r="927" spans="1:10" ht="16.350000000000001" customHeight="1" x14ac:dyDescent="0.25">
      <c r="A927" s="136" t="s">
        <v>671</v>
      </c>
      <c r="B927" s="108" t="s">
        <v>2174</v>
      </c>
      <c r="C927" s="109">
        <v>2000</v>
      </c>
      <c r="D927" s="135">
        <v>0</v>
      </c>
      <c r="E927" s="135">
        <v>0</v>
      </c>
      <c r="F927" s="109">
        <v>2000</v>
      </c>
      <c r="G927" s="138">
        <v>0</v>
      </c>
    </row>
    <row r="928" spans="1:10" ht="16.350000000000001" customHeight="1" x14ac:dyDescent="0.25">
      <c r="A928" s="136" t="s">
        <v>672</v>
      </c>
      <c r="B928" s="108" t="s">
        <v>673</v>
      </c>
      <c r="C928" s="109">
        <v>2000</v>
      </c>
      <c r="D928" s="135">
        <v>0</v>
      </c>
      <c r="E928" s="135">
        <v>0</v>
      </c>
      <c r="F928" s="109">
        <v>2000</v>
      </c>
      <c r="G928" s="138">
        <v>0</v>
      </c>
    </row>
    <row r="929" spans="1:7" ht="16.350000000000001" customHeight="1" x14ac:dyDescent="0.25">
      <c r="A929" s="136" t="s">
        <v>2176</v>
      </c>
      <c r="B929" s="108" t="s">
        <v>1001</v>
      </c>
      <c r="C929" s="109">
        <v>4000</v>
      </c>
      <c r="D929" s="135">
        <v>0</v>
      </c>
      <c r="E929" s="135">
        <v>0</v>
      </c>
      <c r="F929" s="109">
        <v>4000</v>
      </c>
      <c r="G929" s="138">
        <v>0</v>
      </c>
    </row>
    <row r="930" spans="1:7" ht="16.350000000000001" customHeight="1" x14ac:dyDescent="0.25">
      <c r="A930" s="136" t="s">
        <v>2179</v>
      </c>
      <c r="B930" s="108" t="s">
        <v>1003</v>
      </c>
      <c r="C930" s="109">
        <v>4000</v>
      </c>
      <c r="D930" s="135">
        <v>0</v>
      </c>
      <c r="E930" s="135">
        <v>0</v>
      </c>
      <c r="F930" s="109">
        <v>4000</v>
      </c>
      <c r="G930" s="138">
        <v>0</v>
      </c>
    </row>
    <row r="931" spans="1:7" ht="16.350000000000001" customHeight="1" x14ac:dyDescent="0.25">
      <c r="A931" s="136" t="s">
        <v>674</v>
      </c>
      <c r="B931" s="108" t="s">
        <v>2180</v>
      </c>
      <c r="C931" s="109">
        <v>5000</v>
      </c>
      <c r="D931" s="135">
        <v>0</v>
      </c>
      <c r="E931" s="135">
        <v>0</v>
      </c>
      <c r="F931" s="109">
        <v>5000</v>
      </c>
      <c r="G931" s="138">
        <v>0</v>
      </c>
    </row>
    <row r="932" spans="1:7" ht="16.350000000000001" customHeight="1" x14ac:dyDescent="0.25">
      <c r="A932" s="136" t="s">
        <v>675</v>
      </c>
      <c r="B932" s="108" t="s">
        <v>676</v>
      </c>
      <c r="C932" s="109">
        <v>5000</v>
      </c>
      <c r="D932" s="135">
        <v>0</v>
      </c>
      <c r="E932" s="135">
        <v>0</v>
      </c>
      <c r="F932" s="109">
        <v>5000</v>
      </c>
      <c r="G932" s="138">
        <v>0</v>
      </c>
    </row>
    <row r="933" spans="1:7" ht="16.350000000000001" customHeight="1" x14ac:dyDescent="0.25">
      <c r="A933" s="136" t="s">
        <v>3549</v>
      </c>
      <c r="B933" s="108" t="s">
        <v>3550</v>
      </c>
      <c r="C933" s="109">
        <v>1300</v>
      </c>
      <c r="D933" s="135">
        <v>0</v>
      </c>
      <c r="E933" s="135">
        <v>0</v>
      </c>
      <c r="F933" s="109">
        <v>1300</v>
      </c>
      <c r="G933" s="138">
        <v>0</v>
      </c>
    </row>
    <row r="934" spans="1:7" ht="16.350000000000001" customHeight="1" x14ac:dyDescent="0.25">
      <c r="A934" s="136" t="s">
        <v>3553</v>
      </c>
      <c r="B934" s="108" t="s">
        <v>3554</v>
      </c>
      <c r="C934" s="109">
        <v>1300</v>
      </c>
      <c r="D934" s="135">
        <v>0</v>
      </c>
      <c r="E934" s="135">
        <v>0</v>
      </c>
      <c r="F934" s="109">
        <v>1300</v>
      </c>
      <c r="G934" s="138">
        <v>0</v>
      </c>
    </row>
    <row r="935" spans="1:7" ht="16.350000000000001" customHeight="1" x14ac:dyDescent="0.25">
      <c r="A935" s="136" t="s">
        <v>3555</v>
      </c>
      <c r="B935" s="108" t="s">
        <v>3556</v>
      </c>
      <c r="C935" s="109">
        <v>3000</v>
      </c>
      <c r="D935" s="135">
        <v>0</v>
      </c>
      <c r="E935" s="135">
        <v>0</v>
      </c>
      <c r="F935" s="109">
        <v>3000</v>
      </c>
      <c r="G935" s="138">
        <v>0</v>
      </c>
    </row>
    <row r="936" spans="1:7" ht="16.350000000000001" customHeight="1" x14ac:dyDescent="0.25">
      <c r="A936" s="136" t="s">
        <v>3558</v>
      </c>
      <c r="B936" s="108" t="s">
        <v>3559</v>
      </c>
      <c r="C936" s="109">
        <v>3000</v>
      </c>
      <c r="D936" s="135">
        <v>0</v>
      </c>
      <c r="E936" s="135">
        <v>0</v>
      </c>
      <c r="F936" s="109">
        <v>3000</v>
      </c>
      <c r="G936" s="138">
        <v>0</v>
      </c>
    </row>
    <row r="937" spans="1:7" ht="16.350000000000001" customHeight="1" x14ac:dyDescent="0.25">
      <c r="A937" s="136" t="s">
        <v>677</v>
      </c>
      <c r="B937" s="108" t="s">
        <v>2182</v>
      </c>
      <c r="C937" s="109">
        <v>1000</v>
      </c>
      <c r="D937" s="135">
        <v>0</v>
      </c>
      <c r="E937" s="135">
        <v>0</v>
      </c>
      <c r="F937" s="109">
        <v>1000</v>
      </c>
      <c r="G937" s="138">
        <v>0</v>
      </c>
    </row>
    <row r="938" spans="1:7" ht="16.350000000000001" customHeight="1" x14ac:dyDescent="0.25">
      <c r="A938" s="136" t="s">
        <v>678</v>
      </c>
      <c r="B938" s="108" t="s">
        <v>679</v>
      </c>
      <c r="C938" s="109">
        <v>1000</v>
      </c>
      <c r="D938" s="135">
        <v>0</v>
      </c>
      <c r="E938" s="135">
        <v>0</v>
      </c>
      <c r="F938" s="109">
        <v>1000</v>
      </c>
      <c r="G938" s="138">
        <v>0</v>
      </c>
    </row>
    <row r="939" spans="1:7" ht="16.350000000000001" customHeight="1" x14ac:dyDescent="0.25">
      <c r="A939" s="136" t="s">
        <v>680</v>
      </c>
      <c r="B939" s="108" t="s">
        <v>663</v>
      </c>
      <c r="C939" s="109">
        <v>5000</v>
      </c>
      <c r="D939" s="135">
        <v>0</v>
      </c>
      <c r="E939" s="135">
        <v>0</v>
      </c>
      <c r="F939" s="109">
        <v>5000</v>
      </c>
      <c r="G939" s="138">
        <v>0</v>
      </c>
    </row>
    <row r="940" spans="1:7" ht="16.350000000000001" customHeight="1" x14ac:dyDescent="0.25">
      <c r="A940" s="136" t="s">
        <v>681</v>
      </c>
      <c r="B940" s="108" t="s">
        <v>2169</v>
      </c>
      <c r="C940" s="109">
        <v>5000</v>
      </c>
      <c r="D940" s="135">
        <v>0</v>
      </c>
      <c r="E940" s="135">
        <v>0</v>
      </c>
      <c r="F940" s="109">
        <v>5000</v>
      </c>
      <c r="G940" s="138">
        <v>0</v>
      </c>
    </row>
    <row r="941" spans="1:7" ht="16.350000000000001" customHeight="1" x14ac:dyDescent="0.25">
      <c r="A941" s="136" t="s">
        <v>682</v>
      </c>
      <c r="B941" s="108" t="s">
        <v>2185</v>
      </c>
      <c r="C941" s="109">
        <v>2000</v>
      </c>
      <c r="D941" s="135">
        <v>0</v>
      </c>
      <c r="E941" s="135">
        <v>0</v>
      </c>
      <c r="F941" s="109">
        <v>2000</v>
      </c>
      <c r="G941" s="138">
        <v>0</v>
      </c>
    </row>
    <row r="942" spans="1:7" ht="16.350000000000001" customHeight="1" x14ac:dyDescent="0.25">
      <c r="A942" s="136" t="s">
        <v>683</v>
      </c>
      <c r="B942" s="108" t="s">
        <v>684</v>
      </c>
      <c r="C942" s="109">
        <v>2000</v>
      </c>
      <c r="D942" s="135">
        <v>0</v>
      </c>
      <c r="E942" s="135">
        <v>0</v>
      </c>
      <c r="F942" s="109">
        <v>2000</v>
      </c>
      <c r="G942" s="138">
        <v>0</v>
      </c>
    </row>
    <row r="943" spans="1:7" ht="16.350000000000001" customHeight="1" x14ac:dyDescent="0.25">
      <c r="A943" s="136" t="s">
        <v>685</v>
      </c>
      <c r="B943" s="108" t="s">
        <v>2187</v>
      </c>
      <c r="C943" s="109">
        <v>3000</v>
      </c>
      <c r="D943" s="135">
        <v>0</v>
      </c>
      <c r="E943" s="135">
        <v>0</v>
      </c>
      <c r="F943" s="109">
        <v>3000</v>
      </c>
      <c r="G943" s="138">
        <v>0</v>
      </c>
    </row>
    <row r="944" spans="1:7" ht="16.350000000000001" customHeight="1" x14ac:dyDescent="0.25">
      <c r="A944" s="136" t="s">
        <v>686</v>
      </c>
      <c r="B944" s="108" t="s">
        <v>687</v>
      </c>
      <c r="C944" s="109">
        <v>3000</v>
      </c>
      <c r="D944" s="135">
        <v>0</v>
      </c>
      <c r="E944" s="135">
        <v>0</v>
      </c>
      <c r="F944" s="109">
        <v>3000</v>
      </c>
      <c r="G944" s="138">
        <v>0</v>
      </c>
    </row>
    <row r="945" spans="1:7" ht="16.350000000000001" customHeight="1" x14ac:dyDescent="0.25">
      <c r="A945" s="136" t="s">
        <v>688</v>
      </c>
      <c r="B945" s="108" t="s">
        <v>2189</v>
      </c>
      <c r="C945" s="109">
        <v>2000</v>
      </c>
      <c r="D945" s="135">
        <v>0</v>
      </c>
      <c r="E945" s="135">
        <v>0</v>
      </c>
      <c r="F945" s="109">
        <v>2000</v>
      </c>
      <c r="G945" s="138">
        <v>0</v>
      </c>
    </row>
    <row r="946" spans="1:7" ht="16.350000000000001" customHeight="1" x14ac:dyDescent="0.25">
      <c r="A946" s="136" t="s">
        <v>689</v>
      </c>
      <c r="B946" s="108" t="s">
        <v>690</v>
      </c>
      <c r="C946" s="109">
        <v>2000</v>
      </c>
      <c r="D946" s="135">
        <v>0</v>
      </c>
      <c r="E946" s="135">
        <v>0</v>
      </c>
      <c r="F946" s="109">
        <v>2000</v>
      </c>
      <c r="G946" s="138">
        <v>0</v>
      </c>
    </row>
    <row r="947" spans="1:7" ht="16.350000000000001" customHeight="1" x14ac:dyDescent="0.25">
      <c r="A947" s="136" t="s">
        <v>691</v>
      </c>
      <c r="B947" s="108" t="s">
        <v>2191</v>
      </c>
      <c r="C947" s="109">
        <v>5000</v>
      </c>
      <c r="D947" s="135">
        <v>0</v>
      </c>
      <c r="E947" s="135">
        <v>0</v>
      </c>
      <c r="F947" s="109">
        <v>5000</v>
      </c>
      <c r="G947" s="138">
        <v>0</v>
      </c>
    </row>
    <row r="948" spans="1:7" ht="16.350000000000001" customHeight="1" x14ac:dyDescent="0.25">
      <c r="A948" s="136" t="s">
        <v>692</v>
      </c>
      <c r="B948" s="108" t="s">
        <v>693</v>
      </c>
      <c r="C948" s="109">
        <v>5000</v>
      </c>
      <c r="D948" s="135">
        <v>0</v>
      </c>
      <c r="E948" s="135">
        <v>0</v>
      </c>
      <c r="F948" s="109">
        <v>5000</v>
      </c>
      <c r="G948" s="138">
        <v>0</v>
      </c>
    </row>
    <row r="949" spans="1:7" ht="16.350000000000001" customHeight="1" x14ac:dyDescent="0.25">
      <c r="A949" s="136" t="s">
        <v>694</v>
      </c>
      <c r="B949" s="108" t="s">
        <v>2193</v>
      </c>
      <c r="C949" s="109">
        <v>2000</v>
      </c>
      <c r="D949" s="135">
        <v>0</v>
      </c>
      <c r="E949" s="135">
        <v>0</v>
      </c>
      <c r="F949" s="109">
        <v>2000</v>
      </c>
      <c r="G949" s="138">
        <v>0</v>
      </c>
    </row>
    <row r="950" spans="1:7" ht="16.350000000000001" customHeight="1" x14ac:dyDescent="0.25">
      <c r="A950" s="136" t="s">
        <v>695</v>
      </c>
      <c r="B950" s="108" t="s">
        <v>2195</v>
      </c>
      <c r="C950" s="109">
        <v>2000</v>
      </c>
      <c r="D950" s="135">
        <v>0</v>
      </c>
      <c r="E950" s="135">
        <v>0</v>
      </c>
      <c r="F950" s="109">
        <v>2000</v>
      </c>
      <c r="G950" s="138">
        <v>0</v>
      </c>
    </row>
    <row r="951" spans="1:7" ht="16.350000000000001" customHeight="1" x14ac:dyDescent="0.25">
      <c r="A951" s="136" t="s">
        <v>696</v>
      </c>
      <c r="B951" s="108" t="s">
        <v>2196</v>
      </c>
      <c r="C951" s="109">
        <v>5000</v>
      </c>
      <c r="D951" s="135">
        <v>0</v>
      </c>
      <c r="E951" s="135">
        <v>0</v>
      </c>
      <c r="F951" s="109">
        <v>5000</v>
      </c>
      <c r="G951" s="138">
        <v>0</v>
      </c>
    </row>
    <row r="952" spans="1:7" ht="16.350000000000001" customHeight="1" x14ac:dyDescent="0.25">
      <c r="A952" s="136" t="s">
        <v>697</v>
      </c>
      <c r="B952" s="108" t="s">
        <v>698</v>
      </c>
      <c r="C952" s="109">
        <v>5000</v>
      </c>
      <c r="D952" s="135">
        <v>0</v>
      </c>
      <c r="E952" s="135">
        <v>0</v>
      </c>
      <c r="F952" s="109">
        <v>5000</v>
      </c>
      <c r="G952" s="138">
        <v>0</v>
      </c>
    </row>
    <row r="953" spans="1:7" ht="16.350000000000001" customHeight="1" x14ac:dyDescent="0.25">
      <c r="A953" s="136" t="s">
        <v>699</v>
      </c>
      <c r="B953" s="108" t="s">
        <v>2198</v>
      </c>
      <c r="C953" s="109">
        <v>8000</v>
      </c>
      <c r="D953" s="135">
        <v>0</v>
      </c>
      <c r="E953" s="135">
        <v>0</v>
      </c>
      <c r="F953" s="109">
        <v>8000</v>
      </c>
      <c r="G953" s="138">
        <v>0</v>
      </c>
    </row>
    <row r="954" spans="1:7" ht="16.350000000000001" customHeight="1" x14ac:dyDescent="0.25">
      <c r="A954" s="136" t="s">
        <v>700</v>
      </c>
      <c r="B954" s="108" t="s">
        <v>2201</v>
      </c>
      <c r="C954" s="109">
        <v>8000</v>
      </c>
      <c r="D954" s="135">
        <v>0</v>
      </c>
      <c r="E954" s="135">
        <v>0</v>
      </c>
      <c r="F954" s="109">
        <v>8000</v>
      </c>
      <c r="G954" s="138">
        <v>0</v>
      </c>
    </row>
    <row r="955" spans="1:7" ht="16.350000000000001" customHeight="1" x14ac:dyDescent="0.25">
      <c r="A955" s="136" t="s">
        <v>701</v>
      </c>
      <c r="B955" s="108" t="s">
        <v>2202</v>
      </c>
      <c r="C955" s="109">
        <v>5000</v>
      </c>
      <c r="D955" s="135">
        <v>0</v>
      </c>
      <c r="E955" s="135">
        <v>0</v>
      </c>
      <c r="F955" s="109">
        <v>5000</v>
      </c>
      <c r="G955" s="138">
        <v>0</v>
      </c>
    </row>
    <row r="956" spans="1:7" ht="16.350000000000001" customHeight="1" x14ac:dyDescent="0.25">
      <c r="A956" s="136" t="s">
        <v>702</v>
      </c>
      <c r="B956" s="108" t="s">
        <v>703</v>
      </c>
      <c r="C956" s="109">
        <v>5000</v>
      </c>
      <c r="D956" s="135">
        <v>0</v>
      </c>
      <c r="E956" s="135">
        <v>0</v>
      </c>
      <c r="F956" s="109">
        <v>5000</v>
      </c>
      <c r="G956" s="138">
        <v>0</v>
      </c>
    </row>
    <row r="957" spans="1:7" ht="16.350000000000001" customHeight="1" x14ac:dyDescent="0.25">
      <c r="A957" s="136" t="s">
        <v>704</v>
      </c>
      <c r="B957" s="108" t="s">
        <v>2182</v>
      </c>
      <c r="C957" s="109">
        <v>1000</v>
      </c>
      <c r="D957" s="135">
        <v>0</v>
      </c>
      <c r="E957" s="135">
        <v>0</v>
      </c>
      <c r="F957" s="109">
        <v>1000</v>
      </c>
      <c r="G957" s="138">
        <v>0</v>
      </c>
    </row>
    <row r="958" spans="1:7" ht="16.350000000000001" customHeight="1" x14ac:dyDescent="0.25">
      <c r="A958" s="136" t="s">
        <v>705</v>
      </c>
      <c r="B958" s="108" t="s">
        <v>679</v>
      </c>
      <c r="C958" s="109">
        <v>1000</v>
      </c>
      <c r="D958" s="135">
        <v>0</v>
      </c>
      <c r="E958" s="135">
        <v>0</v>
      </c>
      <c r="F958" s="109">
        <v>1000</v>
      </c>
      <c r="G958" s="138">
        <v>0</v>
      </c>
    </row>
    <row r="959" spans="1:7" ht="16.350000000000001" customHeight="1" x14ac:dyDescent="0.25">
      <c r="A959" s="136" t="s">
        <v>706</v>
      </c>
      <c r="B959" s="108" t="s">
        <v>2205</v>
      </c>
      <c r="C959" s="109">
        <v>8000</v>
      </c>
      <c r="D959" s="135">
        <v>0</v>
      </c>
      <c r="E959" s="135">
        <v>0</v>
      </c>
      <c r="F959" s="109">
        <v>8000</v>
      </c>
      <c r="G959" s="138">
        <v>0</v>
      </c>
    </row>
    <row r="960" spans="1:7" ht="16.350000000000001" customHeight="1" x14ac:dyDescent="0.25">
      <c r="A960" s="136" t="s">
        <v>707</v>
      </c>
      <c r="B960" s="108" t="s">
        <v>708</v>
      </c>
      <c r="C960" s="109">
        <v>8000</v>
      </c>
      <c r="D960" s="135">
        <v>0</v>
      </c>
      <c r="E960" s="135">
        <v>0</v>
      </c>
      <c r="F960" s="109">
        <v>8000</v>
      </c>
      <c r="G960" s="138">
        <v>0</v>
      </c>
    </row>
    <row r="961" spans="1:7" ht="16.350000000000001" customHeight="1" x14ac:dyDescent="0.25">
      <c r="A961" s="136" t="s">
        <v>709</v>
      </c>
      <c r="B961" s="108" t="s">
        <v>2207</v>
      </c>
      <c r="C961" s="109">
        <v>3000</v>
      </c>
      <c r="D961" s="135">
        <v>0</v>
      </c>
      <c r="E961" s="135">
        <v>0</v>
      </c>
      <c r="F961" s="109">
        <v>3000</v>
      </c>
      <c r="G961" s="138">
        <v>0</v>
      </c>
    </row>
    <row r="962" spans="1:7" ht="16.350000000000001" customHeight="1" x14ac:dyDescent="0.25">
      <c r="A962" s="136" t="s">
        <v>710</v>
      </c>
      <c r="B962" s="108" t="s">
        <v>711</v>
      </c>
      <c r="C962" s="109">
        <v>3000</v>
      </c>
      <c r="D962" s="135">
        <v>0</v>
      </c>
      <c r="E962" s="135">
        <v>0</v>
      </c>
      <c r="F962" s="109">
        <v>3000</v>
      </c>
      <c r="G962" s="138">
        <v>0</v>
      </c>
    </row>
    <row r="963" spans="1:7" ht="16.350000000000001" customHeight="1" x14ac:dyDescent="0.25">
      <c r="A963" s="136" t="s">
        <v>712</v>
      </c>
      <c r="B963" s="108" t="s">
        <v>2209</v>
      </c>
      <c r="C963" s="109">
        <v>5000</v>
      </c>
      <c r="D963" s="135">
        <v>0</v>
      </c>
      <c r="E963" s="135">
        <v>0</v>
      </c>
      <c r="F963" s="109">
        <v>5000</v>
      </c>
      <c r="G963" s="138">
        <v>0</v>
      </c>
    </row>
    <row r="964" spans="1:7" ht="16.350000000000001" customHeight="1" x14ac:dyDescent="0.25">
      <c r="A964" s="136" t="s">
        <v>713</v>
      </c>
      <c r="B964" s="108" t="s">
        <v>714</v>
      </c>
      <c r="C964" s="109">
        <v>5000</v>
      </c>
      <c r="D964" s="135">
        <v>0</v>
      </c>
      <c r="E964" s="135">
        <v>0</v>
      </c>
      <c r="F964" s="109">
        <v>5000</v>
      </c>
      <c r="G964" s="138">
        <v>0</v>
      </c>
    </row>
    <row r="965" spans="1:7" ht="16.350000000000001" customHeight="1" x14ac:dyDescent="0.25">
      <c r="A965" s="136" t="s">
        <v>715</v>
      </c>
      <c r="B965" s="108" t="s">
        <v>2189</v>
      </c>
      <c r="C965" s="109">
        <v>2000</v>
      </c>
      <c r="D965" s="135">
        <v>0</v>
      </c>
      <c r="E965" s="135">
        <v>0</v>
      </c>
      <c r="F965" s="109">
        <v>2000</v>
      </c>
      <c r="G965" s="138">
        <v>0</v>
      </c>
    </row>
    <row r="966" spans="1:7" ht="16.350000000000001" customHeight="1" x14ac:dyDescent="0.25">
      <c r="A966" s="136" t="s">
        <v>716</v>
      </c>
      <c r="B966" s="108" t="s">
        <v>690</v>
      </c>
      <c r="C966" s="109">
        <v>2000</v>
      </c>
      <c r="D966" s="135">
        <v>0</v>
      </c>
      <c r="E966" s="135">
        <v>0</v>
      </c>
      <c r="F966" s="109">
        <v>2000</v>
      </c>
      <c r="G966" s="138">
        <v>0</v>
      </c>
    </row>
    <row r="967" spans="1:7" ht="16.350000000000001" customHeight="1" x14ac:dyDescent="0.25">
      <c r="A967" s="136" t="s">
        <v>717</v>
      </c>
      <c r="B967" s="108" t="s">
        <v>2212</v>
      </c>
      <c r="C967" s="109">
        <v>2000</v>
      </c>
      <c r="D967" s="135">
        <v>0</v>
      </c>
      <c r="E967" s="135">
        <v>0</v>
      </c>
      <c r="F967" s="109">
        <v>2000</v>
      </c>
      <c r="G967" s="138">
        <v>0</v>
      </c>
    </row>
    <row r="968" spans="1:7" ht="16.350000000000001" customHeight="1" x14ac:dyDescent="0.25">
      <c r="A968" s="136" t="s">
        <v>718</v>
      </c>
      <c r="B968" s="108" t="s">
        <v>719</v>
      </c>
      <c r="C968" s="109">
        <v>2000</v>
      </c>
      <c r="D968" s="135">
        <v>0</v>
      </c>
      <c r="E968" s="135">
        <v>0</v>
      </c>
      <c r="F968" s="109">
        <v>2000</v>
      </c>
      <c r="G968" s="138">
        <v>0</v>
      </c>
    </row>
    <row r="969" spans="1:7" ht="16.350000000000001" customHeight="1" x14ac:dyDescent="0.25">
      <c r="A969" s="136" t="s">
        <v>720</v>
      </c>
      <c r="B969" s="108" t="s">
        <v>1266</v>
      </c>
      <c r="C969" s="109">
        <v>15000</v>
      </c>
      <c r="D969" s="135">
        <v>0</v>
      </c>
      <c r="E969" s="135">
        <v>0</v>
      </c>
      <c r="F969" s="109">
        <v>15000</v>
      </c>
      <c r="G969" s="138">
        <v>0</v>
      </c>
    </row>
    <row r="970" spans="1:7" ht="16.350000000000001" customHeight="1" x14ac:dyDescent="0.25">
      <c r="A970" s="136" t="s">
        <v>721</v>
      </c>
      <c r="B970" s="108" t="s">
        <v>722</v>
      </c>
      <c r="C970" s="109">
        <v>15000</v>
      </c>
      <c r="D970" s="135">
        <v>0</v>
      </c>
      <c r="E970" s="135">
        <v>0</v>
      </c>
      <c r="F970" s="109">
        <v>15000</v>
      </c>
      <c r="G970" s="138">
        <v>0</v>
      </c>
    </row>
    <row r="971" spans="1:7" ht="16.350000000000001" customHeight="1" x14ac:dyDescent="0.25">
      <c r="A971" s="136" t="s">
        <v>723</v>
      </c>
      <c r="B971" s="108" t="s">
        <v>976</v>
      </c>
      <c r="C971" s="109">
        <v>5000</v>
      </c>
      <c r="D971" s="135">
        <v>0</v>
      </c>
      <c r="E971" s="135">
        <v>0</v>
      </c>
      <c r="F971" s="109">
        <v>5000</v>
      </c>
      <c r="G971" s="138">
        <v>0</v>
      </c>
    </row>
    <row r="972" spans="1:7" ht="16.350000000000001" customHeight="1" x14ac:dyDescent="0.25">
      <c r="A972" s="136" t="s">
        <v>724</v>
      </c>
      <c r="B972" s="108" t="s">
        <v>725</v>
      </c>
      <c r="C972" s="109">
        <v>5000</v>
      </c>
      <c r="D972" s="135">
        <v>0</v>
      </c>
      <c r="E972" s="135">
        <v>0</v>
      </c>
      <c r="F972" s="109">
        <v>5000</v>
      </c>
      <c r="G972" s="138">
        <v>0</v>
      </c>
    </row>
    <row r="973" spans="1:7" ht="16.350000000000001" customHeight="1" x14ac:dyDescent="0.25">
      <c r="A973" s="136" t="s">
        <v>726</v>
      </c>
      <c r="B973" s="108" t="s">
        <v>2198</v>
      </c>
      <c r="C973" s="109">
        <v>16000</v>
      </c>
      <c r="D973" s="135">
        <v>0</v>
      </c>
      <c r="E973" s="135">
        <v>0</v>
      </c>
      <c r="F973" s="109">
        <v>16000</v>
      </c>
      <c r="G973" s="138">
        <v>0</v>
      </c>
    </row>
    <row r="974" spans="1:7" ht="16.350000000000001" customHeight="1" x14ac:dyDescent="0.25">
      <c r="A974" s="136" t="s">
        <v>727</v>
      </c>
      <c r="B974" s="108" t="s">
        <v>2201</v>
      </c>
      <c r="C974" s="109">
        <v>16000</v>
      </c>
      <c r="D974" s="135">
        <v>0</v>
      </c>
      <c r="E974" s="135">
        <v>0</v>
      </c>
      <c r="F974" s="109">
        <v>16000</v>
      </c>
      <c r="G974" s="138">
        <v>0</v>
      </c>
    </row>
    <row r="975" spans="1:7" ht="16.350000000000001" customHeight="1" x14ac:dyDescent="0.25">
      <c r="A975" s="136" t="s">
        <v>3560</v>
      </c>
      <c r="B975" s="108" t="s">
        <v>2202</v>
      </c>
      <c r="C975" s="109">
        <v>3000</v>
      </c>
      <c r="D975" s="135">
        <v>0</v>
      </c>
      <c r="E975" s="135">
        <v>0</v>
      </c>
      <c r="F975" s="109">
        <v>3000</v>
      </c>
      <c r="G975" s="138">
        <v>0</v>
      </c>
    </row>
    <row r="976" spans="1:7" ht="16.350000000000001" customHeight="1" x14ac:dyDescent="0.25">
      <c r="A976" s="136" t="s">
        <v>3561</v>
      </c>
      <c r="B976" s="108" t="s">
        <v>703</v>
      </c>
      <c r="C976" s="109">
        <v>3000</v>
      </c>
      <c r="D976" s="135">
        <v>0</v>
      </c>
      <c r="E976" s="135">
        <v>0</v>
      </c>
      <c r="F976" s="109">
        <v>3000</v>
      </c>
      <c r="G976" s="138">
        <v>0</v>
      </c>
    </row>
    <row r="977" spans="1:7" ht="16.350000000000001" customHeight="1" x14ac:dyDescent="0.25">
      <c r="A977" s="136" t="s">
        <v>3562</v>
      </c>
      <c r="B977" s="108" t="s">
        <v>1266</v>
      </c>
      <c r="C977" s="109">
        <v>7500</v>
      </c>
      <c r="D977" s="135">
        <v>0</v>
      </c>
      <c r="E977" s="135">
        <v>0</v>
      </c>
      <c r="F977" s="109">
        <v>7500</v>
      </c>
      <c r="G977" s="138">
        <v>0</v>
      </c>
    </row>
    <row r="978" spans="1:7" ht="16.350000000000001" customHeight="1" x14ac:dyDescent="0.25">
      <c r="A978" s="136" t="s">
        <v>3563</v>
      </c>
      <c r="B978" s="108" t="s">
        <v>722</v>
      </c>
      <c r="C978" s="109">
        <v>7500</v>
      </c>
      <c r="D978" s="135">
        <v>0</v>
      </c>
      <c r="E978" s="135">
        <v>0</v>
      </c>
      <c r="F978" s="109">
        <v>7500</v>
      </c>
      <c r="G978" s="138">
        <v>0</v>
      </c>
    </row>
    <row r="979" spans="1:7" ht="16.350000000000001" customHeight="1" x14ac:dyDescent="0.25">
      <c r="A979" s="136" t="s">
        <v>728</v>
      </c>
      <c r="B979" s="108" t="s">
        <v>2202</v>
      </c>
      <c r="C979" s="109">
        <v>5000</v>
      </c>
      <c r="D979" s="135">
        <v>0</v>
      </c>
      <c r="E979" s="135">
        <v>0</v>
      </c>
      <c r="F979" s="109">
        <v>5000</v>
      </c>
      <c r="G979" s="138">
        <v>0</v>
      </c>
    </row>
    <row r="980" spans="1:7" ht="16.350000000000001" customHeight="1" x14ac:dyDescent="0.25">
      <c r="A980" s="136" t="s">
        <v>729</v>
      </c>
      <c r="B980" s="108" t="s">
        <v>703</v>
      </c>
      <c r="C980" s="109">
        <v>5000</v>
      </c>
      <c r="D980" s="135">
        <v>0</v>
      </c>
      <c r="E980" s="135">
        <v>0</v>
      </c>
      <c r="F980" s="109">
        <v>5000</v>
      </c>
      <c r="G980" s="138">
        <v>0</v>
      </c>
    </row>
    <row r="981" spans="1:7" ht="16.350000000000001" customHeight="1" x14ac:dyDescent="0.25">
      <c r="A981" s="136" t="s">
        <v>730</v>
      </c>
      <c r="B981" s="108" t="s">
        <v>2218</v>
      </c>
      <c r="C981" s="109">
        <v>1000</v>
      </c>
      <c r="D981" s="135">
        <v>0</v>
      </c>
      <c r="E981" s="135">
        <v>0</v>
      </c>
      <c r="F981" s="109">
        <v>1000</v>
      </c>
      <c r="G981" s="138">
        <v>0</v>
      </c>
    </row>
    <row r="982" spans="1:7" ht="16.350000000000001" customHeight="1" x14ac:dyDescent="0.25">
      <c r="A982" s="136" t="s">
        <v>731</v>
      </c>
      <c r="B982" s="108" t="s">
        <v>732</v>
      </c>
      <c r="C982" s="109">
        <v>1000</v>
      </c>
      <c r="D982" s="135">
        <v>0</v>
      </c>
      <c r="E982" s="135">
        <v>0</v>
      </c>
      <c r="F982" s="109">
        <v>1000</v>
      </c>
      <c r="G982" s="138">
        <v>0</v>
      </c>
    </row>
    <row r="983" spans="1:7" ht="16.350000000000001" customHeight="1" x14ac:dyDescent="0.25">
      <c r="A983" s="136" t="s">
        <v>733</v>
      </c>
      <c r="B983" s="108" t="s">
        <v>2205</v>
      </c>
      <c r="C983" s="109">
        <v>10000</v>
      </c>
      <c r="D983" s="135">
        <v>0</v>
      </c>
      <c r="E983" s="135">
        <v>0</v>
      </c>
      <c r="F983" s="109">
        <v>10000</v>
      </c>
      <c r="G983" s="138">
        <v>0</v>
      </c>
    </row>
    <row r="984" spans="1:7" ht="16.350000000000001" customHeight="1" x14ac:dyDescent="0.25">
      <c r="A984" s="136" t="s">
        <v>734</v>
      </c>
      <c r="B984" s="108" t="s">
        <v>708</v>
      </c>
      <c r="C984" s="109">
        <v>10000</v>
      </c>
      <c r="D984" s="135">
        <v>0</v>
      </c>
      <c r="E984" s="135">
        <v>0</v>
      </c>
      <c r="F984" s="109">
        <v>10000</v>
      </c>
      <c r="G984" s="138">
        <v>0</v>
      </c>
    </row>
    <row r="985" spans="1:7" ht="16.350000000000001" customHeight="1" x14ac:dyDescent="0.25">
      <c r="A985" s="136" t="s">
        <v>735</v>
      </c>
      <c r="B985" s="108" t="s">
        <v>2221</v>
      </c>
      <c r="C985" s="109">
        <v>3000</v>
      </c>
      <c r="D985" s="135">
        <v>0</v>
      </c>
      <c r="E985" s="135">
        <v>0</v>
      </c>
      <c r="F985" s="109">
        <v>3000</v>
      </c>
      <c r="G985" s="138">
        <v>0</v>
      </c>
    </row>
    <row r="986" spans="1:7" ht="16.350000000000001" customHeight="1" x14ac:dyDescent="0.25">
      <c r="A986" s="136" t="s">
        <v>736</v>
      </c>
      <c r="B986" s="108" t="s">
        <v>737</v>
      </c>
      <c r="C986" s="109">
        <v>3000</v>
      </c>
      <c r="D986" s="135">
        <v>0</v>
      </c>
      <c r="E986" s="135">
        <v>0</v>
      </c>
      <c r="F986" s="109">
        <v>3000</v>
      </c>
      <c r="G986" s="138">
        <v>0</v>
      </c>
    </row>
    <row r="987" spans="1:7" ht="16.350000000000001" customHeight="1" x14ac:dyDescent="0.25">
      <c r="A987" s="136" t="s">
        <v>738</v>
      </c>
      <c r="B987" s="108" t="s">
        <v>2223</v>
      </c>
      <c r="C987" s="109">
        <v>5000</v>
      </c>
      <c r="D987" s="135">
        <v>0</v>
      </c>
      <c r="E987" s="135">
        <v>0</v>
      </c>
      <c r="F987" s="109">
        <v>5000</v>
      </c>
      <c r="G987" s="138">
        <v>0</v>
      </c>
    </row>
    <row r="988" spans="1:7" ht="16.350000000000001" customHeight="1" x14ac:dyDescent="0.25">
      <c r="A988" s="136" t="s">
        <v>739</v>
      </c>
      <c r="B988" s="108" t="s">
        <v>740</v>
      </c>
      <c r="C988" s="109">
        <v>5000</v>
      </c>
      <c r="D988" s="135">
        <v>0</v>
      </c>
      <c r="E988" s="135">
        <v>0</v>
      </c>
      <c r="F988" s="109">
        <v>5000</v>
      </c>
      <c r="G988" s="138">
        <v>0</v>
      </c>
    </row>
    <row r="989" spans="1:7" ht="16.350000000000001" customHeight="1" x14ac:dyDescent="0.25">
      <c r="A989" s="136" t="s">
        <v>741</v>
      </c>
      <c r="B989" s="108" t="s">
        <v>2189</v>
      </c>
      <c r="C989" s="109">
        <v>2000</v>
      </c>
      <c r="D989" s="135">
        <v>0</v>
      </c>
      <c r="E989" s="135">
        <v>0</v>
      </c>
      <c r="F989" s="109">
        <v>2000</v>
      </c>
      <c r="G989" s="138">
        <v>0</v>
      </c>
    </row>
    <row r="990" spans="1:7" ht="16.350000000000001" customHeight="1" x14ac:dyDescent="0.25">
      <c r="A990" s="136" t="s">
        <v>742</v>
      </c>
      <c r="B990" s="108" t="s">
        <v>690</v>
      </c>
      <c r="C990" s="109">
        <v>2000</v>
      </c>
      <c r="D990" s="135">
        <v>0</v>
      </c>
      <c r="E990" s="135">
        <v>0</v>
      </c>
      <c r="F990" s="109">
        <v>2000</v>
      </c>
      <c r="G990" s="138">
        <v>0</v>
      </c>
    </row>
    <row r="991" spans="1:7" ht="16.350000000000001" customHeight="1" x14ac:dyDescent="0.25">
      <c r="A991" s="136" t="s">
        <v>743</v>
      </c>
      <c r="B991" s="108" t="s">
        <v>2212</v>
      </c>
      <c r="C991" s="109">
        <v>2000</v>
      </c>
      <c r="D991" s="135">
        <v>0</v>
      </c>
      <c r="E991" s="135">
        <v>0</v>
      </c>
      <c r="F991" s="109">
        <v>2000</v>
      </c>
      <c r="G991" s="138">
        <v>0</v>
      </c>
    </row>
    <row r="992" spans="1:7" ht="16.350000000000001" customHeight="1" x14ac:dyDescent="0.25">
      <c r="A992" s="136" t="s">
        <v>744</v>
      </c>
      <c r="B992" s="108" t="s">
        <v>719</v>
      </c>
      <c r="C992" s="109">
        <v>2000</v>
      </c>
      <c r="D992" s="135">
        <v>0</v>
      </c>
      <c r="E992" s="135">
        <v>0</v>
      </c>
      <c r="F992" s="109">
        <v>2000</v>
      </c>
      <c r="G992" s="138">
        <v>0</v>
      </c>
    </row>
    <row r="993" spans="1:7" ht="16.350000000000001" customHeight="1" x14ac:dyDescent="0.25">
      <c r="A993" s="136" t="s">
        <v>745</v>
      </c>
      <c r="B993" s="108" t="s">
        <v>2227</v>
      </c>
      <c r="C993" s="109">
        <v>7000</v>
      </c>
      <c r="D993" s="135">
        <v>0</v>
      </c>
      <c r="E993" s="135">
        <v>0</v>
      </c>
      <c r="F993" s="109">
        <v>7000</v>
      </c>
      <c r="G993" s="138">
        <v>0</v>
      </c>
    </row>
    <row r="994" spans="1:7" ht="16.350000000000001" customHeight="1" x14ac:dyDescent="0.25">
      <c r="A994" s="136" t="s">
        <v>746</v>
      </c>
      <c r="B994" s="108" t="s">
        <v>2229</v>
      </c>
      <c r="C994" s="109">
        <v>7000</v>
      </c>
      <c r="D994" s="135">
        <v>0</v>
      </c>
      <c r="E994" s="135">
        <v>0</v>
      </c>
      <c r="F994" s="109">
        <v>7000</v>
      </c>
      <c r="G994" s="138">
        <v>0</v>
      </c>
    </row>
    <row r="995" spans="1:7" ht="16.350000000000001" customHeight="1" x14ac:dyDescent="0.25">
      <c r="A995" s="136" t="s">
        <v>747</v>
      </c>
      <c r="B995" s="108" t="s">
        <v>1266</v>
      </c>
      <c r="C995" s="109">
        <v>15000</v>
      </c>
      <c r="D995" s="135">
        <v>0</v>
      </c>
      <c r="E995" s="135">
        <v>0</v>
      </c>
      <c r="F995" s="109">
        <v>15000</v>
      </c>
      <c r="G995" s="138">
        <v>0</v>
      </c>
    </row>
    <row r="996" spans="1:7" ht="16.350000000000001" customHeight="1" x14ac:dyDescent="0.25">
      <c r="A996" s="136" t="s">
        <v>748</v>
      </c>
      <c r="B996" s="108" t="s">
        <v>722</v>
      </c>
      <c r="C996" s="109">
        <v>15000</v>
      </c>
      <c r="D996" s="135">
        <v>0</v>
      </c>
      <c r="E996" s="135">
        <v>0</v>
      </c>
      <c r="F996" s="109">
        <v>15000</v>
      </c>
      <c r="G996" s="138">
        <v>0</v>
      </c>
    </row>
    <row r="997" spans="1:7" ht="16.350000000000001" customHeight="1" x14ac:dyDescent="0.25">
      <c r="A997" s="136" t="s">
        <v>749</v>
      </c>
      <c r="B997" s="108" t="s">
        <v>2231</v>
      </c>
      <c r="C997" s="109">
        <v>5000</v>
      </c>
      <c r="D997" s="135">
        <v>0</v>
      </c>
      <c r="E997" s="135">
        <v>0</v>
      </c>
      <c r="F997" s="109">
        <v>5000</v>
      </c>
      <c r="G997" s="138">
        <v>0</v>
      </c>
    </row>
    <row r="998" spans="1:7" ht="16.350000000000001" customHeight="1" x14ac:dyDescent="0.25">
      <c r="A998" s="136" t="s">
        <v>750</v>
      </c>
      <c r="B998" s="108" t="s">
        <v>751</v>
      </c>
      <c r="C998" s="109">
        <v>5000</v>
      </c>
      <c r="D998" s="135">
        <v>0</v>
      </c>
      <c r="E998" s="135">
        <v>0</v>
      </c>
      <c r="F998" s="109">
        <v>5000</v>
      </c>
      <c r="G998" s="138">
        <v>0</v>
      </c>
    </row>
    <row r="999" spans="1:7" ht="16.350000000000001" customHeight="1" x14ac:dyDescent="0.25">
      <c r="A999" s="136" t="s">
        <v>752</v>
      </c>
      <c r="B999" s="108" t="s">
        <v>2198</v>
      </c>
      <c r="C999" s="109">
        <v>16000</v>
      </c>
      <c r="D999" s="135">
        <v>0</v>
      </c>
      <c r="E999" s="135">
        <v>0</v>
      </c>
      <c r="F999" s="109">
        <v>16000</v>
      </c>
      <c r="G999" s="138">
        <v>0</v>
      </c>
    </row>
    <row r="1000" spans="1:7" ht="16.350000000000001" customHeight="1" x14ac:dyDescent="0.25">
      <c r="A1000" s="136" t="s">
        <v>753</v>
      </c>
      <c r="B1000" s="108" t="s">
        <v>2201</v>
      </c>
      <c r="C1000" s="109">
        <v>16000</v>
      </c>
      <c r="D1000" s="135">
        <v>0</v>
      </c>
      <c r="E1000" s="135">
        <v>0</v>
      </c>
      <c r="F1000" s="109">
        <v>16000</v>
      </c>
      <c r="G1000" s="138">
        <v>0</v>
      </c>
    </row>
    <row r="1001" spans="1:7" ht="16.350000000000001" customHeight="1" x14ac:dyDescent="0.25">
      <c r="A1001" s="136" t="s">
        <v>3564</v>
      </c>
      <c r="B1001" s="108" t="s">
        <v>3565</v>
      </c>
      <c r="C1001" s="109">
        <v>2000</v>
      </c>
      <c r="D1001" s="135">
        <v>0</v>
      </c>
      <c r="E1001" s="135">
        <v>0</v>
      </c>
      <c r="F1001" s="109">
        <v>2000</v>
      </c>
      <c r="G1001" s="138">
        <v>0</v>
      </c>
    </row>
    <row r="1002" spans="1:7" ht="16.350000000000001" customHeight="1" x14ac:dyDescent="0.25">
      <c r="A1002" s="136" t="s">
        <v>3566</v>
      </c>
      <c r="B1002" s="108" t="s">
        <v>3567</v>
      </c>
      <c r="C1002" s="109">
        <v>2000</v>
      </c>
      <c r="D1002" s="135">
        <v>0</v>
      </c>
      <c r="E1002" s="135">
        <v>0</v>
      </c>
      <c r="F1002" s="109">
        <v>2000</v>
      </c>
      <c r="G1002" s="138">
        <v>0</v>
      </c>
    </row>
    <row r="1003" spans="1:7" ht="16.350000000000001" customHeight="1" x14ac:dyDescent="0.25">
      <c r="A1003" s="136" t="s">
        <v>754</v>
      </c>
      <c r="B1003" s="108" t="s">
        <v>2234</v>
      </c>
      <c r="C1003" s="109">
        <v>1000</v>
      </c>
      <c r="D1003" s="135">
        <v>0</v>
      </c>
      <c r="E1003" s="135">
        <v>0</v>
      </c>
      <c r="F1003" s="109">
        <v>1000</v>
      </c>
      <c r="G1003" s="138">
        <v>0</v>
      </c>
    </row>
    <row r="1004" spans="1:7" ht="16.350000000000001" customHeight="1" x14ac:dyDescent="0.25">
      <c r="A1004" s="136" t="s">
        <v>755</v>
      </c>
      <c r="B1004" s="108" t="s">
        <v>756</v>
      </c>
      <c r="C1004" s="109">
        <v>1000</v>
      </c>
      <c r="D1004" s="135">
        <v>0</v>
      </c>
      <c r="E1004" s="135">
        <v>0</v>
      </c>
      <c r="F1004" s="109">
        <v>1000</v>
      </c>
      <c r="G1004" s="138">
        <v>0</v>
      </c>
    </row>
    <row r="1005" spans="1:7" ht="16.350000000000001" customHeight="1" x14ac:dyDescent="0.25">
      <c r="A1005" s="136" t="s">
        <v>757</v>
      </c>
      <c r="B1005" s="108" t="s">
        <v>2236</v>
      </c>
      <c r="C1005" s="109">
        <v>1000</v>
      </c>
      <c r="D1005" s="135">
        <v>0</v>
      </c>
      <c r="E1005" s="135">
        <v>0</v>
      </c>
      <c r="F1005" s="109">
        <v>1000</v>
      </c>
      <c r="G1005" s="138">
        <v>0</v>
      </c>
    </row>
    <row r="1006" spans="1:7" ht="16.350000000000001" customHeight="1" x14ac:dyDescent="0.25">
      <c r="A1006" s="136" t="s">
        <v>758</v>
      </c>
      <c r="B1006" s="108" t="s">
        <v>759</v>
      </c>
      <c r="C1006" s="109">
        <v>1000</v>
      </c>
      <c r="D1006" s="135">
        <v>0</v>
      </c>
      <c r="E1006" s="135">
        <v>0</v>
      </c>
      <c r="F1006" s="109">
        <v>1000</v>
      </c>
      <c r="G1006" s="138">
        <v>0</v>
      </c>
    </row>
    <row r="1007" spans="1:7" ht="16.350000000000001" customHeight="1" x14ac:dyDescent="0.25">
      <c r="A1007" s="136" t="s">
        <v>760</v>
      </c>
      <c r="B1007" s="108" t="s">
        <v>2238</v>
      </c>
      <c r="C1007" s="109">
        <v>2000</v>
      </c>
      <c r="D1007" s="135">
        <v>0</v>
      </c>
      <c r="E1007" s="135">
        <v>0</v>
      </c>
      <c r="F1007" s="109">
        <v>2000</v>
      </c>
      <c r="G1007" s="138">
        <v>0</v>
      </c>
    </row>
    <row r="1008" spans="1:7" ht="16.350000000000001" customHeight="1" x14ac:dyDescent="0.25">
      <c r="A1008" s="136" t="s">
        <v>761</v>
      </c>
      <c r="B1008" s="108" t="s">
        <v>762</v>
      </c>
      <c r="C1008" s="109">
        <v>2000</v>
      </c>
      <c r="D1008" s="135">
        <v>0</v>
      </c>
      <c r="E1008" s="135">
        <v>0</v>
      </c>
      <c r="F1008" s="109">
        <v>2000</v>
      </c>
      <c r="G1008" s="138">
        <v>0</v>
      </c>
    </row>
    <row r="1009" spans="1:7" ht="16.350000000000001" customHeight="1" x14ac:dyDescent="0.25">
      <c r="A1009" s="136" t="s">
        <v>763</v>
      </c>
      <c r="B1009" s="108" t="s">
        <v>2240</v>
      </c>
      <c r="C1009" s="109">
        <v>2000</v>
      </c>
      <c r="D1009" s="135">
        <v>0</v>
      </c>
      <c r="E1009" s="135">
        <v>0</v>
      </c>
      <c r="F1009" s="109">
        <v>2000</v>
      </c>
      <c r="G1009" s="138">
        <v>0</v>
      </c>
    </row>
    <row r="1010" spans="1:7" ht="16.350000000000001" customHeight="1" x14ac:dyDescent="0.25">
      <c r="A1010" s="136" t="s">
        <v>764</v>
      </c>
      <c r="B1010" s="108" t="s">
        <v>765</v>
      </c>
      <c r="C1010" s="109">
        <v>2000</v>
      </c>
      <c r="D1010" s="135">
        <v>0</v>
      </c>
      <c r="E1010" s="135">
        <v>0</v>
      </c>
      <c r="F1010" s="109">
        <v>2000</v>
      </c>
      <c r="G1010" s="138">
        <v>0</v>
      </c>
    </row>
    <row r="1011" spans="1:7" ht="16.350000000000001" customHeight="1" x14ac:dyDescent="0.25">
      <c r="A1011" s="136" t="s">
        <v>766</v>
      </c>
      <c r="B1011" s="108" t="s">
        <v>2242</v>
      </c>
      <c r="C1011" s="109">
        <v>1000</v>
      </c>
      <c r="D1011" s="135">
        <v>0</v>
      </c>
      <c r="E1011" s="135">
        <v>0</v>
      </c>
      <c r="F1011" s="109">
        <v>1000</v>
      </c>
      <c r="G1011" s="138">
        <v>0</v>
      </c>
    </row>
    <row r="1012" spans="1:7" ht="16.350000000000001" customHeight="1" x14ac:dyDescent="0.25">
      <c r="A1012" s="136" t="s">
        <v>767</v>
      </c>
      <c r="B1012" s="108" t="s">
        <v>768</v>
      </c>
      <c r="C1012" s="109">
        <v>1000</v>
      </c>
      <c r="D1012" s="135">
        <v>0</v>
      </c>
      <c r="E1012" s="135">
        <v>0</v>
      </c>
      <c r="F1012" s="109">
        <v>1000</v>
      </c>
      <c r="G1012" s="138">
        <v>0</v>
      </c>
    </row>
    <row r="1013" spans="1:7" ht="16.350000000000001" customHeight="1" x14ac:dyDescent="0.25">
      <c r="A1013" s="136" t="s">
        <v>769</v>
      </c>
      <c r="B1013" s="108" t="s">
        <v>770</v>
      </c>
      <c r="C1013" s="109">
        <v>2000</v>
      </c>
      <c r="D1013" s="135">
        <v>0</v>
      </c>
      <c r="E1013" s="135">
        <v>0</v>
      </c>
      <c r="F1013" s="109">
        <v>2000</v>
      </c>
      <c r="G1013" s="138">
        <v>0</v>
      </c>
    </row>
    <row r="1014" spans="1:7" ht="16.350000000000001" customHeight="1" x14ac:dyDescent="0.25">
      <c r="A1014" s="136" t="s">
        <v>771</v>
      </c>
      <c r="B1014" s="108" t="s">
        <v>2245</v>
      </c>
      <c r="C1014" s="109">
        <v>2000</v>
      </c>
      <c r="D1014" s="135">
        <v>0</v>
      </c>
      <c r="E1014" s="135">
        <v>0</v>
      </c>
      <c r="F1014" s="109">
        <v>2000</v>
      </c>
      <c r="G1014" s="138">
        <v>0</v>
      </c>
    </row>
    <row r="1015" spans="1:7" ht="16.350000000000001" customHeight="1" x14ac:dyDescent="0.25">
      <c r="A1015" s="136" t="s">
        <v>772</v>
      </c>
      <c r="B1015" s="108" t="s">
        <v>2246</v>
      </c>
      <c r="C1015" s="109">
        <v>2000</v>
      </c>
      <c r="D1015" s="135">
        <v>0</v>
      </c>
      <c r="E1015" s="135">
        <v>0</v>
      </c>
      <c r="F1015" s="109">
        <v>2000</v>
      </c>
      <c r="G1015" s="138">
        <v>0</v>
      </c>
    </row>
    <row r="1016" spans="1:7" ht="16.350000000000001" customHeight="1" x14ac:dyDescent="0.25">
      <c r="A1016" s="136" t="s">
        <v>773</v>
      </c>
      <c r="B1016" s="108" t="s">
        <v>774</v>
      </c>
      <c r="C1016" s="109">
        <v>2000</v>
      </c>
      <c r="D1016" s="135">
        <v>0</v>
      </c>
      <c r="E1016" s="135">
        <v>0</v>
      </c>
      <c r="F1016" s="109">
        <v>2000</v>
      </c>
      <c r="G1016" s="138">
        <v>0</v>
      </c>
    </row>
    <row r="1017" spans="1:7" ht="16.350000000000001" customHeight="1" x14ac:dyDescent="0.25">
      <c r="A1017" s="136" t="s">
        <v>775</v>
      </c>
      <c r="B1017" s="108" t="s">
        <v>2248</v>
      </c>
      <c r="C1017" s="109">
        <v>3000</v>
      </c>
      <c r="D1017" s="135">
        <v>0</v>
      </c>
      <c r="E1017" s="135">
        <v>0</v>
      </c>
      <c r="F1017" s="109">
        <v>3000</v>
      </c>
      <c r="G1017" s="138">
        <v>0</v>
      </c>
    </row>
    <row r="1018" spans="1:7" ht="16.350000000000001" customHeight="1" x14ac:dyDescent="0.25">
      <c r="A1018" s="136" t="s">
        <v>776</v>
      </c>
      <c r="B1018" s="108" t="s">
        <v>777</v>
      </c>
      <c r="C1018" s="109">
        <v>3000</v>
      </c>
      <c r="D1018" s="135">
        <v>0</v>
      </c>
      <c r="E1018" s="135">
        <v>0</v>
      </c>
      <c r="F1018" s="109">
        <v>3000</v>
      </c>
      <c r="G1018" s="138">
        <v>0</v>
      </c>
    </row>
    <row r="1019" spans="1:7" ht="16.350000000000001" customHeight="1" x14ac:dyDescent="0.25">
      <c r="A1019" s="136" t="s">
        <v>778</v>
      </c>
      <c r="B1019" s="108" t="s">
        <v>2250</v>
      </c>
      <c r="C1019" s="109">
        <v>2000</v>
      </c>
      <c r="D1019" s="135">
        <v>0</v>
      </c>
      <c r="E1019" s="135">
        <v>0</v>
      </c>
      <c r="F1019" s="109">
        <v>2000</v>
      </c>
      <c r="G1019" s="138">
        <v>0</v>
      </c>
    </row>
    <row r="1020" spans="1:7" ht="16.350000000000001" customHeight="1" x14ac:dyDescent="0.25">
      <c r="A1020" s="136" t="s">
        <v>779</v>
      </c>
      <c r="B1020" s="108" t="s">
        <v>780</v>
      </c>
      <c r="C1020" s="109">
        <v>2000</v>
      </c>
      <c r="D1020" s="135">
        <v>0</v>
      </c>
      <c r="E1020" s="135">
        <v>0</v>
      </c>
      <c r="F1020" s="109">
        <v>2000</v>
      </c>
      <c r="G1020" s="138">
        <v>0</v>
      </c>
    </row>
    <row r="1021" spans="1:7" ht="16.350000000000001" customHeight="1" x14ac:dyDescent="0.25">
      <c r="A1021" s="136" t="s">
        <v>781</v>
      </c>
      <c r="B1021" s="108" t="s">
        <v>2252</v>
      </c>
      <c r="C1021" s="109">
        <v>3000</v>
      </c>
      <c r="D1021" s="135">
        <v>0</v>
      </c>
      <c r="E1021" s="135">
        <v>0</v>
      </c>
      <c r="F1021" s="109">
        <v>3000</v>
      </c>
      <c r="G1021" s="138">
        <v>0</v>
      </c>
    </row>
    <row r="1022" spans="1:7" ht="16.350000000000001" customHeight="1" x14ac:dyDescent="0.25">
      <c r="A1022" s="136" t="s">
        <v>782</v>
      </c>
      <c r="B1022" s="108" t="s">
        <v>783</v>
      </c>
      <c r="C1022" s="109">
        <v>3000</v>
      </c>
      <c r="D1022" s="135">
        <v>0</v>
      </c>
      <c r="E1022" s="135">
        <v>0</v>
      </c>
      <c r="F1022" s="109">
        <v>3000</v>
      </c>
      <c r="G1022" s="138">
        <v>0</v>
      </c>
    </row>
    <row r="1023" spans="1:7" ht="16.350000000000001" customHeight="1" x14ac:dyDescent="0.25">
      <c r="A1023" s="136" t="s">
        <v>784</v>
      </c>
      <c r="B1023" s="108" t="s">
        <v>2254</v>
      </c>
      <c r="C1023" s="109">
        <v>5000</v>
      </c>
      <c r="D1023" s="135">
        <v>0</v>
      </c>
      <c r="E1023" s="135">
        <v>0</v>
      </c>
      <c r="F1023" s="109">
        <v>5000</v>
      </c>
      <c r="G1023" s="138">
        <v>0</v>
      </c>
    </row>
    <row r="1024" spans="1:7" ht="16.350000000000001" customHeight="1" x14ac:dyDescent="0.25">
      <c r="A1024" s="136" t="s">
        <v>785</v>
      </c>
      <c r="B1024" s="108" t="s">
        <v>786</v>
      </c>
      <c r="C1024" s="109">
        <v>5000</v>
      </c>
      <c r="D1024" s="135">
        <v>0</v>
      </c>
      <c r="E1024" s="135">
        <v>0</v>
      </c>
      <c r="F1024" s="109">
        <v>5000</v>
      </c>
      <c r="G1024" s="138">
        <v>0</v>
      </c>
    </row>
    <row r="1025" spans="1:7" ht="16.350000000000001" customHeight="1" x14ac:dyDescent="0.25">
      <c r="A1025" s="136" t="s">
        <v>787</v>
      </c>
      <c r="B1025" s="108" t="s">
        <v>923</v>
      </c>
      <c r="C1025" s="109">
        <v>5000</v>
      </c>
      <c r="D1025" s="135">
        <v>0</v>
      </c>
      <c r="E1025" s="135">
        <v>0</v>
      </c>
      <c r="F1025" s="109">
        <v>5000</v>
      </c>
      <c r="G1025" s="138">
        <v>0</v>
      </c>
    </row>
    <row r="1026" spans="1:7" ht="16.350000000000001" customHeight="1" x14ac:dyDescent="0.25">
      <c r="A1026" s="136" t="s">
        <v>788</v>
      </c>
      <c r="B1026" s="108" t="s">
        <v>789</v>
      </c>
      <c r="C1026" s="109">
        <v>5000</v>
      </c>
      <c r="D1026" s="135">
        <v>0</v>
      </c>
      <c r="E1026" s="135">
        <v>0</v>
      </c>
      <c r="F1026" s="109">
        <v>5000</v>
      </c>
      <c r="G1026" s="138">
        <v>0</v>
      </c>
    </row>
    <row r="1027" spans="1:7" ht="16.350000000000001" customHeight="1" x14ac:dyDescent="0.25">
      <c r="A1027" s="136" t="s">
        <v>790</v>
      </c>
      <c r="B1027" s="108" t="s">
        <v>2258</v>
      </c>
      <c r="C1027" s="109">
        <v>16000</v>
      </c>
      <c r="D1027" s="135">
        <v>0</v>
      </c>
      <c r="E1027" s="135">
        <v>0</v>
      </c>
      <c r="F1027" s="109">
        <v>16000</v>
      </c>
      <c r="G1027" s="138">
        <v>0</v>
      </c>
    </row>
    <row r="1028" spans="1:7" ht="16.350000000000001" customHeight="1" x14ac:dyDescent="0.25">
      <c r="A1028" s="136" t="s">
        <v>791</v>
      </c>
      <c r="B1028" s="108" t="s">
        <v>792</v>
      </c>
      <c r="C1028" s="109">
        <v>16000</v>
      </c>
      <c r="D1028" s="135">
        <v>0</v>
      </c>
      <c r="E1028" s="135">
        <v>0</v>
      </c>
      <c r="F1028" s="109">
        <v>16000</v>
      </c>
      <c r="G1028" s="138">
        <v>0</v>
      </c>
    </row>
    <row r="1029" spans="1:7" ht="16.350000000000001" customHeight="1" x14ac:dyDescent="0.25">
      <c r="A1029" s="136" t="s">
        <v>3568</v>
      </c>
      <c r="B1029" s="108" t="s">
        <v>2248</v>
      </c>
      <c r="C1029" s="109">
        <v>2500</v>
      </c>
      <c r="D1029" s="135">
        <v>0</v>
      </c>
      <c r="E1029" s="135">
        <v>0</v>
      </c>
      <c r="F1029" s="109">
        <v>2500</v>
      </c>
      <c r="G1029" s="138">
        <v>0</v>
      </c>
    </row>
    <row r="1030" spans="1:7" ht="16.350000000000001" customHeight="1" x14ac:dyDescent="0.25">
      <c r="A1030" s="136" t="s">
        <v>3569</v>
      </c>
      <c r="B1030" s="108" t="s">
        <v>777</v>
      </c>
      <c r="C1030" s="109">
        <v>2500</v>
      </c>
      <c r="D1030" s="135">
        <v>0</v>
      </c>
      <c r="E1030" s="135">
        <v>0</v>
      </c>
      <c r="F1030" s="109">
        <v>2500</v>
      </c>
      <c r="G1030" s="138">
        <v>0</v>
      </c>
    </row>
    <row r="1031" spans="1:7" ht="16.350000000000001" customHeight="1" x14ac:dyDescent="0.25">
      <c r="A1031" s="136" t="s">
        <v>3570</v>
      </c>
      <c r="B1031" s="108" t="s">
        <v>3571</v>
      </c>
      <c r="C1031" s="109">
        <v>1500</v>
      </c>
      <c r="D1031" s="135">
        <v>0</v>
      </c>
      <c r="E1031" s="135">
        <v>0</v>
      </c>
      <c r="F1031" s="109">
        <v>1500</v>
      </c>
      <c r="G1031" s="138">
        <v>0</v>
      </c>
    </row>
    <row r="1032" spans="1:7" ht="16.350000000000001" customHeight="1" x14ac:dyDescent="0.25">
      <c r="A1032" s="136" t="s">
        <v>3572</v>
      </c>
      <c r="B1032" s="108" t="s">
        <v>3573</v>
      </c>
      <c r="C1032" s="109">
        <v>1500</v>
      </c>
      <c r="D1032" s="135">
        <v>0</v>
      </c>
      <c r="E1032" s="135">
        <v>0</v>
      </c>
      <c r="F1032" s="109">
        <v>1500</v>
      </c>
      <c r="G1032" s="138">
        <v>0</v>
      </c>
    </row>
    <row r="1033" spans="1:7" ht="16.350000000000001" customHeight="1" x14ac:dyDescent="0.25">
      <c r="A1033" s="136" t="s">
        <v>3574</v>
      </c>
      <c r="B1033" s="108" t="s">
        <v>2254</v>
      </c>
      <c r="C1033" s="109">
        <v>4000</v>
      </c>
      <c r="D1033" s="135">
        <v>0</v>
      </c>
      <c r="E1033" s="135">
        <v>0</v>
      </c>
      <c r="F1033" s="109">
        <v>4000</v>
      </c>
      <c r="G1033" s="138">
        <v>0</v>
      </c>
    </row>
    <row r="1034" spans="1:7" ht="16.350000000000001" customHeight="1" x14ac:dyDescent="0.25">
      <c r="A1034" s="136" t="s">
        <v>3575</v>
      </c>
      <c r="B1034" s="108" t="s">
        <v>786</v>
      </c>
      <c r="C1034" s="109">
        <v>4000</v>
      </c>
      <c r="D1034" s="135">
        <v>0</v>
      </c>
      <c r="E1034" s="135">
        <v>0</v>
      </c>
      <c r="F1034" s="109">
        <v>4000</v>
      </c>
      <c r="G1034" s="138">
        <v>0</v>
      </c>
    </row>
    <row r="1035" spans="1:7" ht="16.350000000000001" customHeight="1" x14ac:dyDescent="0.25">
      <c r="A1035" s="136" t="s">
        <v>3576</v>
      </c>
      <c r="B1035" s="108" t="s">
        <v>923</v>
      </c>
      <c r="C1035" s="109">
        <v>4000</v>
      </c>
      <c r="D1035" s="135">
        <v>0</v>
      </c>
      <c r="E1035" s="135">
        <v>0</v>
      </c>
      <c r="F1035" s="109">
        <v>4000</v>
      </c>
      <c r="G1035" s="138">
        <v>0</v>
      </c>
    </row>
    <row r="1036" spans="1:7" ht="16.350000000000001" customHeight="1" x14ac:dyDescent="0.25">
      <c r="A1036" s="136" t="s">
        <v>3577</v>
      </c>
      <c r="B1036" s="108" t="s">
        <v>789</v>
      </c>
      <c r="C1036" s="109">
        <v>4000</v>
      </c>
      <c r="D1036" s="135">
        <v>0</v>
      </c>
      <c r="E1036" s="135">
        <v>0</v>
      </c>
      <c r="F1036" s="109">
        <v>4000</v>
      </c>
      <c r="G1036" s="138">
        <v>0</v>
      </c>
    </row>
    <row r="1037" spans="1:7" ht="16.350000000000001" customHeight="1" x14ac:dyDescent="0.25">
      <c r="A1037" s="136" t="s">
        <v>3578</v>
      </c>
      <c r="B1037" s="108" t="s">
        <v>2258</v>
      </c>
      <c r="C1037" s="109">
        <v>12000</v>
      </c>
      <c r="D1037" s="135">
        <v>0</v>
      </c>
      <c r="E1037" s="135">
        <v>0</v>
      </c>
      <c r="F1037" s="109">
        <v>12000</v>
      </c>
      <c r="G1037" s="138">
        <v>0</v>
      </c>
    </row>
    <row r="1038" spans="1:7" ht="16.350000000000001" customHeight="1" x14ac:dyDescent="0.25">
      <c r="A1038" s="136" t="s">
        <v>3579</v>
      </c>
      <c r="B1038" s="108" t="s">
        <v>792</v>
      </c>
      <c r="C1038" s="109">
        <v>12000</v>
      </c>
      <c r="D1038" s="135">
        <v>0</v>
      </c>
      <c r="E1038" s="135">
        <v>0</v>
      </c>
      <c r="F1038" s="109">
        <v>12000</v>
      </c>
      <c r="G1038" s="138">
        <v>0</v>
      </c>
    </row>
    <row r="1039" spans="1:7" ht="16.350000000000001" customHeight="1" x14ac:dyDescent="0.25">
      <c r="A1039" s="136" t="s">
        <v>793</v>
      </c>
      <c r="B1039" s="108" t="s">
        <v>2260</v>
      </c>
      <c r="C1039" s="109">
        <v>5000</v>
      </c>
      <c r="D1039" s="135">
        <v>0</v>
      </c>
      <c r="E1039" s="135">
        <v>0</v>
      </c>
      <c r="F1039" s="109">
        <v>5000</v>
      </c>
      <c r="G1039" s="138">
        <v>0</v>
      </c>
    </row>
    <row r="1040" spans="1:7" ht="16.350000000000001" customHeight="1" x14ac:dyDescent="0.25">
      <c r="A1040" s="136" t="s">
        <v>794</v>
      </c>
      <c r="B1040" s="108" t="s">
        <v>2262</v>
      </c>
      <c r="C1040" s="109">
        <v>5000</v>
      </c>
      <c r="D1040" s="135">
        <v>0</v>
      </c>
      <c r="E1040" s="135">
        <v>0</v>
      </c>
      <c r="F1040" s="109">
        <v>5000</v>
      </c>
      <c r="G1040" s="138">
        <v>0</v>
      </c>
    </row>
    <row r="1041" spans="1:7" ht="16.350000000000001" customHeight="1" x14ac:dyDescent="0.25">
      <c r="A1041" s="136" t="s">
        <v>795</v>
      </c>
      <c r="B1041" s="108" t="s">
        <v>3580</v>
      </c>
      <c r="C1041" s="109">
        <v>5000</v>
      </c>
      <c r="D1041" s="135">
        <v>0</v>
      </c>
      <c r="E1041" s="135">
        <v>0</v>
      </c>
      <c r="F1041" s="109">
        <v>5000</v>
      </c>
      <c r="G1041" s="138">
        <v>0</v>
      </c>
    </row>
    <row r="1042" spans="1:7" ht="16.350000000000001" customHeight="1" x14ac:dyDescent="0.25">
      <c r="A1042" s="136" t="s">
        <v>796</v>
      </c>
      <c r="B1042" s="108" t="s">
        <v>3581</v>
      </c>
      <c r="C1042" s="109">
        <v>5000</v>
      </c>
      <c r="D1042" s="135">
        <v>0</v>
      </c>
      <c r="E1042" s="135">
        <v>0</v>
      </c>
      <c r="F1042" s="109">
        <v>5000</v>
      </c>
      <c r="G1042" s="138">
        <v>0</v>
      </c>
    </row>
    <row r="1043" spans="1:7" ht="16.350000000000001" customHeight="1" x14ac:dyDescent="0.25">
      <c r="A1043" s="136" t="s">
        <v>797</v>
      </c>
      <c r="B1043" s="108" t="s">
        <v>2264</v>
      </c>
      <c r="C1043" s="109">
        <v>10000</v>
      </c>
      <c r="D1043" s="135">
        <v>0</v>
      </c>
      <c r="E1043" s="135">
        <v>0</v>
      </c>
      <c r="F1043" s="109">
        <v>10000</v>
      </c>
      <c r="G1043" s="138">
        <v>0</v>
      </c>
    </row>
    <row r="1044" spans="1:7" ht="16.350000000000001" customHeight="1" x14ac:dyDescent="0.25">
      <c r="A1044" s="136" t="s">
        <v>798</v>
      </c>
      <c r="B1044" s="108" t="s">
        <v>799</v>
      </c>
      <c r="C1044" s="109">
        <v>10000</v>
      </c>
      <c r="D1044" s="135">
        <v>0</v>
      </c>
      <c r="E1044" s="135">
        <v>0</v>
      </c>
      <c r="F1044" s="109">
        <v>10000</v>
      </c>
      <c r="G1044" s="138">
        <v>0</v>
      </c>
    </row>
    <row r="1045" spans="1:7" ht="16.350000000000001" customHeight="1" x14ac:dyDescent="0.25">
      <c r="A1045" s="136" t="s">
        <v>800</v>
      </c>
      <c r="B1045" s="108" t="s">
        <v>2267</v>
      </c>
      <c r="C1045" s="109">
        <v>5000</v>
      </c>
      <c r="D1045" s="135">
        <v>0</v>
      </c>
      <c r="E1045" s="135">
        <v>0</v>
      </c>
      <c r="F1045" s="109">
        <v>5000</v>
      </c>
      <c r="G1045" s="138">
        <v>0</v>
      </c>
    </row>
    <row r="1046" spans="1:7" ht="16.350000000000001" customHeight="1" x14ac:dyDescent="0.25">
      <c r="A1046" s="136" t="s">
        <v>801</v>
      </c>
      <c r="B1046" s="108" t="s">
        <v>802</v>
      </c>
      <c r="C1046" s="109">
        <v>5000</v>
      </c>
      <c r="D1046" s="135">
        <v>0</v>
      </c>
      <c r="E1046" s="135">
        <v>0</v>
      </c>
      <c r="F1046" s="109">
        <v>5000</v>
      </c>
      <c r="G1046" s="138">
        <v>0</v>
      </c>
    </row>
    <row r="1047" spans="1:7" ht="16.350000000000001" customHeight="1" x14ac:dyDescent="0.25">
      <c r="A1047" s="136" t="s">
        <v>803</v>
      </c>
      <c r="B1047" s="108" t="s">
        <v>2269</v>
      </c>
      <c r="C1047" s="109">
        <v>2000</v>
      </c>
      <c r="D1047" s="135">
        <v>0</v>
      </c>
      <c r="E1047" s="135">
        <v>0</v>
      </c>
      <c r="F1047" s="109">
        <v>2000</v>
      </c>
      <c r="G1047" s="138">
        <v>0</v>
      </c>
    </row>
    <row r="1048" spans="1:7" ht="16.350000000000001" customHeight="1" x14ac:dyDescent="0.25">
      <c r="A1048" s="136" t="s">
        <v>804</v>
      </c>
      <c r="B1048" s="108" t="s">
        <v>805</v>
      </c>
      <c r="C1048" s="109">
        <v>2000</v>
      </c>
      <c r="D1048" s="135">
        <v>0</v>
      </c>
      <c r="E1048" s="135">
        <v>0</v>
      </c>
      <c r="F1048" s="109">
        <v>2000</v>
      </c>
      <c r="G1048" s="138">
        <v>0</v>
      </c>
    </row>
    <row r="1049" spans="1:7" ht="16.350000000000001" customHeight="1" x14ac:dyDescent="0.25">
      <c r="A1049" s="136" t="s">
        <v>806</v>
      </c>
      <c r="B1049" s="108" t="s">
        <v>969</v>
      </c>
      <c r="C1049" s="109">
        <v>10000</v>
      </c>
      <c r="D1049" s="135">
        <v>0</v>
      </c>
      <c r="E1049" s="135">
        <v>0</v>
      </c>
      <c r="F1049" s="109">
        <v>10000</v>
      </c>
      <c r="G1049" s="138">
        <v>0</v>
      </c>
    </row>
    <row r="1050" spans="1:7" ht="16.350000000000001" customHeight="1" x14ac:dyDescent="0.25">
      <c r="A1050" s="136" t="s">
        <v>807</v>
      </c>
      <c r="B1050" s="108" t="s">
        <v>808</v>
      </c>
      <c r="C1050" s="109">
        <v>10000</v>
      </c>
      <c r="D1050" s="135">
        <v>0</v>
      </c>
      <c r="E1050" s="135">
        <v>0</v>
      </c>
      <c r="F1050" s="109">
        <v>10000</v>
      </c>
      <c r="G1050" s="138">
        <v>0</v>
      </c>
    </row>
    <row r="1051" spans="1:7" ht="16.350000000000001" customHeight="1" x14ac:dyDescent="0.25">
      <c r="A1051" s="136" t="s">
        <v>809</v>
      </c>
      <c r="B1051" s="108" t="s">
        <v>2272</v>
      </c>
      <c r="C1051" s="109">
        <v>8000</v>
      </c>
      <c r="D1051" s="135">
        <v>0</v>
      </c>
      <c r="E1051" s="135">
        <v>0</v>
      </c>
      <c r="F1051" s="109">
        <v>8000</v>
      </c>
      <c r="G1051" s="138">
        <v>0</v>
      </c>
    </row>
    <row r="1052" spans="1:7" ht="16.350000000000001" customHeight="1" x14ac:dyDescent="0.25">
      <c r="A1052" s="136" t="s">
        <v>810</v>
      </c>
      <c r="B1052" s="108" t="s">
        <v>811</v>
      </c>
      <c r="C1052" s="109">
        <v>8000</v>
      </c>
      <c r="D1052" s="135">
        <v>0</v>
      </c>
      <c r="E1052" s="135">
        <v>0</v>
      </c>
      <c r="F1052" s="109">
        <v>8000</v>
      </c>
      <c r="G1052" s="138">
        <v>0</v>
      </c>
    </row>
    <row r="1053" spans="1:7" ht="16.350000000000001" customHeight="1" x14ac:dyDescent="0.25">
      <c r="A1053" s="136" t="s">
        <v>812</v>
      </c>
      <c r="B1053" s="108" t="s">
        <v>2274</v>
      </c>
      <c r="C1053" s="109">
        <v>15000</v>
      </c>
      <c r="D1053" s="135">
        <v>0</v>
      </c>
      <c r="E1053" s="135">
        <v>0</v>
      </c>
      <c r="F1053" s="109">
        <v>15000</v>
      </c>
      <c r="G1053" s="138">
        <v>0</v>
      </c>
    </row>
    <row r="1054" spans="1:7" ht="16.350000000000001" customHeight="1" x14ac:dyDescent="0.25">
      <c r="A1054" s="136" t="s">
        <v>813</v>
      </c>
      <c r="B1054" s="108" t="s">
        <v>814</v>
      </c>
      <c r="C1054" s="109">
        <v>15000</v>
      </c>
      <c r="D1054" s="135">
        <v>0</v>
      </c>
      <c r="E1054" s="135">
        <v>0</v>
      </c>
      <c r="F1054" s="109">
        <v>15000</v>
      </c>
      <c r="G1054" s="138">
        <v>0</v>
      </c>
    </row>
    <row r="1055" spans="1:7" ht="16.350000000000001" customHeight="1" x14ac:dyDescent="0.25">
      <c r="A1055" s="136" t="s">
        <v>815</v>
      </c>
      <c r="B1055" s="108" t="s">
        <v>2276</v>
      </c>
      <c r="C1055" s="109">
        <v>10000</v>
      </c>
      <c r="D1055" s="135">
        <v>0</v>
      </c>
      <c r="E1055" s="135">
        <v>0</v>
      </c>
      <c r="F1055" s="109">
        <v>10000</v>
      </c>
      <c r="G1055" s="138">
        <v>0</v>
      </c>
    </row>
    <row r="1056" spans="1:7" ht="16.350000000000001" customHeight="1" x14ac:dyDescent="0.25">
      <c r="A1056" s="136" t="s">
        <v>816</v>
      </c>
      <c r="B1056" s="108" t="s">
        <v>817</v>
      </c>
      <c r="C1056" s="109">
        <v>10000</v>
      </c>
      <c r="D1056" s="135">
        <v>0</v>
      </c>
      <c r="E1056" s="135">
        <v>0</v>
      </c>
      <c r="F1056" s="109">
        <v>10000</v>
      </c>
      <c r="G1056" s="138">
        <v>0</v>
      </c>
    </row>
    <row r="1057" spans="1:7" ht="16.350000000000001" customHeight="1" x14ac:dyDescent="0.25">
      <c r="A1057" s="136" t="s">
        <v>818</v>
      </c>
      <c r="B1057" s="108" t="s">
        <v>2278</v>
      </c>
      <c r="C1057" s="109">
        <v>11000</v>
      </c>
      <c r="D1057" s="135">
        <v>0</v>
      </c>
      <c r="E1057" s="135">
        <v>0</v>
      </c>
      <c r="F1057" s="109">
        <v>11000</v>
      </c>
      <c r="G1057" s="138">
        <v>0</v>
      </c>
    </row>
    <row r="1058" spans="1:7" ht="16.350000000000001" customHeight="1" x14ac:dyDescent="0.25">
      <c r="A1058" s="136" t="s">
        <v>819</v>
      </c>
      <c r="B1058" s="108" t="s">
        <v>820</v>
      </c>
      <c r="C1058" s="109">
        <v>11000</v>
      </c>
      <c r="D1058" s="135">
        <v>0</v>
      </c>
      <c r="E1058" s="135">
        <v>0</v>
      </c>
      <c r="F1058" s="109">
        <v>11000</v>
      </c>
      <c r="G1058" s="138">
        <v>0</v>
      </c>
    </row>
    <row r="1059" spans="1:7" ht="16.350000000000001" customHeight="1" x14ac:dyDescent="0.25">
      <c r="A1059" s="136" t="s">
        <v>821</v>
      </c>
      <c r="B1059" s="108" t="s">
        <v>2198</v>
      </c>
      <c r="C1059" s="109">
        <v>16000</v>
      </c>
      <c r="D1059" s="135">
        <v>0</v>
      </c>
      <c r="E1059" s="135">
        <v>0</v>
      </c>
      <c r="F1059" s="109">
        <v>16000</v>
      </c>
      <c r="G1059" s="138">
        <v>0</v>
      </c>
    </row>
    <row r="1060" spans="1:7" ht="16.350000000000001" customHeight="1" x14ac:dyDescent="0.25">
      <c r="A1060" s="136" t="s">
        <v>822</v>
      </c>
      <c r="B1060" s="108" t="s">
        <v>2201</v>
      </c>
      <c r="C1060" s="109">
        <v>16000</v>
      </c>
      <c r="D1060" s="135">
        <v>0</v>
      </c>
      <c r="E1060" s="135">
        <v>0</v>
      </c>
      <c r="F1060" s="109">
        <v>16000</v>
      </c>
      <c r="G1060" s="138">
        <v>0</v>
      </c>
    </row>
    <row r="1061" spans="1:7" ht="16.350000000000001" customHeight="1" x14ac:dyDescent="0.25">
      <c r="A1061" s="136" t="s">
        <v>3582</v>
      </c>
      <c r="B1061" s="108" t="s">
        <v>2264</v>
      </c>
      <c r="C1061" s="109">
        <v>8000</v>
      </c>
      <c r="D1061" s="135">
        <v>0</v>
      </c>
      <c r="E1061" s="135">
        <v>0</v>
      </c>
      <c r="F1061" s="109">
        <v>8000</v>
      </c>
      <c r="G1061" s="138">
        <v>0</v>
      </c>
    </row>
    <row r="1062" spans="1:7" ht="16.350000000000001" customHeight="1" x14ac:dyDescent="0.25">
      <c r="A1062" s="136" t="s">
        <v>3583</v>
      </c>
      <c r="B1062" s="108" t="s">
        <v>799</v>
      </c>
      <c r="C1062" s="109">
        <v>8000</v>
      </c>
      <c r="D1062" s="135">
        <v>0</v>
      </c>
      <c r="E1062" s="135">
        <v>0</v>
      </c>
      <c r="F1062" s="109">
        <v>8000</v>
      </c>
      <c r="G1062" s="138">
        <v>0</v>
      </c>
    </row>
    <row r="1063" spans="1:7" ht="16.350000000000001" customHeight="1" x14ac:dyDescent="0.25">
      <c r="A1063" s="136" t="s">
        <v>3584</v>
      </c>
      <c r="B1063" s="108" t="s">
        <v>3585</v>
      </c>
      <c r="C1063" s="109">
        <v>8000</v>
      </c>
      <c r="D1063" s="135">
        <v>0</v>
      </c>
      <c r="E1063" s="135">
        <v>0</v>
      </c>
      <c r="F1063" s="109">
        <v>8000</v>
      </c>
      <c r="G1063" s="138">
        <v>0</v>
      </c>
    </row>
    <row r="1064" spans="1:7" ht="16.350000000000001" customHeight="1" x14ac:dyDescent="0.25">
      <c r="A1064" s="136" t="s">
        <v>3586</v>
      </c>
      <c r="B1064" s="108" t="s">
        <v>3587</v>
      </c>
      <c r="C1064" s="109">
        <v>8000</v>
      </c>
      <c r="D1064" s="135">
        <v>0</v>
      </c>
      <c r="E1064" s="135">
        <v>0</v>
      </c>
      <c r="F1064" s="109">
        <v>8000</v>
      </c>
      <c r="G1064" s="138">
        <v>0</v>
      </c>
    </row>
    <row r="1065" spans="1:7" ht="16.350000000000001" customHeight="1" x14ac:dyDescent="0.25">
      <c r="A1065" s="136" t="s">
        <v>823</v>
      </c>
      <c r="B1065" s="108" t="s">
        <v>2282</v>
      </c>
      <c r="C1065" s="109">
        <v>5000</v>
      </c>
      <c r="D1065" s="135">
        <v>0</v>
      </c>
      <c r="E1065" s="135">
        <v>0</v>
      </c>
      <c r="F1065" s="109">
        <v>5000</v>
      </c>
      <c r="G1065" s="138">
        <v>0</v>
      </c>
    </row>
    <row r="1066" spans="1:7" ht="16.350000000000001" customHeight="1" x14ac:dyDescent="0.25">
      <c r="A1066" s="136" t="s">
        <v>824</v>
      </c>
      <c r="B1066" s="108" t="s">
        <v>825</v>
      </c>
      <c r="C1066" s="109">
        <v>5000</v>
      </c>
      <c r="D1066" s="135">
        <v>0</v>
      </c>
      <c r="E1066" s="135">
        <v>0</v>
      </c>
      <c r="F1066" s="109">
        <v>5000</v>
      </c>
      <c r="G1066" s="138">
        <v>0</v>
      </c>
    </row>
    <row r="1067" spans="1:7" ht="16.350000000000001" customHeight="1" x14ac:dyDescent="0.25">
      <c r="A1067" s="136" t="s">
        <v>826</v>
      </c>
      <c r="B1067" s="108" t="s">
        <v>2285</v>
      </c>
      <c r="C1067" s="109">
        <v>16000</v>
      </c>
      <c r="D1067" s="135">
        <v>0</v>
      </c>
      <c r="E1067" s="135">
        <v>0</v>
      </c>
      <c r="F1067" s="109">
        <v>16000</v>
      </c>
      <c r="G1067" s="138">
        <v>0</v>
      </c>
    </row>
    <row r="1068" spans="1:7" ht="16.350000000000001" customHeight="1" x14ac:dyDescent="0.25">
      <c r="A1068" s="136" t="s">
        <v>827</v>
      </c>
      <c r="B1068" s="108" t="s">
        <v>828</v>
      </c>
      <c r="C1068" s="109">
        <v>16000</v>
      </c>
      <c r="D1068" s="135">
        <v>0</v>
      </c>
      <c r="E1068" s="135">
        <v>0</v>
      </c>
      <c r="F1068" s="109">
        <v>16000</v>
      </c>
      <c r="G1068" s="138">
        <v>0</v>
      </c>
    </row>
    <row r="1069" spans="1:7" ht="16.350000000000001" customHeight="1" x14ac:dyDescent="0.25">
      <c r="A1069" s="136" t="s">
        <v>3588</v>
      </c>
      <c r="B1069" s="108" t="s">
        <v>2282</v>
      </c>
      <c r="C1069" s="109">
        <v>4000</v>
      </c>
      <c r="D1069" s="135">
        <v>0</v>
      </c>
      <c r="E1069" s="135">
        <v>0</v>
      </c>
      <c r="F1069" s="109">
        <v>4000</v>
      </c>
      <c r="G1069" s="138">
        <v>0</v>
      </c>
    </row>
    <row r="1070" spans="1:7" ht="16.350000000000001" customHeight="1" x14ac:dyDescent="0.25">
      <c r="A1070" s="136" t="s">
        <v>3589</v>
      </c>
      <c r="B1070" s="108" t="s">
        <v>825</v>
      </c>
      <c r="C1070" s="109">
        <v>4000</v>
      </c>
      <c r="D1070" s="135">
        <v>0</v>
      </c>
      <c r="E1070" s="135">
        <v>0</v>
      </c>
      <c r="F1070" s="109">
        <v>4000</v>
      </c>
      <c r="G1070" s="138">
        <v>0</v>
      </c>
    </row>
    <row r="1071" spans="1:7" ht="16.350000000000001" customHeight="1" x14ac:dyDescent="0.25">
      <c r="A1071" s="136" t="s">
        <v>829</v>
      </c>
      <c r="B1071" s="108" t="s">
        <v>2288</v>
      </c>
      <c r="C1071" s="109">
        <v>5000</v>
      </c>
      <c r="D1071" s="135">
        <v>0</v>
      </c>
      <c r="E1071" s="135">
        <v>0</v>
      </c>
      <c r="F1071" s="109">
        <v>5000</v>
      </c>
      <c r="G1071" s="138">
        <v>0</v>
      </c>
    </row>
    <row r="1072" spans="1:7" ht="16.350000000000001" customHeight="1" x14ac:dyDescent="0.25">
      <c r="A1072" s="136" t="s">
        <v>830</v>
      </c>
      <c r="B1072" s="108" t="s">
        <v>2290</v>
      </c>
      <c r="C1072" s="109">
        <v>5000</v>
      </c>
      <c r="D1072" s="135">
        <v>0</v>
      </c>
      <c r="E1072" s="135">
        <v>0</v>
      </c>
      <c r="F1072" s="109">
        <v>5000</v>
      </c>
      <c r="G1072" s="138">
        <v>0</v>
      </c>
    </row>
    <row r="1073" spans="1:7" ht="16.350000000000001" customHeight="1" x14ac:dyDescent="0.25">
      <c r="A1073" s="136" t="s">
        <v>831</v>
      </c>
      <c r="B1073" s="108" t="s">
        <v>2291</v>
      </c>
      <c r="C1073" s="109">
        <v>5000</v>
      </c>
      <c r="D1073" s="135">
        <v>0</v>
      </c>
      <c r="E1073" s="135">
        <v>0</v>
      </c>
      <c r="F1073" s="109">
        <v>5000</v>
      </c>
      <c r="G1073" s="138">
        <v>0</v>
      </c>
    </row>
    <row r="1074" spans="1:7" ht="16.350000000000001" customHeight="1" x14ac:dyDescent="0.25">
      <c r="A1074" s="136" t="s">
        <v>832</v>
      </c>
      <c r="B1074" s="108" t="s">
        <v>2293</v>
      </c>
      <c r="C1074" s="109">
        <v>5000</v>
      </c>
      <c r="D1074" s="135">
        <v>0</v>
      </c>
      <c r="E1074" s="135">
        <v>0</v>
      </c>
      <c r="F1074" s="109">
        <v>5000</v>
      </c>
      <c r="G1074" s="138">
        <v>0</v>
      </c>
    </row>
    <row r="1075" spans="1:7" ht="16.350000000000001" customHeight="1" x14ac:dyDescent="0.25">
      <c r="A1075" s="136" t="s">
        <v>833</v>
      </c>
      <c r="B1075" s="108" t="s">
        <v>2294</v>
      </c>
      <c r="C1075" s="109">
        <v>3000</v>
      </c>
      <c r="D1075" s="135">
        <v>0</v>
      </c>
      <c r="E1075" s="135">
        <v>0</v>
      </c>
      <c r="F1075" s="109">
        <v>3000</v>
      </c>
      <c r="G1075" s="138">
        <v>0</v>
      </c>
    </row>
    <row r="1076" spans="1:7" ht="16.350000000000001" customHeight="1" x14ac:dyDescent="0.25">
      <c r="A1076" s="136" t="s">
        <v>834</v>
      </c>
      <c r="B1076" s="108" t="s">
        <v>835</v>
      </c>
      <c r="C1076" s="109">
        <v>3000</v>
      </c>
      <c r="D1076" s="135">
        <v>0</v>
      </c>
      <c r="E1076" s="135">
        <v>0</v>
      </c>
      <c r="F1076" s="109">
        <v>3000</v>
      </c>
      <c r="G1076" s="138">
        <v>0</v>
      </c>
    </row>
    <row r="1077" spans="1:7" ht="16.350000000000001" customHeight="1" x14ac:dyDescent="0.25">
      <c r="A1077" s="136" t="s">
        <v>836</v>
      </c>
      <c r="B1077" s="108" t="s">
        <v>837</v>
      </c>
      <c r="C1077" s="109">
        <v>4000</v>
      </c>
      <c r="D1077" s="135">
        <v>0</v>
      </c>
      <c r="E1077" s="135">
        <v>0</v>
      </c>
      <c r="F1077" s="109">
        <v>4000</v>
      </c>
      <c r="G1077" s="138">
        <v>0</v>
      </c>
    </row>
    <row r="1078" spans="1:7" ht="16.350000000000001" customHeight="1" x14ac:dyDescent="0.25">
      <c r="A1078" s="136" t="s">
        <v>838</v>
      </c>
      <c r="B1078" s="108" t="s">
        <v>839</v>
      </c>
      <c r="C1078" s="109">
        <v>4000</v>
      </c>
      <c r="D1078" s="135">
        <v>0</v>
      </c>
      <c r="E1078" s="135">
        <v>0</v>
      </c>
      <c r="F1078" s="109">
        <v>4000</v>
      </c>
      <c r="G1078" s="138">
        <v>0</v>
      </c>
    </row>
    <row r="1079" spans="1:7" ht="16.350000000000001" customHeight="1" x14ac:dyDescent="0.25">
      <c r="A1079" s="136" t="s">
        <v>840</v>
      </c>
      <c r="B1079" s="108" t="s">
        <v>2299</v>
      </c>
      <c r="C1079" s="109">
        <v>5000</v>
      </c>
      <c r="D1079" s="135">
        <v>0</v>
      </c>
      <c r="E1079" s="135">
        <v>0</v>
      </c>
      <c r="F1079" s="109">
        <v>5000</v>
      </c>
      <c r="G1079" s="138">
        <v>0</v>
      </c>
    </row>
    <row r="1080" spans="1:7" ht="16.350000000000001" customHeight="1" x14ac:dyDescent="0.25">
      <c r="A1080" s="136" t="s">
        <v>841</v>
      </c>
      <c r="B1080" s="108" t="s">
        <v>842</v>
      </c>
      <c r="C1080" s="109">
        <v>5000</v>
      </c>
      <c r="D1080" s="135">
        <v>0</v>
      </c>
      <c r="E1080" s="135">
        <v>0</v>
      </c>
      <c r="F1080" s="109">
        <v>5000</v>
      </c>
      <c r="G1080" s="138">
        <v>0</v>
      </c>
    </row>
    <row r="1081" spans="1:7" ht="16.350000000000001" customHeight="1" x14ac:dyDescent="0.25">
      <c r="A1081" s="136" t="s">
        <v>843</v>
      </c>
      <c r="B1081" s="108" t="s">
        <v>2198</v>
      </c>
      <c r="C1081" s="109">
        <v>8000</v>
      </c>
      <c r="D1081" s="135">
        <v>0</v>
      </c>
      <c r="E1081" s="135">
        <v>0</v>
      </c>
      <c r="F1081" s="109">
        <v>8000</v>
      </c>
      <c r="G1081" s="138">
        <v>0</v>
      </c>
    </row>
    <row r="1082" spans="1:7" ht="16.350000000000001" customHeight="1" x14ac:dyDescent="0.25">
      <c r="A1082" s="136" t="s">
        <v>844</v>
      </c>
      <c r="B1082" s="108" t="s">
        <v>2201</v>
      </c>
      <c r="C1082" s="109">
        <v>8000</v>
      </c>
      <c r="D1082" s="135">
        <v>0</v>
      </c>
      <c r="E1082" s="135">
        <v>0</v>
      </c>
      <c r="F1082" s="109">
        <v>8000</v>
      </c>
      <c r="G1082" s="138">
        <v>0</v>
      </c>
    </row>
    <row r="1083" spans="1:7" ht="16.350000000000001" customHeight="1" x14ac:dyDescent="0.25">
      <c r="A1083" s="136" t="s">
        <v>3590</v>
      </c>
      <c r="B1083" s="108" t="s">
        <v>3591</v>
      </c>
      <c r="C1083" s="109">
        <v>4000</v>
      </c>
      <c r="D1083" s="135">
        <v>0</v>
      </c>
      <c r="E1083" s="135">
        <v>0</v>
      </c>
      <c r="F1083" s="109">
        <v>4000</v>
      </c>
      <c r="G1083" s="138">
        <v>0</v>
      </c>
    </row>
    <row r="1084" spans="1:7" ht="16.350000000000001" customHeight="1" x14ac:dyDescent="0.25">
      <c r="A1084" s="136" t="s">
        <v>3592</v>
      </c>
      <c r="B1084" s="108" t="s">
        <v>3593</v>
      </c>
      <c r="C1084" s="109">
        <v>4000</v>
      </c>
      <c r="D1084" s="135">
        <v>0</v>
      </c>
      <c r="E1084" s="135">
        <v>0</v>
      </c>
      <c r="F1084" s="109">
        <v>4000</v>
      </c>
      <c r="G1084" s="138">
        <v>0</v>
      </c>
    </row>
    <row r="1085" spans="1:7" ht="16.350000000000001" customHeight="1" x14ac:dyDescent="0.25">
      <c r="A1085" s="136" t="s">
        <v>845</v>
      </c>
      <c r="B1085" s="108" t="s">
        <v>2302</v>
      </c>
      <c r="C1085" s="109">
        <v>2000</v>
      </c>
      <c r="D1085" s="135">
        <v>0</v>
      </c>
      <c r="E1085" s="135">
        <v>0</v>
      </c>
      <c r="F1085" s="109">
        <v>2000</v>
      </c>
      <c r="G1085" s="138">
        <v>0</v>
      </c>
    </row>
    <row r="1086" spans="1:7" ht="16.350000000000001" customHeight="1" x14ac:dyDescent="0.25">
      <c r="A1086" s="136" t="s">
        <v>846</v>
      </c>
      <c r="B1086" s="108" t="s">
        <v>847</v>
      </c>
      <c r="C1086" s="109">
        <v>2000</v>
      </c>
      <c r="D1086" s="135">
        <v>0</v>
      </c>
      <c r="E1086" s="135">
        <v>0</v>
      </c>
      <c r="F1086" s="109">
        <v>2000</v>
      </c>
      <c r="G1086" s="138">
        <v>0</v>
      </c>
    </row>
    <row r="1087" spans="1:7" ht="16.350000000000001" customHeight="1" x14ac:dyDescent="0.25">
      <c r="A1087" s="136" t="s">
        <v>848</v>
      </c>
      <c r="B1087" s="108" t="s">
        <v>2304</v>
      </c>
      <c r="C1087" s="109">
        <v>3500</v>
      </c>
      <c r="D1087" s="135">
        <v>0</v>
      </c>
      <c r="E1087" s="135">
        <v>0</v>
      </c>
      <c r="F1087" s="109">
        <v>3500</v>
      </c>
      <c r="G1087" s="138">
        <v>0</v>
      </c>
    </row>
    <row r="1088" spans="1:7" ht="16.350000000000001" customHeight="1" x14ac:dyDescent="0.25">
      <c r="A1088" s="136" t="s">
        <v>849</v>
      </c>
      <c r="B1088" s="108" t="s">
        <v>2306</v>
      </c>
      <c r="C1088" s="109">
        <v>3500</v>
      </c>
      <c r="D1088" s="135">
        <v>0</v>
      </c>
      <c r="E1088" s="135">
        <v>0</v>
      </c>
      <c r="F1088" s="109">
        <v>3500</v>
      </c>
      <c r="G1088" s="138">
        <v>0</v>
      </c>
    </row>
    <row r="1089" spans="1:7" ht="16.350000000000001" customHeight="1" x14ac:dyDescent="0.25">
      <c r="A1089" s="136" t="s">
        <v>850</v>
      </c>
      <c r="B1089" s="108" t="s">
        <v>2307</v>
      </c>
      <c r="C1089" s="109">
        <v>1000</v>
      </c>
      <c r="D1089" s="135">
        <v>0</v>
      </c>
      <c r="E1089" s="135">
        <v>0</v>
      </c>
      <c r="F1089" s="109">
        <v>1000</v>
      </c>
      <c r="G1089" s="138">
        <v>0</v>
      </c>
    </row>
    <row r="1090" spans="1:7" ht="16.350000000000001" customHeight="1" x14ac:dyDescent="0.25">
      <c r="A1090" s="136" t="s">
        <v>851</v>
      </c>
      <c r="B1090" s="108" t="s">
        <v>852</v>
      </c>
      <c r="C1090" s="109">
        <v>1000</v>
      </c>
      <c r="D1090" s="135">
        <v>0</v>
      </c>
      <c r="E1090" s="135">
        <v>0</v>
      </c>
      <c r="F1090" s="109">
        <v>1000</v>
      </c>
      <c r="G1090" s="138">
        <v>0</v>
      </c>
    </row>
    <row r="1091" spans="1:7" ht="16.350000000000001" customHeight="1" x14ac:dyDescent="0.25">
      <c r="A1091" s="136" t="s">
        <v>853</v>
      </c>
      <c r="B1091" s="108" t="s">
        <v>854</v>
      </c>
      <c r="C1091" s="109">
        <v>1500</v>
      </c>
      <c r="D1091" s="135">
        <v>0</v>
      </c>
      <c r="E1091" s="135">
        <v>0</v>
      </c>
      <c r="F1091" s="109">
        <v>1500</v>
      </c>
      <c r="G1091" s="138">
        <v>0</v>
      </c>
    </row>
    <row r="1092" spans="1:7" ht="16.350000000000001" customHeight="1" x14ac:dyDescent="0.25">
      <c r="A1092" s="136" t="s">
        <v>855</v>
      </c>
      <c r="B1092" s="108" t="s">
        <v>856</v>
      </c>
      <c r="C1092" s="109">
        <v>1500</v>
      </c>
      <c r="D1092" s="135">
        <v>0</v>
      </c>
      <c r="E1092" s="135">
        <v>0</v>
      </c>
      <c r="F1092" s="109">
        <v>1500</v>
      </c>
      <c r="G1092" s="138">
        <v>0</v>
      </c>
    </row>
    <row r="1093" spans="1:7" ht="16.350000000000001" customHeight="1" x14ac:dyDescent="0.25">
      <c r="A1093" s="136" t="s">
        <v>857</v>
      </c>
      <c r="B1093" s="108" t="s">
        <v>2310</v>
      </c>
      <c r="C1093" s="109">
        <v>2000</v>
      </c>
      <c r="D1093" s="135">
        <v>0</v>
      </c>
      <c r="E1093" s="135">
        <v>0</v>
      </c>
      <c r="F1093" s="109">
        <v>2000</v>
      </c>
      <c r="G1093" s="138">
        <v>0</v>
      </c>
    </row>
    <row r="1094" spans="1:7" ht="16.350000000000001" customHeight="1" x14ac:dyDescent="0.25">
      <c r="A1094" s="136" t="s">
        <v>858</v>
      </c>
      <c r="B1094" s="108" t="s">
        <v>859</v>
      </c>
      <c r="C1094" s="109">
        <v>2000</v>
      </c>
      <c r="D1094" s="135">
        <v>0</v>
      </c>
      <c r="E1094" s="135">
        <v>0</v>
      </c>
      <c r="F1094" s="109">
        <v>2000</v>
      </c>
      <c r="G1094" s="138">
        <v>0</v>
      </c>
    </row>
    <row r="1095" spans="1:7" ht="16.350000000000001" customHeight="1" x14ac:dyDescent="0.25">
      <c r="A1095" s="136" t="s">
        <v>860</v>
      </c>
      <c r="B1095" s="108" t="s">
        <v>2313</v>
      </c>
      <c r="C1095" s="109">
        <v>3000</v>
      </c>
      <c r="D1095" s="135">
        <v>0</v>
      </c>
      <c r="E1095" s="135">
        <v>0</v>
      </c>
      <c r="F1095" s="109">
        <v>3000</v>
      </c>
      <c r="G1095" s="138">
        <v>0</v>
      </c>
    </row>
    <row r="1096" spans="1:7" ht="16.350000000000001" customHeight="1" x14ac:dyDescent="0.25">
      <c r="A1096" s="136" t="s">
        <v>861</v>
      </c>
      <c r="B1096" s="108" t="s">
        <v>2315</v>
      </c>
      <c r="C1096" s="109">
        <v>3000</v>
      </c>
      <c r="D1096" s="135">
        <v>0</v>
      </c>
      <c r="E1096" s="135">
        <v>0</v>
      </c>
      <c r="F1096" s="109">
        <v>3000</v>
      </c>
      <c r="G1096" s="138">
        <v>0</v>
      </c>
    </row>
    <row r="1097" spans="1:7" ht="16.350000000000001" customHeight="1" x14ac:dyDescent="0.25">
      <c r="A1097" s="136" t="s">
        <v>3594</v>
      </c>
      <c r="B1097" s="108" t="s">
        <v>3595</v>
      </c>
      <c r="C1097" s="109">
        <v>2000</v>
      </c>
      <c r="D1097" s="135">
        <v>0</v>
      </c>
      <c r="E1097" s="135">
        <v>0</v>
      </c>
      <c r="F1097" s="109">
        <v>2000</v>
      </c>
      <c r="G1097" s="138">
        <v>0</v>
      </c>
    </row>
    <row r="1098" spans="1:7" ht="16.350000000000001" customHeight="1" x14ac:dyDescent="0.25">
      <c r="A1098" s="136" t="s">
        <v>3598</v>
      </c>
      <c r="B1098" s="108" t="s">
        <v>3599</v>
      </c>
      <c r="C1098" s="109">
        <v>2000</v>
      </c>
      <c r="D1098" s="135">
        <v>0</v>
      </c>
      <c r="E1098" s="135">
        <v>0</v>
      </c>
      <c r="F1098" s="109">
        <v>2000</v>
      </c>
      <c r="G1098" s="138">
        <v>0</v>
      </c>
    </row>
    <row r="1099" spans="1:7" ht="16.350000000000001" customHeight="1" x14ac:dyDescent="0.25">
      <c r="A1099" s="136" t="s">
        <v>862</v>
      </c>
      <c r="B1099" s="108" t="s">
        <v>2316</v>
      </c>
      <c r="C1099" s="109">
        <v>1000</v>
      </c>
      <c r="D1099" s="135">
        <v>0</v>
      </c>
      <c r="E1099" s="135">
        <v>0</v>
      </c>
      <c r="F1099" s="109">
        <v>1000</v>
      </c>
      <c r="G1099" s="138">
        <v>0</v>
      </c>
    </row>
    <row r="1100" spans="1:7" ht="16.350000000000001" customHeight="1" x14ac:dyDescent="0.25">
      <c r="A1100" s="136" t="s">
        <v>863</v>
      </c>
      <c r="B1100" s="108" t="s">
        <v>864</v>
      </c>
      <c r="C1100" s="109">
        <v>1000</v>
      </c>
      <c r="D1100" s="135">
        <v>0</v>
      </c>
      <c r="E1100" s="135">
        <v>0</v>
      </c>
      <c r="F1100" s="109">
        <v>1000</v>
      </c>
      <c r="G1100" s="138">
        <v>0</v>
      </c>
    </row>
    <row r="1101" spans="1:7" ht="16.350000000000001" customHeight="1" x14ac:dyDescent="0.25">
      <c r="A1101" s="136" t="s">
        <v>865</v>
      </c>
      <c r="B1101" s="108" t="s">
        <v>2318</v>
      </c>
      <c r="C1101" s="109">
        <v>9000</v>
      </c>
      <c r="D1101" s="135">
        <v>0</v>
      </c>
      <c r="E1101" s="135">
        <v>0</v>
      </c>
      <c r="F1101" s="109">
        <v>9000</v>
      </c>
      <c r="G1101" s="138">
        <v>0</v>
      </c>
    </row>
    <row r="1102" spans="1:7" ht="16.350000000000001" customHeight="1" x14ac:dyDescent="0.25">
      <c r="A1102" s="136" t="s">
        <v>866</v>
      </c>
      <c r="B1102" s="108" t="s">
        <v>867</v>
      </c>
      <c r="C1102" s="109">
        <v>9000</v>
      </c>
      <c r="D1102" s="135">
        <v>0</v>
      </c>
      <c r="E1102" s="135">
        <v>0</v>
      </c>
      <c r="F1102" s="109">
        <v>9000</v>
      </c>
      <c r="G1102" s="138">
        <v>0</v>
      </c>
    </row>
    <row r="1103" spans="1:7" ht="16.350000000000001" customHeight="1" x14ac:dyDescent="0.25">
      <c r="A1103" s="136" t="s">
        <v>868</v>
      </c>
      <c r="B1103" s="108" t="s">
        <v>869</v>
      </c>
      <c r="C1103" s="109">
        <v>12000</v>
      </c>
      <c r="D1103" s="135">
        <v>0</v>
      </c>
      <c r="E1103" s="135">
        <v>0</v>
      </c>
      <c r="F1103" s="109">
        <v>12000</v>
      </c>
      <c r="G1103" s="138">
        <v>0</v>
      </c>
    </row>
    <row r="1104" spans="1:7" ht="16.350000000000001" customHeight="1" x14ac:dyDescent="0.25">
      <c r="A1104" s="136" t="s">
        <v>870</v>
      </c>
      <c r="B1104" s="108" t="s">
        <v>871</v>
      </c>
      <c r="C1104" s="109">
        <v>12000</v>
      </c>
      <c r="D1104" s="135">
        <v>0</v>
      </c>
      <c r="E1104" s="135">
        <v>0</v>
      </c>
      <c r="F1104" s="109">
        <v>12000</v>
      </c>
      <c r="G1104" s="138">
        <v>0</v>
      </c>
    </row>
    <row r="1105" spans="1:7" ht="16.350000000000001" customHeight="1" x14ac:dyDescent="0.25">
      <c r="A1105" s="136" t="s">
        <v>872</v>
      </c>
      <c r="B1105" s="108" t="s">
        <v>2198</v>
      </c>
      <c r="C1105" s="109">
        <v>8000</v>
      </c>
      <c r="D1105" s="135">
        <v>0</v>
      </c>
      <c r="E1105" s="135">
        <v>0</v>
      </c>
      <c r="F1105" s="109">
        <v>8000</v>
      </c>
      <c r="G1105" s="138">
        <v>0</v>
      </c>
    </row>
    <row r="1106" spans="1:7" ht="16.350000000000001" customHeight="1" x14ac:dyDescent="0.25">
      <c r="A1106" s="136" t="s">
        <v>873</v>
      </c>
      <c r="B1106" s="108" t="s">
        <v>2201</v>
      </c>
      <c r="C1106" s="109">
        <v>8000</v>
      </c>
      <c r="D1106" s="135">
        <v>0</v>
      </c>
      <c r="E1106" s="135">
        <v>0</v>
      </c>
      <c r="F1106" s="109">
        <v>8000</v>
      </c>
      <c r="G1106" s="138">
        <v>0</v>
      </c>
    </row>
    <row r="1107" spans="1:7" ht="16.350000000000001" customHeight="1" x14ac:dyDescent="0.25">
      <c r="A1107" s="136" t="s">
        <v>3600</v>
      </c>
      <c r="B1107" s="108" t="s">
        <v>854</v>
      </c>
      <c r="C1107" s="109">
        <v>3000</v>
      </c>
      <c r="D1107" s="135">
        <v>0</v>
      </c>
      <c r="E1107" s="135">
        <v>0</v>
      </c>
      <c r="F1107" s="109">
        <v>3000</v>
      </c>
      <c r="G1107" s="138">
        <v>0</v>
      </c>
    </row>
    <row r="1108" spans="1:7" ht="16.350000000000001" customHeight="1" x14ac:dyDescent="0.25">
      <c r="A1108" s="136" t="s">
        <v>3601</v>
      </c>
      <c r="B1108" s="108" t="s">
        <v>856</v>
      </c>
      <c r="C1108" s="109">
        <v>3000</v>
      </c>
      <c r="D1108" s="135">
        <v>0</v>
      </c>
      <c r="E1108" s="135">
        <v>0</v>
      </c>
      <c r="F1108" s="109">
        <v>3000</v>
      </c>
      <c r="G1108" s="138">
        <v>0</v>
      </c>
    </row>
    <row r="1109" spans="1:7" ht="16.350000000000001" customHeight="1" x14ac:dyDescent="0.25">
      <c r="A1109" s="136" t="s">
        <v>875</v>
      </c>
      <c r="B1109" s="108" t="s">
        <v>2202</v>
      </c>
      <c r="C1109" s="109">
        <v>3000</v>
      </c>
      <c r="D1109" s="135">
        <v>0</v>
      </c>
      <c r="E1109" s="135">
        <v>0</v>
      </c>
      <c r="F1109" s="109">
        <v>3000</v>
      </c>
      <c r="G1109" s="138">
        <v>0</v>
      </c>
    </row>
    <row r="1110" spans="1:7" ht="16.350000000000001" customHeight="1" x14ac:dyDescent="0.25">
      <c r="A1110" s="136" t="s">
        <v>876</v>
      </c>
      <c r="B1110" s="108" t="s">
        <v>703</v>
      </c>
      <c r="C1110" s="109">
        <v>3000</v>
      </c>
      <c r="D1110" s="135">
        <v>0</v>
      </c>
      <c r="E1110" s="135">
        <v>0</v>
      </c>
      <c r="F1110" s="109">
        <v>3000</v>
      </c>
      <c r="G1110" s="138">
        <v>0</v>
      </c>
    </row>
    <row r="1111" spans="1:7" ht="16.350000000000001" customHeight="1" x14ac:dyDescent="0.25">
      <c r="A1111" s="136" t="s">
        <v>877</v>
      </c>
      <c r="B1111" s="108" t="s">
        <v>878</v>
      </c>
      <c r="C1111" s="109">
        <v>2000</v>
      </c>
      <c r="D1111" s="135">
        <v>0</v>
      </c>
      <c r="E1111" s="135">
        <v>0</v>
      </c>
      <c r="F1111" s="109">
        <v>2000</v>
      </c>
      <c r="G1111" s="138">
        <v>0</v>
      </c>
    </row>
    <row r="1112" spans="1:7" ht="16.350000000000001" customHeight="1" x14ac:dyDescent="0.25">
      <c r="A1112" s="136" t="s">
        <v>879</v>
      </c>
      <c r="B1112" s="108" t="s">
        <v>2325</v>
      </c>
      <c r="C1112" s="109">
        <v>2000</v>
      </c>
      <c r="D1112" s="135">
        <v>0</v>
      </c>
      <c r="E1112" s="135">
        <v>0</v>
      </c>
      <c r="F1112" s="109">
        <v>2000</v>
      </c>
      <c r="G1112" s="138">
        <v>0</v>
      </c>
    </row>
    <row r="1113" spans="1:7" ht="16.350000000000001" customHeight="1" x14ac:dyDescent="0.25">
      <c r="A1113" s="136" t="s">
        <v>880</v>
      </c>
      <c r="B1113" s="108" t="s">
        <v>881</v>
      </c>
      <c r="C1113" s="109">
        <v>20000</v>
      </c>
      <c r="D1113" s="135">
        <v>0</v>
      </c>
      <c r="E1113" s="135">
        <v>0</v>
      </c>
      <c r="F1113" s="109">
        <v>20000</v>
      </c>
      <c r="G1113" s="138">
        <v>0</v>
      </c>
    </row>
    <row r="1114" spans="1:7" ht="16.350000000000001" customHeight="1" x14ac:dyDescent="0.25">
      <c r="A1114" s="136" t="s">
        <v>882</v>
      </c>
      <c r="B1114" s="108" t="s">
        <v>883</v>
      </c>
      <c r="C1114" s="109">
        <v>20000</v>
      </c>
      <c r="D1114" s="135">
        <v>0</v>
      </c>
      <c r="E1114" s="135">
        <v>0</v>
      </c>
      <c r="F1114" s="109">
        <v>20000</v>
      </c>
      <c r="G1114" s="138">
        <v>0</v>
      </c>
    </row>
    <row r="1115" spans="1:7" ht="16.350000000000001" customHeight="1" x14ac:dyDescent="0.25">
      <c r="A1115" s="136" t="s">
        <v>884</v>
      </c>
      <c r="B1115" s="108" t="s">
        <v>2327</v>
      </c>
      <c r="C1115" s="109">
        <v>6000</v>
      </c>
      <c r="D1115" s="135">
        <v>0</v>
      </c>
      <c r="E1115" s="135">
        <v>0</v>
      </c>
      <c r="F1115" s="109">
        <v>6000</v>
      </c>
      <c r="G1115" s="138">
        <v>0</v>
      </c>
    </row>
    <row r="1116" spans="1:7" ht="16.350000000000001" customHeight="1" x14ac:dyDescent="0.25">
      <c r="A1116" s="136" t="s">
        <v>885</v>
      </c>
      <c r="B1116" s="108" t="s">
        <v>886</v>
      </c>
      <c r="C1116" s="109">
        <v>6000</v>
      </c>
      <c r="D1116" s="135">
        <v>0</v>
      </c>
      <c r="E1116" s="135">
        <v>0</v>
      </c>
      <c r="F1116" s="109">
        <v>6000</v>
      </c>
      <c r="G1116" s="138">
        <v>0</v>
      </c>
    </row>
    <row r="1117" spans="1:7" ht="16.350000000000001" customHeight="1" x14ac:dyDescent="0.25">
      <c r="A1117" s="136" t="s">
        <v>887</v>
      </c>
      <c r="B1117" s="108" t="s">
        <v>2330</v>
      </c>
      <c r="C1117" s="109">
        <v>3800</v>
      </c>
      <c r="D1117" s="135">
        <v>0</v>
      </c>
      <c r="E1117" s="135">
        <v>0</v>
      </c>
      <c r="F1117" s="109">
        <v>3800</v>
      </c>
      <c r="G1117" s="138">
        <v>0</v>
      </c>
    </row>
    <row r="1118" spans="1:7" ht="16.350000000000001" customHeight="1" x14ac:dyDescent="0.25">
      <c r="A1118" s="136" t="s">
        <v>888</v>
      </c>
      <c r="B1118" s="108" t="s">
        <v>889</v>
      </c>
      <c r="C1118" s="109">
        <v>3800</v>
      </c>
      <c r="D1118" s="135">
        <v>0</v>
      </c>
      <c r="E1118" s="135">
        <v>0</v>
      </c>
      <c r="F1118" s="109">
        <v>3800</v>
      </c>
      <c r="G1118" s="138">
        <v>0</v>
      </c>
    </row>
    <row r="1119" spans="1:7" ht="16.350000000000001" customHeight="1" x14ac:dyDescent="0.25">
      <c r="A1119" s="136" t="s">
        <v>890</v>
      </c>
      <c r="B1119" s="108" t="s">
        <v>2332</v>
      </c>
      <c r="C1119" s="109">
        <v>4300</v>
      </c>
      <c r="D1119" s="135">
        <v>0</v>
      </c>
      <c r="E1119" s="135">
        <v>0</v>
      </c>
      <c r="F1119" s="109">
        <v>4300</v>
      </c>
      <c r="G1119" s="138">
        <v>0</v>
      </c>
    </row>
    <row r="1120" spans="1:7" ht="16.350000000000001" customHeight="1" x14ac:dyDescent="0.25">
      <c r="A1120" s="136" t="s">
        <v>891</v>
      </c>
      <c r="B1120" s="108" t="s">
        <v>892</v>
      </c>
      <c r="C1120" s="109">
        <v>4300</v>
      </c>
      <c r="D1120" s="135">
        <v>0</v>
      </c>
      <c r="E1120" s="135">
        <v>0</v>
      </c>
      <c r="F1120" s="109">
        <v>4300</v>
      </c>
      <c r="G1120" s="138">
        <v>0</v>
      </c>
    </row>
    <row r="1121" spans="1:7" ht="16.350000000000001" customHeight="1" x14ac:dyDescent="0.25">
      <c r="A1121" s="136" t="s">
        <v>893</v>
      </c>
      <c r="B1121" s="108" t="s">
        <v>2334</v>
      </c>
      <c r="C1121" s="109">
        <v>1000</v>
      </c>
      <c r="D1121" s="135">
        <v>0</v>
      </c>
      <c r="E1121" s="135">
        <v>0</v>
      </c>
      <c r="F1121" s="109">
        <v>1000</v>
      </c>
      <c r="G1121" s="138">
        <v>0</v>
      </c>
    </row>
    <row r="1122" spans="1:7" ht="16.350000000000001" customHeight="1" x14ac:dyDescent="0.25">
      <c r="A1122" s="136" t="s">
        <v>894</v>
      </c>
      <c r="B1122" s="108" t="s">
        <v>895</v>
      </c>
      <c r="C1122" s="109">
        <v>1000</v>
      </c>
      <c r="D1122" s="135">
        <v>0</v>
      </c>
      <c r="E1122" s="135">
        <v>0</v>
      </c>
      <c r="F1122" s="109">
        <v>1000</v>
      </c>
      <c r="G1122" s="138">
        <v>0</v>
      </c>
    </row>
    <row r="1123" spans="1:7" ht="16.350000000000001" customHeight="1" x14ac:dyDescent="0.25">
      <c r="A1123" s="136" t="s">
        <v>896</v>
      </c>
      <c r="B1123" s="108" t="s">
        <v>2336</v>
      </c>
      <c r="C1123" s="109">
        <v>6000</v>
      </c>
      <c r="D1123" s="135">
        <v>0</v>
      </c>
      <c r="E1123" s="135">
        <v>0</v>
      </c>
      <c r="F1123" s="109">
        <v>6000</v>
      </c>
      <c r="G1123" s="138">
        <v>0</v>
      </c>
    </row>
    <row r="1124" spans="1:7" ht="16.350000000000001" customHeight="1" x14ac:dyDescent="0.25">
      <c r="A1124" s="136" t="s">
        <v>897</v>
      </c>
      <c r="B1124" s="108" t="s">
        <v>2339</v>
      </c>
      <c r="C1124" s="109">
        <v>6000</v>
      </c>
      <c r="D1124" s="135">
        <v>0</v>
      </c>
      <c r="E1124" s="135">
        <v>0</v>
      </c>
      <c r="F1124" s="109">
        <v>6000</v>
      </c>
      <c r="G1124" s="138">
        <v>0</v>
      </c>
    </row>
    <row r="1125" spans="1:7" ht="16.350000000000001" customHeight="1" x14ac:dyDescent="0.25">
      <c r="A1125" s="136" t="s">
        <v>898</v>
      </c>
      <c r="B1125" s="108" t="s">
        <v>2340</v>
      </c>
      <c r="C1125" s="109">
        <v>280</v>
      </c>
      <c r="D1125" s="135">
        <v>0</v>
      </c>
      <c r="E1125" s="135">
        <v>0</v>
      </c>
      <c r="F1125" s="109">
        <v>280</v>
      </c>
      <c r="G1125" s="138">
        <v>0</v>
      </c>
    </row>
    <row r="1126" spans="1:7" ht="16.350000000000001" customHeight="1" x14ac:dyDescent="0.25">
      <c r="A1126" s="136" t="s">
        <v>899</v>
      </c>
      <c r="B1126" s="108" t="s">
        <v>900</v>
      </c>
      <c r="C1126" s="109">
        <v>280</v>
      </c>
      <c r="D1126" s="135">
        <v>0</v>
      </c>
      <c r="E1126" s="135">
        <v>0</v>
      </c>
      <c r="F1126" s="109">
        <v>280</v>
      </c>
      <c r="G1126" s="138">
        <v>0</v>
      </c>
    </row>
    <row r="1127" spans="1:7" ht="16.350000000000001" customHeight="1" x14ac:dyDescent="0.25">
      <c r="A1127" s="136" t="s">
        <v>1466</v>
      </c>
      <c r="B1127" s="108" t="s">
        <v>2342</v>
      </c>
      <c r="C1127" s="109">
        <v>20</v>
      </c>
      <c r="D1127" s="135">
        <v>0</v>
      </c>
      <c r="E1127" s="135">
        <v>0</v>
      </c>
      <c r="F1127" s="109">
        <v>20</v>
      </c>
      <c r="G1127" s="138">
        <v>0</v>
      </c>
    </row>
    <row r="1128" spans="1:7" ht="16.350000000000001" customHeight="1" x14ac:dyDescent="0.25">
      <c r="A1128" s="136" t="s">
        <v>901</v>
      </c>
      <c r="B1128" s="108" t="s">
        <v>902</v>
      </c>
      <c r="C1128" s="109">
        <v>200</v>
      </c>
      <c r="D1128" s="135">
        <v>0</v>
      </c>
      <c r="E1128" s="135">
        <v>0</v>
      </c>
      <c r="F1128" s="109">
        <v>200</v>
      </c>
      <c r="G1128" s="138">
        <v>0</v>
      </c>
    </row>
    <row r="1129" spans="1:7" ht="16.350000000000001" customHeight="1" x14ac:dyDescent="0.25">
      <c r="A1129" s="136" t="s">
        <v>1467</v>
      </c>
      <c r="B1129" s="108" t="s">
        <v>2347</v>
      </c>
      <c r="C1129" s="109">
        <v>20</v>
      </c>
      <c r="D1129" s="135">
        <v>0</v>
      </c>
      <c r="E1129" s="135">
        <v>0</v>
      </c>
      <c r="F1129" s="109">
        <v>20</v>
      </c>
      <c r="G1129" s="138">
        <v>0</v>
      </c>
    </row>
    <row r="1130" spans="1:7" ht="16.350000000000001" customHeight="1" x14ac:dyDescent="0.25">
      <c r="A1130" s="136" t="s">
        <v>903</v>
      </c>
      <c r="B1130" s="108" t="s">
        <v>904</v>
      </c>
      <c r="C1130" s="109">
        <v>200</v>
      </c>
      <c r="D1130" s="135">
        <v>0</v>
      </c>
      <c r="E1130" s="135">
        <v>0</v>
      </c>
      <c r="F1130" s="109">
        <v>200</v>
      </c>
      <c r="G1130" s="138">
        <v>0</v>
      </c>
    </row>
    <row r="1131" spans="1:7" ht="16.350000000000001" customHeight="1" x14ac:dyDescent="0.25">
      <c r="A1131" s="136" t="s">
        <v>905</v>
      </c>
      <c r="B1131" s="108" t="s">
        <v>2349</v>
      </c>
      <c r="C1131" s="109">
        <v>100</v>
      </c>
      <c r="D1131" s="135">
        <v>0</v>
      </c>
      <c r="E1131" s="135">
        <v>0</v>
      </c>
      <c r="F1131" s="109">
        <v>100</v>
      </c>
      <c r="G1131" s="138">
        <v>0</v>
      </c>
    </row>
    <row r="1132" spans="1:7" ht="16.350000000000001" customHeight="1" x14ac:dyDescent="0.25">
      <c r="A1132" s="136" t="s">
        <v>906</v>
      </c>
      <c r="B1132" s="108" t="s">
        <v>2352</v>
      </c>
      <c r="C1132" s="109">
        <v>200</v>
      </c>
      <c r="D1132" s="135">
        <v>0</v>
      </c>
      <c r="E1132" s="135">
        <v>0</v>
      </c>
      <c r="F1132" s="109">
        <v>200</v>
      </c>
      <c r="G1132" s="138">
        <v>0</v>
      </c>
    </row>
    <row r="1133" spans="1:7" ht="16.350000000000001" customHeight="1" x14ac:dyDescent="0.25">
      <c r="A1133" s="136" t="s">
        <v>907</v>
      </c>
      <c r="B1133" s="108" t="s">
        <v>2355</v>
      </c>
      <c r="C1133" s="109">
        <v>100</v>
      </c>
      <c r="D1133" s="135">
        <v>0</v>
      </c>
      <c r="E1133" s="135">
        <v>0</v>
      </c>
      <c r="F1133" s="109">
        <v>100</v>
      </c>
      <c r="G1133" s="138">
        <v>0</v>
      </c>
    </row>
    <row r="1134" spans="1:7" ht="16.350000000000001" customHeight="1" x14ac:dyDescent="0.25">
      <c r="A1134" s="136" t="s">
        <v>908</v>
      </c>
      <c r="B1134" s="108" t="s">
        <v>909</v>
      </c>
      <c r="C1134" s="109">
        <v>200</v>
      </c>
      <c r="D1134" s="135">
        <v>0</v>
      </c>
      <c r="E1134" s="135">
        <v>0</v>
      </c>
      <c r="F1134" s="109">
        <v>200</v>
      </c>
      <c r="G1134" s="138">
        <v>0</v>
      </c>
    </row>
    <row r="1135" spans="1:7" ht="16.350000000000001" customHeight="1" x14ac:dyDescent="0.25">
      <c r="A1135" s="136" t="s">
        <v>910</v>
      </c>
      <c r="B1135" s="108" t="s">
        <v>911</v>
      </c>
      <c r="C1135" s="109">
        <v>1200</v>
      </c>
      <c r="D1135" s="135">
        <v>0</v>
      </c>
      <c r="E1135" s="135">
        <v>0</v>
      </c>
      <c r="F1135" s="109">
        <v>1200</v>
      </c>
      <c r="G1135" s="138">
        <v>0</v>
      </c>
    </row>
    <row r="1136" spans="1:7" ht="16.350000000000001" customHeight="1" x14ac:dyDescent="0.25">
      <c r="A1136" s="136" t="s">
        <v>912</v>
      </c>
      <c r="B1136" s="108" t="s">
        <v>913</v>
      </c>
      <c r="C1136" s="109">
        <v>1200</v>
      </c>
      <c r="D1136" s="135">
        <v>0</v>
      </c>
      <c r="E1136" s="135">
        <v>0</v>
      </c>
      <c r="F1136" s="109">
        <v>1200</v>
      </c>
      <c r="G1136" s="138">
        <v>0</v>
      </c>
    </row>
    <row r="1137" spans="1:7" ht="16.350000000000001" customHeight="1" x14ac:dyDescent="0.25">
      <c r="A1137" s="136" t="s">
        <v>914</v>
      </c>
      <c r="B1137" s="108" t="s">
        <v>915</v>
      </c>
      <c r="C1137" s="109">
        <v>2000</v>
      </c>
      <c r="D1137" s="135">
        <v>0</v>
      </c>
      <c r="E1137" s="135">
        <v>0</v>
      </c>
      <c r="F1137" s="109">
        <v>2000</v>
      </c>
      <c r="G1137" s="138">
        <v>0</v>
      </c>
    </row>
    <row r="1138" spans="1:7" ht="16.350000000000001" customHeight="1" x14ac:dyDescent="0.25">
      <c r="A1138" s="136" t="s">
        <v>916</v>
      </c>
      <c r="B1138" s="108" t="s">
        <v>917</v>
      </c>
      <c r="C1138" s="109">
        <v>2000</v>
      </c>
      <c r="D1138" s="135">
        <v>0</v>
      </c>
      <c r="E1138" s="135">
        <v>0</v>
      </c>
      <c r="F1138" s="109">
        <v>2000</v>
      </c>
      <c r="G1138" s="138">
        <v>0</v>
      </c>
    </row>
    <row r="1139" spans="1:7" ht="16.350000000000001" customHeight="1" x14ac:dyDescent="0.25">
      <c r="A1139" s="136" t="s">
        <v>918</v>
      </c>
      <c r="B1139" s="108" t="s">
        <v>919</v>
      </c>
      <c r="C1139" s="109">
        <v>200</v>
      </c>
      <c r="D1139" s="135">
        <v>0</v>
      </c>
      <c r="E1139" s="135">
        <v>0</v>
      </c>
      <c r="F1139" s="109">
        <v>200</v>
      </c>
      <c r="G1139" s="138">
        <v>0</v>
      </c>
    </row>
    <row r="1140" spans="1:7" ht="16.350000000000001" customHeight="1" x14ac:dyDescent="0.25">
      <c r="A1140" s="136" t="s">
        <v>920</v>
      </c>
      <c r="B1140" s="108" t="s">
        <v>921</v>
      </c>
      <c r="C1140" s="109">
        <v>200</v>
      </c>
      <c r="D1140" s="135">
        <v>0</v>
      </c>
      <c r="E1140" s="135">
        <v>0</v>
      </c>
      <c r="F1140" s="109">
        <v>200</v>
      </c>
      <c r="G1140" s="138">
        <v>0</v>
      </c>
    </row>
    <row r="1141" spans="1:7" ht="16.350000000000001" customHeight="1" x14ac:dyDescent="0.25">
      <c r="A1141" s="136" t="s">
        <v>922</v>
      </c>
      <c r="B1141" s="108" t="s">
        <v>923</v>
      </c>
      <c r="C1141" s="109">
        <v>3000</v>
      </c>
      <c r="D1141" s="135">
        <v>0</v>
      </c>
      <c r="E1141" s="135">
        <v>0</v>
      </c>
      <c r="F1141" s="109">
        <v>3000</v>
      </c>
      <c r="G1141" s="138">
        <v>0</v>
      </c>
    </row>
    <row r="1142" spans="1:7" ht="16.350000000000001" customHeight="1" x14ac:dyDescent="0.25">
      <c r="A1142" s="136" t="s">
        <v>924</v>
      </c>
      <c r="B1142" s="108" t="s">
        <v>789</v>
      </c>
      <c r="C1142" s="109">
        <v>3000</v>
      </c>
      <c r="D1142" s="135">
        <v>0</v>
      </c>
      <c r="E1142" s="135">
        <v>0</v>
      </c>
      <c r="F1142" s="109">
        <v>3000</v>
      </c>
      <c r="G1142" s="138">
        <v>0</v>
      </c>
    </row>
    <row r="1143" spans="1:7" ht="16.350000000000001" customHeight="1" x14ac:dyDescent="0.25">
      <c r="A1143" s="136" t="s">
        <v>3602</v>
      </c>
      <c r="B1143" s="108" t="s">
        <v>2330</v>
      </c>
      <c r="C1143" s="109">
        <v>2300</v>
      </c>
      <c r="D1143" s="135">
        <v>0</v>
      </c>
      <c r="E1143" s="135">
        <v>0</v>
      </c>
      <c r="F1143" s="109">
        <v>2300</v>
      </c>
      <c r="G1143" s="138">
        <v>0</v>
      </c>
    </row>
    <row r="1144" spans="1:7" ht="16.350000000000001" customHeight="1" x14ac:dyDescent="0.25">
      <c r="A1144" s="136" t="s">
        <v>3603</v>
      </c>
      <c r="B1144" s="108" t="s">
        <v>889</v>
      </c>
      <c r="C1144" s="109">
        <v>2300</v>
      </c>
      <c r="D1144" s="135">
        <v>0</v>
      </c>
      <c r="E1144" s="135">
        <v>0</v>
      </c>
      <c r="F1144" s="109">
        <v>2300</v>
      </c>
      <c r="G1144" s="138">
        <v>0</v>
      </c>
    </row>
    <row r="1145" spans="1:7" ht="16.350000000000001" customHeight="1" x14ac:dyDescent="0.25">
      <c r="A1145" s="136" t="s">
        <v>3604</v>
      </c>
      <c r="B1145" s="108" t="s">
        <v>3605</v>
      </c>
      <c r="C1145" s="109">
        <v>3000</v>
      </c>
      <c r="D1145" s="135">
        <v>0</v>
      </c>
      <c r="E1145" s="135">
        <v>0</v>
      </c>
      <c r="F1145" s="109">
        <v>3000</v>
      </c>
      <c r="G1145" s="138">
        <v>0</v>
      </c>
    </row>
    <row r="1146" spans="1:7" ht="16.350000000000001" customHeight="1" x14ac:dyDescent="0.25">
      <c r="A1146" s="136" t="s">
        <v>3606</v>
      </c>
      <c r="B1146" s="108" t="s">
        <v>3607</v>
      </c>
      <c r="C1146" s="109">
        <v>3000</v>
      </c>
      <c r="D1146" s="135">
        <v>0</v>
      </c>
      <c r="E1146" s="135">
        <v>0</v>
      </c>
      <c r="F1146" s="109">
        <v>3000</v>
      </c>
      <c r="G1146" s="138">
        <v>0</v>
      </c>
    </row>
    <row r="1147" spans="1:7" ht="16.350000000000001" customHeight="1" x14ac:dyDescent="0.25">
      <c r="A1147" s="136" t="s">
        <v>925</v>
      </c>
      <c r="B1147" s="108" t="s">
        <v>926</v>
      </c>
      <c r="C1147" s="109">
        <v>7000</v>
      </c>
      <c r="D1147" s="135">
        <v>0</v>
      </c>
      <c r="E1147" s="135">
        <v>0</v>
      </c>
      <c r="F1147" s="109">
        <v>7000</v>
      </c>
      <c r="G1147" s="138">
        <v>0</v>
      </c>
    </row>
    <row r="1148" spans="1:7" ht="16.350000000000001" customHeight="1" x14ac:dyDescent="0.25">
      <c r="A1148" s="136" t="s">
        <v>927</v>
      </c>
      <c r="B1148" s="108" t="s">
        <v>928</v>
      </c>
      <c r="C1148" s="109">
        <v>7000</v>
      </c>
      <c r="D1148" s="135">
        <v>0</v>
      </c>
      <c r="E1148" s="135">
        <v>0</v>
      </c>
      <c r="F1148" s="109">
        <v>7000</v>
      </c>
      <c r="G1148" s="138">
        <v>0</v>
      </c>
    </row>
    <row r="1149" spans="1:7" ht="16.350000000000001" customHeight="1" x14ac:dyDescent="0.25">
      <c r="A1149" s="136" t="s">
        <v>929</v>
      </c>
      <c r="B1149" s="108" t="s">
        <v>2363</v>
      </c>
      <c r="C1149" s="109">
        <v>10000</v>
      </c>
      <c r="D1149" s="135">
        <v>0</v>
      </c>
      <c r="E1149" s="135">
        <v>0</v>
      </c>
      <c r="F1149" s="109">
        <v>10000</v>
      </c>
      <c r="G1149" s="138">
        <v>0</v>
      </c>
    </row>
    <row r="1150" spans="1:7" ht="16.350000000000001" customHeight="1" x14ac:dyDescent="0.25">
      <c r="A1150" s="136" t="s">
        <v>930</v>
      </c>
      <c r="B1150" s="108" t="s">
        <v>931</v>
      </c>
      <c r="C1150" s="109">
        <v>10000</v>
      </c>
      <c r="D1150" s="135">
        <v>0</v>
      </c>
      <c r="E1150" s="135">
        <v>0</v>
      </c>
      <c r="F1150" s="109">
        <v>10000</v>
      </c>
      <c r="G1150" s="138">
        <v>0</v>
      </c>
    </row>
    <row r="1151" spans="1:7" ht="16.350000000000001" customHeight="1" x14ac:dyDescent="0.25">
      <c r="A1151" s="136" t="s">
        <v>932</v>
      </c>
      <c r="B1151" s="108" t="s">
        <v>933</v>
      </c>
      <c r="C1151" s="109">
        <v>900</v>
      </c>
      <c r="D1151" s="135">
        <v>0</v>
      </c>
      <c r="E1151" s="135">
        <v>0</v>
      </c>
      <c r="F1151" s="109">
        <v>900</v>
      </c>
      <c r="G1151" s="138">
        <v>0</v>
      </c>
    </row>
    <row r="1152" spans="1:7" ht="16.350000000000001" customHeight="1" x14ac:dyDescent="0.25">
      <c r="A1152" s="136" t="s">
        <v>934</v>
      </c>
      <c r="B1152" s="108" t="s">
        <v>935</v>
      </c>
      <c r="C1152" s="109">
        <v>900</v>
      </c>
      <c r="D1152" s="135">
        <v>0</v>
      </c>
      <c r="E1152" s="135">
        <v>0</v>
      </c>
      <c r="F1152" s="109">
        <v>900</v>
      </c>
      <c r="G1152" s="138">
        <v>0</v>
      </c>
    </row>
    <row r="1153" spans="1:7" ht="16.350000000000001" customHeight="1" x14ac:dyDescent="0.25">
      <c r="A1153" s="136" t="s">
        <v>936</v>
      </c>
      <c r="B1153" s="108" t="s">
        <v>2366</v>
      </c>
      <c r="C1153" s="109">
        <v>8000</v>
      </c>
      <c r="D1153" s="135">
        <v>0</v>
      </c>
      <c r="E1153" s="135">
        <v>0</v>
      </c>
      <c r="F1153" s="109">
        <v>8000</v>
      </c>
      <c r="G1153" s="138">
        <v>0</v>
      </c>
    </row>
    <row r="1154" spans="1:7" ht="16.350000000000001" customHeight="1" x14ac:dyDescent="0.25">
      <c r="A1154" s="136" t="s">
        <v>937</v>
      </c>
      <c r="B1154" s="108" t="s">
        <v>938</v>
      </c>
      <c r="C1154" s="109">
        <v>8000</v>
      </c>
      <c r="D1154" s="135">
        <v>0</v>
      </c>
      <c r="E1154" s="135">
        <v>0</v>
      </c>
      <c r="F1154" s="109">
        <v>8000</v>
      </c>
      <c r="G1154" s="138">
        <v>0</v>
      </c>
    </row>
    <row r="1155" spans="1:7" ht="16.350000000000001" customHeight="1" x14ac:dyDescent="0.25">
      <c r="A1155" s="136" t="s">
        <v>939</v>
      </c>
      <c r="B1155" s="108" t="s">
        <v>2368</v>
      </c>
      <c r="C1155" s="109">
        <v>560</v>
      </c>
      <c r="D1155" s="135">
        <v>0</v>
      </c>
      <c r="E1155" s="135">
        <v>0</v>
      </c>
      <c r="F1155" s="109">
        <v>560</v>
      </c>
      <c r="G1155" s="138">
        <v>0</v>
      </c>
    </row>
    <row r="1156" spans="1:7" ht="16.350000000000001" customHeight="1" x14ac:dyDescent="0.25">
      <c r="A1156" s="136" t="s">
        <v>940</v>
      </c>
      <c r="B1156" s="108" t="s">
        <v>941</v>
      </c>
      <c r="C1156" s="109">
        <v>560</v>
      </c>
      <c r="D1156" s="135">
        <v>0</v>
      </c>
      <c r="E1156" s="135">
        <v>0</v>
      </c>
      <c r="F1156" s="109">
        <v>560</v>
      </c>
      <c r="G1156" s="138">
        <v>0</v>
      </c>
    </row>
    <row r="1157" spans="1:7" ht="16.350000000000001" customHeight="1" x14ac:dyDescent="0.25">
      <c r="A1157" s="136" t="s">
        <v>942</v>
      </c>
      <c r="B1157" s="108" t="s">
        <v>2370</v>
      </c>
      <c r="C1157" s="109">
        <v>5000</v>
      </c>
      <c r="D1157" s="135">
        <v>0</v>
      </c>
      <c r="E1157" s="135">
        <v>0</v>
      </c>
      <c r="F1157" s="109">
        <v>5000</v>
      </c>
      <c r="G1157" s="138">
        <v>0</v>
      </c>
    </row>
    <row r="1158" spans="1:7" ht="16.350000000000001" customHeight="1" x14ac:dyDescent="0.25">
      <c r="A1158" s="136" t="s">
        <v>943</v>
      </c>
      <c r="B1158" s="108" t="s">
        <v>944</v>
      </c>
      <c r="C1158" s="109">
        <v>5000</v>
      </c>
      <c r="D1158" s="135">
        <v>0</v>
      </c>
      <c r="E1158" s="135">
        <v>0</v>
      </c>
      <c r="F1158" s="109">
        <v>5000</v>
      </c>
      <c r="G1158" s="138">
        <v>0</v>
      </c>
    </row>
    <row r="1159" spans="1:7" ht="16.350000000000001" customHeight="1" x14ac:dyDescent="0.25">
      <c r="A1159" s="136" t="s">
        <v>945</v>
      </c>
      <c r="B1159" s="108" t="s">
        <v>2373</v>
      </c>
      <c r="C1159" s="109">
        <v>10000</v>
      </c>
      <c r="D1159" s="135">
        <v>0</v>
      </c>
      <c r="E1159" s="135">
        <v>0</v>
      </c>
      <c r="F1159" s="109">
        <v>10000</v>
      </c>
      <c r="G1159" s="138">
        <v>0</v>
      </c>
    </row>
    <row r="1160" spans="1:7" ht="16.350000000000001" customHeight="1" x14ac:dyDescent="0.25">
      <c r="A1160" s="136" t="s">
        <v>946</v>
      </c>
      <c r="B1160" s="108" t="s">
        <v>2375</v>
      </c>
      <c r="C1160" s="109">
        <v>10000</v>
      </c>
      <c r="D1160" s="135">
        <v>0</v>
      </c>
      <c r="E1160" s="135">
        <v>0</v>
      </c>
      <c r="F1160" s="109">
        <v>10000</v>
      </c>
      <c r="G1160" s="138">
        <v>0</v>
      </c>
    </row>
    <row r="1161" spans="1:7" ht="16.350000000000001" customHeight="1" x14ac:dyDescent="0.25">
      <c r="A1161" s="136" t="s">
        <v>947</v>
      </c>
      <c r="B1161" s="108" t="s">
        <v>2376</v>
      </c>
      <c r="C1161" s="109">
        <v>16000</v>
      </c>
      <c r="D1161" s="135">
        <v>0</v>
      </c>
      <c r="E1161" s="135">
        <v>0</v>
      </c>
      <c r="F1161" s="109">
        <v>16000</v>
      </c>
      <c r="G1161" s="138">
        <v>0</v>
      </c>
    </row>
    <row r="1162" spans="1:7" ht="16.350000000000001" customHeight="1" x14ac:dyDescent="0.25">
      <c r="A1162" s="136" t="s">
        <v>948</v>
      </c>
      <c r="B1162" s="108" t="s">
        <v>949</v>
      </c>
      <c r="C1162" s="109">
        <v>16000</v>
      </c>
      <c r="D1162" s="135">
        <v>0</v>
      </c>
      <c r="E1162" s="135">
        <v>0</v>
      </c>
      <c r="F1162" s="109">
        <v>16000</v>
      </c>
      <c r="G1162" s="138">
        <v>0</v>
      </c>
    </row>
    <row r="1163" spans="1:7" ht="16.350000000000001" customHeight="1" x14ac:dyDescent="0.25">
      <c r="A1163" s="136" t="s">
        <v>3608</v>
      </c>
      <c r="B1163" s="108" t="s">
        <v>3609</v>
      </c>
      <c r="C1163" s="109">
        <v>10000</v>
      </c>
      <c r="D1163" s="135">
        <v>0</v>
      </c>
      <c r="E1163" s="135">
        <v>0</v>
      </c>
      <c r="F1163" s="109">
        <v>10000</v>
      </c>
      <c r="G1163" s="138">
        <v>0</v>
      </c>
    </row>
    <row r="1164" spans="1:7" ht="16.350000000000001" customHeight="1" x14ac:dyDescent="0.25">
      <c r="A1164" s="136" t="s">
        <v>3610</v>
      </c>
      <c r="B1164" s="108" t="s">
        <v>3611</v>
      </c>
      <c r="C1164" s="109">
        <v>10000</v>
      </c>
      <c r="D1164" s="135">
        <v>0</v>
      </c>
      <c r="E1164" s="135">
        <v>0</v>
      </c>
      <c r="F1164" s="109">
        <v>10000</v>
      </c>
      <c r="G1164" s="138">
        <v>0</v>
      </c>
    </row>
    <row r="1165" spans="1:7" ht="16.350000000000001" customHeight="1" x14ac:dyDescent="0.25">
      <c r="A1165" s="136" t="s">
        <v>3612</v>
      </c>
      <c r="B1165" s="108" t="s">
        <v>2366</v>
      </c>
      <c r="C1165" s="109">
        <v>4000</v>
      </c>
      <c r="D1165" s="135">
        <v>0</v>
      </c>
      <c r="E1165" s="135">
        <v>0</v>
      </c>
      <c r="F1165" s="109">
        <v>4000</v>
      </c>
      <c r="G1165" s="138">
        <v>0</v>
      </c>
    </row>
    <row r="1166" spans="1:7" ht="16.350000000000001" customHeight="1" x14ac:dyDescent="0.25">
      <c r="A1166" s="136" t="s">
        <v>3613</v>
      </c>
      <c r="B1166" s="108" t="s">
        <v>938</v>
      </c>
      <c r="C1166" s="109">
        <v>4000</v>
      </c>
      <c r="D1166" s="135">
        <v>0</v>
      </c>
      <c r="E1166" s="135">
        <v>0</v>
      </c>
      <c r="F1166" s="109">
        <v>4000</v>
      </c>
      <c r="G1166" s="138">
        <v>0</v>
      </c>
    </row>
    <row r="1167" spans="1:7" ht="16.350000000000001" customHeight="1" x14ac:dyDescent="0.25">
      <c r="A1167" s="136" t="s">
        <v>3614</v>
      </c>
      <c r="B1167" s="108" t="s">
        <v>3615</v>
      </c>
      <c r="C1167" s="109">
        <v>2000</v>
      </c>
      <c r="D1167" s="135">
        <v>0</v>
      </c>
      <c r="E1167" s="135">
        <v>0</v>
      </c>
      <c r="F1167" s="109">
        <v>2000</v>
      </c>
      <c r="G1167" s="138">
        <v>0</v>
      </c>
    </row>
    <row r="1168" spans="1:7" ht="16.350000000000001" customHeight="1" x14ac:dyDescent="0.25">
      <c r="A1168" s="136" t="s">
        <v>3618</v>
      </c>
      <c r="B1168" s="108" t="s">
        <v>3619</v>
      </c>
      <c r="C1168" s="109">
        <v>2000</v>
      </c>
      <c r="D1168" s="135">
        <v>0</v>
      </c>
      <c r="E1168" s="135">
        <v>0</v>
      </c>
      <c r="F1168" s="109">
        <v>2000</v>
      </c>
      <c r="G1168" s="138">
        <v>0</v>
      </c>
    </row>
    <row r="1169" spans="1:7" ht="16.350000000000001" customHeight="1" x14ac:dyDescent="0.25">
      <c r="A1169" s="136" t="s">
        <v>3620</v>
      </c>
      <c r="B1169" s="108" t="s">
        <v>3621</v>
      </c>
      <c r="C1169" s="109">
        <v>2000</v>
      </c>
      <c r="D1169" s="135">
        <v>0</v>
      </c>
      <c r="E1169" s="135">
        <v>0</v>
      </c>
      <c r="F1169" s="109">
        <v>2000</v>
      </c>
      <c r="G1169" s="138">
        <v>0</v>
      </c>
    </row>
    <row r="1170" spans="1:7" ht="16.350000000000001" customHeight="1" x14ac:dyDescent="0.25">
      <c r="A1170" s="136" t="s">
        <v>3624</v>
      </c>
      <c r="B1170" s="108" t="s">
        <v>3625</v>
      </c>
      <c r="C1170" s="109">
        <v>2000</v>
      </c>
      <c r="D1170" s="135">
        <v>0</v>
      </c>
      <c r="E1170" s="135">
        <v>0</v>
      </c>
      <c r="F1170" s="109">
        <v>2000</v>
      </c>
      <c r="G1170" s="138">
        <v>0</v>
      </c>
    </row>
    <row r="1171" spans="1:7" ht="16.350000000000001" customHeight="1" x14ac:dyDescent="0.25">
      <c r="A1171" s="136" t="s">
        <v>3626</v>
      </c>
      <c r="B1171" s="108" t="s">
        <v>2376</v>
      </c>
      <c r="C1171" s="109">
        <v>15000</v>
      </c>
      <c r="D1171" s="135">
        <v>0</v>
      </c>
      <c r="E1171" s="135">
        <v>0</v>
      </c>
      <c r="F1171" s="109">
        <v>15000</v>
      </c>
      <c r="G1171" s="138">
        <v>0</v>
      </c>
    </row>
    <row r="1172" spans="1:7" ht="16.350000000000001" customHeight="1" x14ac:dyDescent="0.25">
      <c r="A1172" s="136" t="s">
        <v>3627</v>
      </c>
      <c r="B1172" s="108" t="s">
        <v>949</v>
      </c>
      <c r="C1172" s="109">
        <v>15000</v>
      </c>
      <c r="D1172" s="135">
        <v>0</v>
      </c>
      <c r="E1172" s="135">
        <v>0</v>
      </c>
      <c r="F1172" s="109">
        <v>15000</v>
      </c>
      <c r="G1172" s="138">
        <v>0</v>
      </c>
    </row>
    <row r="1173" spans="1:7" ht="16.350000000000001" customHeight="1" x14ac:dyDescent="0.25">
      <c r="A1173" s="136" t="s">
        <v>950</v>
      </c>
      <c r="B1173" s="108" t="s">
        <v>951</v>
      </c>
      <c r="C1173" s="109">
        <v>22000</v>
      </c>
      <c r="D1173" s="135">
        <v>0</v>
      </c>
      <c r="E1173" s="135">
        <v>0</v>
      </c>
      <c r="F1173" s="109">
        <v>22000</v>
      </c>
      <c r="G1173" s="138">
        <v>0</v>
      </c>
    </row>
    <row r="1174" spans="1:7" ht="16.350000000000001" customHeight="1" x14ac:dyDescent="0.25">
      <c r="A1174" s="136" t="s">
        <v>952</v>
      </c>
      <c r="B1174" s="108" t="s">
        <v>953</v>
      </c>
      <c r="C1174" s="109">
        <v>22000</v>
      </c>
      <c r="D1174" s="135">
        <v>0</v>
      </c>
      <c r="E1174" s="135">
        <v>0</v>
      </c>
      <c r="F1174" s="109">
        <v>22000</v>
      </c>
      <c r="G1174" s="138">
        <v>0</v>
      </c>
    </row>
    <row r="1175" spans="1:7" ht="16.350000000000001" customHeight="1" x14ac:dyDescent="0.25">
      <c r="A1175" s="136" t="s">
        <v>954</v>
      </c>
      <c r="B1175" s="108" t="s">
        <v>3439</v>
      </c>
      <c r="C1175" s="109">
        <v>8200</v>
      </c>
      <c r="D1175" s="135">
        <v>0</v>
      </c>
      <c r="E1175" s="135">
        <v>0</v>
      </c>
      <c r="F1175" s="109">
        <v>8200</v>
      </c>
      <c r="G1175" s="138">
        <v>0</v>
      </c>
    </row>
    <row r="1176" spans="1:7" ht="16.350000000000001" customHeight="1" x14ac:dyDescent="0.25">
      <c r="A1176" s="136" t="s">
        <v>955</v>
      </c>
      <c r="B1176" s="108" t="s">
        <v>3440</v>
      </c>
      <c r="C1176" s="109">
        <v>8200</v>
      </c>
      <c r="D1176" s="135">
        <v>0</v>
      </c>
      <c r="E1176" s="135">
        <v>0</v>
      </c>
      <c r="F1176" s="109">
        <v>8200</v>
      </c>
      <c r="G1176" s="138">
        <v>0</v>
      </c>
    </row>
    <row r="1177" spans="1:7" ht="16.350000000000001" customHeight="1" x14ac:dyDescent="0.25">
      <c r="A1177" s="136" t="s">
        <v>2380</v>
      </c>
      <c r="B1177" s="108" t="s">
        <v>2381</v>
      </c>
      <c r="C1177" s="109">
        <v>116000</v>
      </c>
      <c r="D1177" s="135">
        <v>0</v>
      </c>
      <c r="E1177" s="135">
        <v>0</v>
      </c>
      <c r="F1177" s="109">
        <v>116000</v>
      </c>
      <c r="G1177" s="138">
        <v>0</v>
      </c>
    </row>
    <row r="1178" spans="1:7" ht="16.350000000000001" customHeight="1" x14ac:dyDescent="0.25">
      <c r="A1178" s="136" t="s">
        <v>2384</v>
      </c>
      <c r="B1178" s="108" t="s">
        <v>2385</v>
      </c>
      <c r="C1178" s="109">
        <v>116000</v>
      </c>
      <c r="D1178" s="135">
        <v>0</v>
      </c>
      <c r="E1178" s="135">
        <v>0</v>
      </c>
      <c r="F1178" s="109">
        <v>116000</v>
      </c>
      <c r="G1178" s="138">
        <v>0</v>
      </c>
    </row>
    <row r="1179" spans="1:7" ht="16.350000000000001" customHeight="1" x14ac:dyDescent="0.25">
      <c r="A1179" s="136" t="s">
        <v>956</v>
      </c>
      <c r="B1179" s="108" t="s">
        <v>957</v>
      </c>
      <c r="C1179" s="109">
        <v>1200</v>
      </c>
      <c r="D1179" s="135">
        <v>0</v>
      </c>
      <c r="E1179" s="135">
        <v>0</v>
      </c>
      <c r="F1179" s="109">
        <v>1200</v>
      </c>
      <c r="G1179" s="138">
        <v>0</v>
      </c>
    </row>
    <row r="1180" spans="1:7" ht="16.350000000000001" customHeight="1" x14ac:dyDescent="0.25">
      <c r="A1180" s="136" t="s">
        <v>958</v>
      </c>
      <c r="B1180" s="108" t="s">
        <v>959</v>
      </c>
      <c r="C1180" s="109">
        <v>1200</v>
      </c>
      <c r="D1180" s="135">
        <v>0</v>
      </c>
      <c r="E1180" s="135">
        <v>0</v>
      </c>
      <c r="F1180" s="109">
        <v>1200</v>
      </c>
      <c r="G1180" s="138">
        <v>0</v>
      </c>
    </row>
    <row r="1181" spans="1:7" ht="16.350000000000001" customHeight="1" x14ac:dyDescent="0.25">
      <c r="A1181" s="136" t="s">
        <v>960</v>
      </c>
      <c r="B1181" s="108" t="s">
        <v>2387</v>
      </c>
      <c r="C1181" s="109">
        <v>10000</v>
      </c>
      <c r="D1181" s="135">
        <v>0</v>
      </c>
      <c r="E1181" s="135">
        <v>0</v>
      </c>
      <c r="F1181" s="109">
        <v>10000</v>
      </c>
      <c r="G1181" s="138">
        <v>0</v>
      </c>
    </row>
    <row r="1182" spans="1:7" ht="16.350000000000001" customHeight="1" x14ac:dyDescent="0.25">
      <c r="A1182" s="136" t="s">
        <v>961</v>
      </c>
      <c r="B1182" s="108" t="s">
        <v>962</v>
      </c>
      <c r="C1182" s="109">
        <v>10000</v>
      </c>
      <c r="D1182" s="135">
        <v>0</v>
      </c>
      <c r="E1182" s="135">
        <v>0</v>
      </c>
      <c r="F1182" s="109">
        <v>10000</v>
      </c>
      <c r="G1182" s="138">
        <v>0</v>
      </c>
    </row>
    <row r="1183" spans="1:7" ht="16.350000000000001" customHeight="1" x14ac:dyDescent="0.25">
      <c r="A1183" s="136" t="s">
        <v>963</v>
      </c>
      <c r="B1183" s="108" t="s">
        <v>2389</v>
      </c>
      <c r="C1183" s="109">
        <v>11000</v>
      </c>
      <c r="D1183" s="135">
        <v>0</v>
      </c>
      <c r="E1183" s="135">
        <v>0</v>
      </c>
      <c r="F1183" s="109">
        <v>11000</v>
      </c>
      <c r="G1183" s="138">
        <v>0</v>
      </c>
    </row>
    <row r="1184" spans="1:7" ht="16.350000000000001" customHeight="1" x14ac:dyDescent="0.25">
      <c r="A1184" s="136" t="s">
        <v>964</v>
      </c>
      <c r="B1184" s="108" t="s">
        <v>2391</v>
      </c>
      <c r="C1184" s="109">
        <v>11000</v>
      </c>
      <c r="D1184" s="135">
        <v>0</v>
      </c>
      <c r="E1184" s="135">
        <v>0</v>
      </c>
      <c r="F1184" s="109">
        <v>11000</v>
      </c>
      <c r="G1184" s="138">
        <v>0</v>
      </c>
    </row>
    <row r="1185" spans="1:7" ht="16.350000000000001" customHeight="1" x14ac:dyDescent="0.25">
      <c r="A1185" s="136" t="s">
        <v>965</v>
      </c>
      <c r="B1185" s="108" t="s">
        <v>2392</v>
      </c>
      <c r="C1185" s="109">
        <v>5000</v>
      </c>
      <c r="D1185" s="135">
        <v>0</v>
      </c>
      <c r="E1185" s="135">
        <v>0</v>
      </c>
      <c r="F1185" s="109">
        <v>5000</v>
      </c>
      <c r="G1185" s="138">
        <v>0</v>
      </c>
    </row>
    <row r="1186" spans="1:7" ht="16.350000000000001" customHeight="1" x14ac:dyDescent="0.25">
      <c r="A1186" s="136" t="s">
        <v>966</v>
      </c>
      <c r="B1186" s="108" t="s">
        <v>967</v>
      </c>
      <c r="C1186" s="109">
        <v>5000</v>
      </c>
      <c r="D1186" s="135">
        <v>0</v>
      </c>
      <c r="E1186" s="135">
        <v>0</v>
      </c>
      <c r="F1186" s="109">
        <v>5000</v>
      </c>
      <c r="G1186" s="138">
        <v>0</v>
      </c>
    </row>
    <row r="1187" spans="1:7" ht="16.350000000000001" customHeight="1" x14ac:dyDescent="0.25">
      <c r="A1187" s="136" t="s">
        <v>968</v>
      </c>
      <c r="B1187" s="108" t="s">
        <v>969</v>
      </c>
      <c r="C1187" s="109">
        <v>5000</v>
      </c>
      <c r="D1187" s="135">
        <v>0</v>
      </c>
      <c r="E1187" s="135">
        <v>0</v>
      </c>
      <c r="F1187" s="109">
        <v>5000</v>
      </c>
      <c r="G1187" s="138">
        <v>0</v>
      </c>
    </row>
    <row r="1188" spans="1:7" ht="16.350000000000001" customHeight="1" x14ac:dyDescent="0.25">
      <c r="A1188" s="136" t="s">
        <v>970</v>
      </c>
      <c r="B1188" s="108" t="s">
        <v>808</v>
      </c>
      <c r="C1188" s="109">
        <v>5000</v>
      </c>
      <c r="D1188" s="135">
        <v>0</v>
      </c>
      <c r="E1188" s="135">
        <v>0</v>
      </c>
      <c r="F1188" s="109">
        <v>5000</v>
      </c>
      <c r="G1188" s="138">
        <v>0</v>
      </c>
    </row>
    <row r="1189" spans="1:7" ht="16.350000000000001" customHeight="1" x14ac:dyDescent="0.25">
      <c r="A1189" s="136" t="s">
        <v>971</v>
      </c>
      <c r="B1189" s="108" t="s">
        <v>972</v>
      </c>
      <c r="C1189" s="109">
        <v>5000</v>
      </c>
      <c r="D1189" s="135">
        <v>0</v>
      </c>
      <c r="E1189" s="135">
        <v>0</v>
      </c>
      <c r="F1189" s="109">
        <v>5000</v>
      </c>
      <c r="G1189" s="138">
        <v>0</v>
      </c>
    </row>
    <row r="1190" spans="1:7" ht="16.350000000000001" customHeight="1" x14ac:dyDescent="0.25">
      <c r="A1190" s="136" t="s">
        <v>973</v>
      </c>
      <c r="B1190" s="108" t="s">
        <v>974</v>
      </c>
      <c r="C1190" s="109">
        <v>5000</v>
      </c>
      <c r="D1190" s="135">
        <v>0</v>
      </c>
      <c r="E1190" s="135">
        <v>0</v>
      </c>
      <c r="F1190" s="109">
        <v>5000</v>
      </c>
      <c r="G1190" s="138">
        <v>0</v>
      </c>
    </row>
    <row r="1191" spans="1:7" ht="16.350000000000001" customHeight="1" x14ac:dyDescent="0.25">
      <c r="A1191" s="136" t="s">
        <v>975</v>
      </c>
      <c r="B1191" s="108" t="s">
        <v>976</v>
      </c>
      <c r="C1191" s="109">
        <v>11000</v>
      </c>
      <c r="D1191" s="135">
        <v>0</v>
      </c>
      <c r="E1191" s="135">
        <v>0</v>
      </c>
      <c r="F1191" s="109">
        <v>11000</v>
      </c>
      <c r="G1191" s="138">
        <v>0</v>
      </c>
    </row>
    <row r="1192" spans="1:7" ht="16.350000000000001" customHeight="1" x14ac:dyDescent="0.25">
      <c r="A1192" s="136" t="s">
        <v>977</v>
      </c>
      <c r="B1192" s="108" t="s">
        <v>725</v>
      </c>
      <c r="C1192" s="109">
        <v>11000</v>
      </c>
      <c r="D1192" s="135">
        <v>0</v>
      </c>
      <c r="E1192" s="135">
        <v>0</v>
      </c>
      <c r="F1192" s="109">
        <v>11000</v>
      </c>
      <c r="G1192" s="138">
        <v>0</v>
      </c>
    </row>
    <row r="1193" spans="1:7" ht="16.350000000000001" customHeight="1" x14ac:dyDescent="0.25">
      <c r="A1193" s="136" t="s">
        <v>978</v>
      </c>
      <c r="B1193" s="108" t="s">
        <v>979</v>
      </c>
      <c r="C1193" s="109">
        <v>40000</v>
      </c>
      <c r="D1193" s="135">
        <v>0</v>
      </c>
      <c r="E1193" s="135">
        <v>0</v>
      </c>
      <c r="F1193" s="109">
        <v>40000</v>
      </c>
      <c r="G1193" s="138">
        <v>0</v>
      </c>
    </row>
    <row r="1194" spans="1:7" ht="16.350000000000001" customHeight="1" x14ac:dyDescent="0.25">
      <c r="A1194" s="136" t="s">
        <v>980</v>
      </c>
      <c r="B1194" s="108" t="s">
        <v>981</v>
      </c>
      <c r="C1194" s="109">
        <v>40000</v>
      </c>
      <c r="D1194" s="135">
        <v>0</v>
      </c>
      <c r="E1194" s="135">
        <v>0</v>
      </c>
      <c r="F1194" s="109">
        <v>40000</v>
      </c>
      <c r="G1194" s="138">
        <v>0</v>
      </c>
    </row>
    <row r="1195" spans="1:7" ht="16.350000000000001" customHeight="1" x14ac:dyDescent="0.25">
      <c r="A1195" s="136" t="s">
        <v>3628</v>
      </c>
      <c r="B1195" s="108" t="s">
        <v>3629</v>
      </c>
      <c r="C1195" s="109">
        <v>116000</v>
      </c>
      <c r="D1195" s="135">
        <v>0</v>
      </c>
      <c r="E1195" s="135">
        <v>0</v>
      </c>
      <c r="F1195" s="109">
        <v>116000</v>
      </c>
      <c r="G1195" s="138">
        <v>0</v>
      </c>
    </row>
    <row r="1196" spans="1:7" ht="16.350000000000001" customHeight="1" x14ac:dyDescent="0.25">
      <c r="A1196" s="136" t="s">
        <v>3630</v>
      </c>
      <c r="B1196" s="108" t="s">
        <v>3631</v>
      </c>
      <c r="C1196" s="109">
        <v>116000</v>
      </c>
      <c r="D1196" s="135">
        <v>0</v>
      </c>
      <c r="E1196" s="135">
        <v>0</v>
      </c>
      <c r="F1196" s="109">
        <v>116000</v>
      </c>
      <c r="G1196" s="138">
        <v>0</v>
      </c>
    </row>
    <row r="1197" spans="1:7" ht="16.350000000000001" customHeight="1" x14ac:dyDescent="0.25">
      <c r="A1197" s="136" t="s">
        <v>3632</v>
      </c>
      <c r="B1197" s="108" t="s">
        <v>3633</v>
      </c>
      <c r="C1197" s="109">
        <v>11000</v>
      </c>
      <c r="D1197" s="135">
        <v>0</v>
      </c>
      <c r="E1197" s="135">
        <v>0</v>
      </c>
      <c r="F1197" s="109">
        <v>11000</v>
      </c>
      <c r="G1197" s="138">
        <v>0</v>
      </c>
    </row>
    <row r="1198" spans="1:7" ht="16.350000000000001" customHeight="1" x14ac:dyDescent="0.25">
      <c r="A1198" s="136" t="s">
        <v>3635</v>
      </c>
      <c r="B1198" s="108" t="s">
        <v>3636</v>
      </c>
      <c r="C1198" s="109">
        <v>11000</v>
      </c>
      <c r="D1198" s="135">
        <v>0</v>
      </c>
      <c r="E1198" s="135">
        <v>0</v>
      </c>
      <c r="F1198" s="109">
        <v>11000</v>
      </c>
      <c r="G1198" s="138">
        <v>0</v>
      </c>
    </row>
    <row r="1199" spans="1:7" ht="16.350000000000001" customHeight="1" x14ac:dyDescent="0.25">
      <c r="A1199" s="136" t="s">
        <v>3637</v>
      </c>
      <c r="B1199" s="108" t="s">
        <v>3609</v>
      </c>
      <c r="C1199" s="109">
        <v>30000</v>
      </c>
      <c r="D1199" s="135">
        <v>0</v>
      </c>
      <c r="E1199" s="135">
        <v>0</v>
      </c>
      <c r="F1199" s="109">
        <v>30000</v>
      </c>
      <c r="G1199" s="138">
        <v>0</v>
      </c>
    </row>
    <row r="1200" spans="1:7" ht="16.350000000000001" customHeight="1" x14ac:dyDescent="0.25">
      <c r="A1200" s="136" t="s">
        <v>3639</v>
      </c>
      <c r="B1200" s="108" t="s">
        <v>3611</v>
      </c>
      <c r="C1200" s="109">
        <v>30000</v>
      </c>
      <c r="D1200" s="135">
        <v>0</v>
      </c>
      <c r="E1200" s="135">
        <v>0</v>
      </c>
      <c r="F1200" s="109">
        <v>30000</v>
      </c>
      <c r="G1200" s="138">
        <v>0</v>
      </c>
    </row>
    <row r="1201" spans="1:7" ht="16.350000000000001" customHeight="1" x14ac:dyDescent="0.25">
      <c r="A1201" s="136" t="s">
        <v>3640</v>
      </c>
      <c r="B1201" s="108" t="s">
        <v>3621</v>
      </c>
      <c r="C1201" s="109">
        <v>4000</v>
      </c>
      <c r="D1201" s="135">
        <v>0</v>
      </c>
      <c r="E1201" s="135">
        <v>0</v>
      </c>
      <c r="F1201" s="109">
        <v>4000</v>
      </c>
      <c r="G1201" s="138">
        <v>0</v>
      </c>
    </row>
    <row r="1202" spans="1:7" ht="16.350000000000001" customHeight="1" x14ac:dyDescent="0.25">
      <c r="A1202" s="136" t="s">
        <v>3642</v>
      </c>
      <c r="B1202" s="108" t="s">
        <v>3625</v>
      </c>
      <c r="C1202" s="109">
        <v>4000</v>
      </c>
      <c r="D1202" s="135">
        <v>0</v>
      </c>
      <c r="E1202" s="135">
        <v>0</v>
      </c>
      <c r="F1202" s="109">
        <v>4000</v>
      </c>
      <c r="G1202" s="138">
        <v>0</v>
      </c>
    </row>
    <row r="1203" spans="1:7" ht="16.350000000000001" customHeight="1" x14ac:dyDescent="0.25">
      <c r="A1203" s="136" t="s">
        <v>982</v>
      </c>
      <c r="B1203" s="108" t="s">
        <v>2399</v>
      </c>
      <c r="C1203" s="109">
        <v>10000</v>
      </c>
      <c r="D1203" s="135">
        <v>0</v>
      </c>
      <c r="E1203" s="135">
        <v>0</v>
      </c>
      <c r="F1203" s="109">
        <v>10000</v>
      </c>
      <c r="G1203" s="138">
        <v>0</v>
      </c>
    </row>
    <row r="1204" spans="1:7" ht="16.350000000000001" customHeight="1" x14ac:dyDescent="0.25">
      <c r="A1204" s="136" t="s">
        <v>983</v>
      </c>
      <c r="B1204" s="108" t="s">
        <v>984</v>
      </c>
      <c r="C1204" s="109">
        <v>10000</v>
      </c>
      <c r="D1204" s="135">
        <v>0</v>
      </c>
      <c r="E1204" s="135">
        <v>0</v>
      </c>
      <c r="F1204" s="109">
        <v>10000</v>
      </c>
      <c r="G1204" s="138">
        <v>0</v>
      </c>
    </row>
    <row r="1205" spans="1:7" ht="16.350000000000001" customHeight="1" x14ac:dyDescent="0.25">
      <c r="A1205" s="136" t="s">
        <v>985</v>
      </c>
      <c r="B1205" s="108" t="s">
        <v>986</v>
      </c>
      <c r="C1205" s="109">
        <v>30000</v>
      </c>
      <c r="D1205" s="135">
        <v>0</v>
      </c>
      <c r="E1205" s="135">
        <v>0</v>
      </c>
      <c r="F1205" s="109">
        <v>30000</v>
      </c>
      <c r="G1205" s="138">
        <v>0</v>
      </c>
    </row>
    <row r="1206" spans="1:7" ht="16.350000000000001" customHeight="1" x14ac:dyDescent="0.25">
      <c r="A1206" s="136" t="s">
        <v>987</v>
      </c>
      <c r="B1206" s="108" t="s">
        <v>988</v>
      </c>
      <c r="C1206" s="109">
        <v>30000</v>
      </c>
      <c r="D1206" s="135">
        <v>0</v>
      </c>
      <c r="E1206" s="135">
        <v>0</v>
      </c>
      <c r="F1206" s="109">
        <v>30000</v>
      </c>
      <c r="G1206" s="138">
        <v>0</v>
      </c>
    </row>
    <row r="1207" spans="1:7" ht="16.350000000000001" customHeight="1" x14ac:dyDescent="0.25">
      <c r="A1207" s="136" t="s">
        <v>989</v>
      </c>
      <c r="B1207" s="108" t="s">
        <v>990</v>
      </c>
      <c r="C1207" s="109">
        <v>20000</v>
      </c>
      <c r="D1207" s="135">
        <v>0</v>
      </c>
      <c r="E1207" s="135">
        <v>0</v>
      </c>
      <c r="F1207" s="109">
        <v>20000</v>
      </c>
      <c r="G1207" s="138">
        <v>0</v>
      </c>
    </row>
    <row r="1208" spans="1:7" ht="16.350000000000001" customHeight="1" x14ac:dyDescent="0.25">
      <c r="A1208" s="136" t="s">
        <v>991</v>
      </c>
      <c r="B1208" s="108" t="s">
        <v>2404</v>
      </c>
      <c r="C1208" s="109">
        <v>20000</v>
      </c>
      <c r="D1208" s="135">
        <v>0</v>
      </c>
      <c r="E1208" s="135">
        <v>0</v>
      </c>
      <c r="F1208" s="109">
        <v>20000</v>
      </c>
      <c r="G1208" s="138">
        <v>0</v>
      </c>
    </row>
    <row r="1209" spans="1:7" ht="16.350000000000001" customHeight="1" x14ac:dyDescent="0.25">
      <c r="A1209" s="136" t="s">
        <v>992</v>
      </c>
      <c r="B1209" s="108" t="s">
        <v>993</v>
      </c>
      <c r="C1209" s="109">
        <v>10000</v>
      </c>
      <c r="D1209" s="135">
        <v>0</v>
      </c>
      <c r="E1209" s="135">
        <v>0</v>
      </c>
      <c r="F1209" s="109">
        <v>10000</v>
      </c>
      <c r="G1209" s="138">
        <v>0</v>
      </c>
    </row>
    <row r="1210" spans="1:7" ht="16.350000000000001" customHeight="1" x14ac:dyDescent="0.25">
      <c r="A1210" s="136" t="s">
        <v>994</v>
      </c>
      <c r="B1210" s="108" t="s">
        <v>995</v>
      </c>
      <c r="C1210" s="109">
        <v>10000</v>
      </c>
      <c r="D1210" s="135">
        <v>0</v>
      </c>
      <c r="E1210" s="135">
        <v>0</v>
      </c>
      <c r="F1210" s="109">
        <v>10000</v>
      </c>
      <c r="G1210" s="138">
        <v>0</v>
      </c>
    </row>
    <row r="1211" spans="1:7" ht="16.350000000000001" customHeight="1" x14ac:dyDescent="0.25">
      <c r="A1211" s="136" t="s">
        <v>996</v>
      </c>
      <c r="B1211" s="108" t="s">
        <v>997</v>
      </c>
      <c r="C1211" s="109">
        <v>6000</v>
      </c>
      <c r="D1211" s="135">
        <v>0</v>
      </c>
      <c r="E1211" s="135">
        <v>0</v>
      </c>
      <c r="F1211" s="109">
        <v>6000</v>
      </c>
      <c r="G1211" s="138">
        <v>0</v>
      </c>
    </row>
    <row r="1212" spans="1:7" ht="16.350000000000001" customHeight="1" x14ac:dyDescent="0.25">
      <c r="A1212" s="136" t="s">
        <v>998</v>
      </c>
      <c r="B1212" s="108" t="s">
        <v>999</v>
      </c>
      <c r="C1212" s="109">
        <v>6000</v>
      </c>
      <c r="D1212" s="135">
        <v>0</v>
      </c>
      <c r="E1212" s="135">
        <v>0</v>
      </c>
      <c r="F1212" s="109">
        <v>6000</v>
      </c>
      <c r="G1212" s="138">
        <v>0</v>
      </c>
    </row>
    <row r="1213" spans="1:7" ht="16.350000000000001" customHeight="1" x14ac:dyDescent="0.25">
      <c r="A1213" s="136" t="s">
        <v>2408</v>
      </c>
      <c r="B1213" s="108" t="s">
        <v>2409</v>
      </c>
      <c r="C1213" s="109">
        <v>50000</v>
      </c>
      <c r="D1213" s="135">
        <v>0</v>
      </c>
      <c r="E1213" s="135">
        <v>0</v>
      </c>
      <c r="F1213" s="109">
        <v>50000</v>
      </c>
      <c r="G1213" s="138">
        <v>0</v>
      </c>
    </row>
    <row r="1214" spans="1:7" ht="16.350000000000001" customHeight="1" x14ac:dyDescent="0.25">
      <c r="A1214" s="136" t="s">
        <v>2411</v>
      </c>
      <c r="B1214" s="108" t="s">
        <v>2412</v>
      </c>
      <c r="C1214" s="109">
        <v>50000</v>
      </c>
      <c r="D1214" s="135">
        <v>0</v>
      </c>
      <c r="E1214" s="135">
        <v>0</v>
      </c>
      <c r="F1214" s="109">
        <v>50000</v>
      </c>
      <c r="G1214" s="138">
        <v>0</v>
      </c>
    </row>
    <row r="1215" spans="1:7" ht="16.350000000000001" customHeight="1" x14ac:dyDescent="0.25">
      <c r="A1215" s="136" t="s">
        <v>3643</v>
      </c>
      <c r="B1215" s="108" t="s">
        <v>3644</v>
      </c>
      <c r="C1215" s="109">
        <v>50000</v>
      </c>
      <c r="D1215" s="135">
        <v>0</v>
      </c>
      <c r="E1215" s="135">
        <v>0</v>
      </c>
      <c r="F1215" s="109">
        <v>50000</v>
      </c>
      <c r="G1215" s="138">
        <v>0</v>
      </c>
    </row>
    <row r="1216" spans="1:7" ht="16.350000000000001" customHeight="1" x14ac:dyDescent="0.25">
      <c r="A1216" s="136" t="s">
        <v>3646</v>
      </c>
      <c r="B1216" s="108" t="s">
        <v>3647</v>
      </c>
      <c r="C1216" s="109">
        <v>50000</v>
      </c>
      <c r="D1216" s="135">
        <v>0</v>
      </c>
      <c r="E1216" s="135">
        <v>0</v>
      </c>
      <c r="F1216" s="109">
        <v>50000</v>
      </c>
      <c r="G1216" s="138">
        <v>0</v>
      </c>
    </row>
    <row r="1217" spans="1:7" ht="16.350000000000001" customHeight="1" x14ac:dyDescent="0.25">
      <c r="A1217" s="136" t="s">
        <v>3648</v>
      </c>
      <c r="B1217" s="108" t="s">
        <v>3649</v>
      </c>
      <c r="C1217" s="109">
        <v>8000</v>
      </c>
      <c r="D1217" s="135">
        <v>0</v>
      </c>
      <c r="E1217" s="135">
        <v>0</v>
      </c>
      <c r="F1217" s="109">
        <v>8000</v>
      </c>
      <c r="G1217" s="138">
        <v>0</v>
      </c>
    </row>
    <row r="1218" spans="1:7" ht="16.350000000000001" customHeight="1" x14ac:dyDescent="0.25">
      <c r="A1218" s="136" t="s">
        <v>3651</v>
      </c>
      <c r="B1218" s="108" t="s">
        <v>3652</v>
      </c>
      <c r="C1218" s="109">
        <v>8000</v>
      </c>
      <c r="D1218" s="135">
        <v>0</v>
      </c>
      <c r="E1218" s="135">
        <v>0</v>
      </c>
      <c r="F1218" s="109">
        <v>8000</v>
      </c>
      <c r="G1218" s="138">
        <v>0</v>
      </c>
    </row>
    <row r="1219" spans="1:7" ht="16.350000000000001" customHeight="1" x14ac:dyDescent="0.25">
      <c r="A1219" s="136" t="s">
        <v>1000</v>
      </c>
      <c r="B1219" s="108" t="s">
        <v>1001</v>
      </c>
      <c r="C1219" s="109">
        <v>4000</v>
      </c>
      <c r="D1219" s="135">
        <v>0</v>
      </c>
      <c r="E1219" s="135">
        <v>0</v>
      </c>
      <c r="F1219" s="109">
        <v>4000</v>
      </c>
      <c r="G1219" s="138">
        <v>0</v>
      </c>
    </row>
    <row r="1220" spans="1:7" ht="16.350000000000001" customHeight="1" x14ac:dyDescent="0.25">
      <c r="A1220" s="136" t="s">
        <v>1002</v>
      </c>
      <c r="B1220" s="108" t="s">
        <v>1003</v>
      </c>
      <c r="C1220" s="109">
        <v>4000</v>
      </c>
      <c r="D1220" s="135">
        <v>0</v>
      </c>
      <c r="E1220" s="135">
        <v>0</v>
      </c>
      <c r="F1220" s="109">
        <v>4000</v>
      </c>
      <c r="G1220" s="138">
        <v>0</v>
      </c>
    </row>
    <row r="1221" spans="1:7" ht="16.350000000000001" customHeight="1" x14ac:dyDescent="0.25">
      <c r="A1221" s="136" t="s">
        <v>1004</v>
      </c>
      <c r="B1221" s="108" t="s">
        <v>2415</v>
      </c>
      <c r="C1221" s="109">
        <v>2500</v>
      </c>
      <c r="D1221" s="135">
        <v>0</v>
      </c>
      <c r="E1221" s="135">
        <v>0</v>
      </c>
      <c r="F1221" s="109">
        <v>2500</v>
      </c>
      <c r="G1221" s="138">
        <v>0</v>
      </c>
    </row>
    <row r="1222" spans="1:7" ht="16.350000000000001" customHeight="1" x14ac:dyDescent="0.25">
      <c r="A1222" s="136" t="s">
        <v>1005</v>
      </c>
      <c r="B1222" s="108" t="s">
        <v>1006</v>
      </c>
      <c r="C1222" s="109">
        <v>2500</v>
      </c>
      <c r="D1222" s="135">
        <v>0</v>
      </c>
      <c r="E1222" s="135">
        <v>0</v>
      </c>
      <c r="F1222" s="109">
        <v>2500</v>
      </c>
      <c r="G1222" s="138">
        <v>0</v>
      </c>
    </row>
    <row r="1223" spans="1:7" ht="16.350000000000001" customHeight="1" x14ac:dyDescent="0.25">
      <c r="A1223" s="136" t="s">
        <v>1007</v>
      </c>
      <c r="B1223" s="108" t="s">
        <v>2418</v>
      </c>
      <c r="C1223" s="109">
        <v>500</v>
      </c>
      <c r="D1223" s="135">
        <v>0</v>
      </c>
      <c r="E1223" s="135">
        <v>0</v>
      </c>
      <c r="F1223" s="109">
        <v>500</v>
      </c>
      <c r="G1223" s="138">
        <v>0</v>
      </c>
    </row>
    <row r="1224" spans="1:7" ht="16.350000000000001" customHeight="1" x14ac:dyDescent="0.25">
      <c r="A1224" s="136" t="s">
        <v>1008</v>
      </c>
      <c r="B1224" s="108" t="s">
        <v>1009</v>
      </c>
      <c r="C1224" s="109">
        <v>500</v>
      </c>
      <c r="D1224" s="135">
        <v>0</v>
      </c>
      <c r="E1224" s="135">
        <v>0</v>
      </c>
      <c r="F1224" s="109">
        <v>500</v>
      </c>
      <c r="G1224" s="138">
        <v>0</v>
      </c>
    </row>
    <row r="1225" spans="1:7" ht="16.350000000000001" customHeight="1" x14ac:dyDescent="0.25">
      <c r="A1225" s="136" t="s">
        <v>1010</v>
      </c>
      <c r="B1225" s="108" t="s">
        <v>2420</v>
      </c>
      <c r="C1225" s="109">
        <v>3000</v>
      </c>
      <c r="D1225" s="135">
        <v>0</v>
      </c>
      <c r="E1225" s="135">
        <v>0</v>
      </c>
      <c r="F1225" s="109">
        <v>3000</v>
      </c>
      <c r="G1225" s="138">
        <v>0</v>
      </c>
    </row>
    <row r="1226" spans="1:7" ht="16.350000000000001" customHeight="1" x14ac:dyDescent="0.25">
      <c r="A1226" s="136" t="s">
        <v>1011</v>
      </c>
      <c r="B1226" s="108" t="s">
        <v>2422</v>
      </c>
      <c r="C1226" s="109">
        <v>3000</v>
      </c>
      <c r="D1226" s="135">
        <v>0</v>
      </c>
      <c r="E1226" s="135">
        <v>0</v>
      </c>
      <c r="F1226" s="109">
        <v>3000</v>
      </c>
      <c r="G1226" s="138">
        <v>0</v>
      </c>
    </row>
    <row r="1227" spans="1:7" ht="16.350000000000001" customHeight="1" x14ac:dyDescent="0.25">
      <c r="A1227" s="136" t="s">
        <v>1012</v>
      </c>
      <c r="B1227" s="108" t="s">
        <v>923</v>
      </c>
      <c r="C1227" s="109">
        <v>4000</v>
      </c>
      <c r="D1227" s="135">
        <v>0</v>
      </c>
      <c r="E1227" s="135">
        <v>0</v>
      </c>
      <c r="F1227" s="109">
        <v>4000</v>
      </c>
      <c r="G1227" s="138">
        <v>0</v>
      </c>
    </row>
    <row r="1228" spans="1:7" ht="16.350000000000001" customHeight="1" x14ac:dyDescent="0.25">
      <c r="A1228" s="136" t="s">
        <v>1013</v>
      </c>
      <c r="B1228" s="108" t="s">
        <v>789</v>
      </c>
      <c r="C1228" s="109">
        <v>4000</v>
      </c>
      <c r="D1228" s="135">
        <v>0</v>
      </c>
      <c r="E1228" s="135">
        <v>0</v>
      </c>
      <c r="F1228" s="109">
        <v>4000</v>
      </c>
      <c r="G1228" s="138">
        <v>0</v>
      </c>
    </row>
    <row r="1229" spans="1:7" ht="16.350000000000001" customHeight="1" x14ac:dyDescent="0.25">
      <c r="A1229" s="136" t="s">
        <v>1014</v>
      </c>
      <c r="B1229" s="108" t="s">
        <v>2424</v>
      </c>
      <c r="C1229" s="109">
        <v>12000</v>
      </c>
      <c r="D1229" s="135">
        <v>0</v>
      </c>
      <c r="E1229" s="135">
        <v>0</v>
      </c>
      <c r="F1229" s="109">
        <v>12000</v>
      </c>
      <c r="G1229" s="138">
        <v>0</v>
      </c>
    </row>
    <row r="1230" spans="1:7" ht="16.350000000000001" customHeight="1" x14ac:dyDescent="0.25">
      <c r="A1230" s="136" t="s">
        <v>1015</v>
      </c>
      <c r="B1230" s="108" t="s">
        <v>2426</v>
      </c>
      <c r="C1230" s="109">
        <v>12000</v>
      </c>
      <c r="D1230" s="135">
        <v>0</v>
      </c>
      <c r="E1230" s="135">
        <v>0</v>
      </c>
      <c r="F1230" s="109">
        <v>12000</v>
      </c>
      <c r="G1230" s="138">
        <v>0</v>
      </c>
    </row>
    <row r="1231" spans="1:7" ht="16.350000000000001" customHeight="1" x14ac:dyDescent="0.25">
      <c r="A1231" s="136" t="s">
        <v>1016</v>
      </c>
      <c r="B1231" s="108" t="s">
        <v>2427</v>
      </c>
      <c r="C1231" s="109">
        <v>2500</v>
      </c>
      <c r="D1231" s="135">
        <v>0</v>
      </c>
      <c r="E1231" s="135">
        <v>0</v>
      </c>
      <c r="F1231" s="109">
        <v>2500</v>
      </c>
      <c r="G1231" s="138">
        <v>0</v>
      </c>
    </row>
    <row r="1232" spans="1:7" ht="16.350000000000001" customHeight="1" x14ac:dyDescent="0.25">
      <c r="A1232" s="136" t="s">
        <v>1017</v>
      </c>
      <c r="B1232" s="108" t="s">
        <v>1018</v>
      </c>
      <c r="C1232" s="109">
        <v>2500</v>
      </c>
      <c r="D1232" s="135">
        <v>0</v>
      </c>
      <c r="E1232" s="135">
        <v>0</v>
      </c>
      <c r="F1232" s="109">
        <v>2500</v>
      </c>
      <c r="G1232" s="138">
        <v>0</v>
      </c>
    </row>
    <row r="1233" spans="1:7" ht="16.350000000000001" customHeight="1" x14ac:dyDescent="0.25">
      <c r="A1233" s="136" t="s">
        <v>1019</v>
      </c>
      <c r="B1233" s="108" t="s">
        <v>2430</v>
      </c>
      <c r="C1233" s="109">
        <v>2000</v>
      </c>
      <c r="D1233" s="135">
        <v>0</v>
      </c>
      <c r="E1233" s="135">
        <v>0</v>
      </c>
      <c r="F1233" s="109">
        <v>2000</v>
      </c>
      <c r="G1233" s="138">
        <v>0</v>
      </c>
    </row>
    <row r="1234" spans="1:7" ht="16.350000000000001" customHeight="1" x14ac:dyDescent="0.25">
      <c r="A1234" s="136" t="s">
        <v>1020</v>
      </c>
      <c r="B1234" s="108" t="s">
        <v>1021</v>
      </c>
      <c r="C1234" s="109">
        <v>2000</v>
      </c>
      <c r="D1234" s="135">
        <v>0</v>
      </c>
      <c r="E1234" s="135">
        <v>0</v>
      </c>
      <c r="F1234" s="109">
        <v>2000</v>
      </c>
      <c r="G1234" s="138">
        <v>0</v>
      </c>
    </row>
    <row r="1235" spans="1:7" ht="16.350000000000001" customHeight="1" x14ac:dyDescent="0.25">
      <c r="A1235" s="136" t="s">
        <v>1022</v>
      </c>
      <c r="B1235" s="108" t="s">
        <v>2415</v>
      </c>
      <c r="C1235" s="109">
        <v>5000</v>
      </c>
      <c r="D1235" s="135">
        <v>0</v>
      </c>
      <c r="E1235" s="135">
        <v>0</v>
      </c>
      <c r="F1235" s="109">
        <v>5000</v>
      </c>
      <c r="G1235" s="138">
        <v>0</v>
      </c>
    </row>
    <row r="1236" spans="1:7" ht="16.350000000000001" customHeight="1" x14ac:dyDescent="0.25">
      <c r="A1236" s="136" t="s">
        <v>1023</v>
      </c>
      <c r="B1236" s="108" t="s">
        <v>1006</v>
      </c>
      <c r="C1236" s="109">
        <v>5000</v>
      </c>
      <c r="D1236" s="135">
        <v>0</v>
      </c>
      <c r="E1236" s="135">
        <v>0</v>
      </c>
      <c r="F1236" s="109">
        <v>5000</v>
      </c>
      <c r="G1236" s="138">
        <v>0</v>
      </c>
    </row>
    <row r="1237" spans="1:7" ht="16.350000000000001" customHeight="1" x14ac:dyDescent="0.25">
      <c r="A1237" s="136" t="s">
        <v>1024</v>
      </c>
      <c r="B1237" s="108" t="s">
        <v>2418</v>
      </c>
      <c r="C1237" s="109">
        <v>500</v>
      </c>
      <c r="D1237" s="135">
        <v>0</v>
      </c>
      <c r="E1237" s="135">
        <v>0</v>
      </c>
      <c r="F1237" s="109">
        <v>500</v>
      </c>
      <c r="G1237" s="138">
        <v>0</v>
      </c>
    </row>
    <row r="1238" spans="1:7" ht="16.350000000000001" customHeight="1" x14ac:dyDescent="0.25">
      <c r="A1238" s="136" t="s">
        <v>1025</v>
      </c>
      <c r="B1238" s="108" t="s">
        <v>1009</v>
      </c>
      <c r="C1238" s="109">
        <v>500</v>
      </c>
      <c r="D1238" s="135">
        <v>0</v>
      </c>
      <c r="E1238" s="135">
        <v>0</v>
      </c>
      <c r="F1238" s="109">
        <v>500</v>
      </c>
      <c r="G1238" s="138">
        <v>0</v>
      </c>
    </row>
    <row r="1239" spans="1:7" ht="16.350000000000001" customHeight="1" x14ac:dyDescent="0.25">
      <c r="A1239" s="136" t="s">
        <v>1026</v>
      </c>
      <c r="B1239" s="108" t="s">
        <v>2420</v>
      </c>
      <c r="C1239" s="109">
        <v>3000</v>
      </c>
      <c r="D1239" s="135">
        <v>0</v>
      </c>
      <c r="E1239" s="135">
        <v>0</v>
      </c>
      <c r="F1239" s="109">
        <v>3000</v>
      </c>
      <c r="G1239" s="138">
        <v>0</v>
      </c>
    </row>
    <row r="1240" spans="1:7" ht="16.350000000000001" customHeight="1" x14ac:dyDescent="0.25">
      <c r="A1240" s="136" t="s">
        <v>1027</v>
      </c>
      <c r="B1240" s="108" t="s">
        <v>2422</v>
      </c>
      <c r="C1240" s="109">
        <v>3000</v>
      </c>
      <c r="D1240" s="135">
        <v>0</v>
      </c>
      <c r="E1240" s="135">
        <v>0</v>
      </c>
      <c r="F1240" s="109">
        <v>3000</v>
      </c>
      <c r="G1240" s="138">
        <v>0</v>
      </c>
    </row>
    <row r="1241" spans="1:7" ht="16.350000000000001" customHeight="1" x14ac:dyDescent="0.25">
      <c r="A1241" s="136" t="s">
        <v>1028</v>
      </c>
      <c r="B1241" s="108" t="s">
        <v>2435</v>
      </c>
      <c r="C1241" s="109">
        <v>8000</v>
      </c>
      <c r="D1241" s="135">
        <v>0</v>
      </c>
      <c r="E1241" s="135">
        <v>0</v>
      </c>
      <c r="F1241" s="109">
        <v>8000</v>
      </c>
      <c r="G1241" s="138">
        <v>0</v>
      </c>
    </row>
    <row r="1242" spans="1:7" ht="16.350000000000001" customHeight="1" x14ac:dyDescent="0.25">
      <c r="A1242" s="136" t="s">
        <v>1029</v>
      </c>
      <c r="B1242" s="108" t="s">
        <v>1030</v>
      </c>
      <c r="C1242" s="109">
        <v>8000</v>
      </c>
      <c r="D1242" s="135">
        <v>0</v>
      </c>
      <c r="E1242" s="135">
        <v>0</v>
      </c>
      <c r="F1242" s="109">
        <v>8000</v>
      </c>
      <c r="G1242" s="138">
        <v>0</v>
      </c>
    </row>
    <row r="1243" spans="1:7" ht="16.350000000000001" customHeight="1" x14ac:dyDescent="0.25">
      <c r="A1243" s="136" t="s">
        <v>1031</v>
      </c>
      <c r="B1243" s="108" t="s">
        <v>2437</v>
      </c>
      <c r="C1243" s="109">
        <v>8000</v>
      </c>
      <c r="D1243" s="135">
        <v>0</v>
      </c>
      <c r="E1243" s="135">
        <v>0</v>
      </c>
      <c r="F1243" s="109">
        <v>8000</v>
      </c>
      <c r="G1243" s="138">
        <v>0</v>
      </c>
    </row>
    <row r="1244" spans="1:7" ht="16.350000000000001" customHeight="1" x14ac:dyDescent="0.25">
      <c r="A1244" s="136" t="s">
        <v>1032</v>
      </c>
      <c r="B1244" s="108" t="s">
        <v>2439</v>
      </c>
      <c r="C1244" s="109">
        <v>8000</v>
      </c>
      <c r="D1244" s="135">
        <v>0</v>
      </c>
      <c r="E1244" s="135">
        <v>0</v>
      </c>
      <c r="F1244" s="109">
        <v>8000</v>
      </c>
      <c r="G1244" s="138">
        <v>0</v>
      </c>
    </row>
    <row r="1245" spans="1:7" ht="16.350000000000001" customHeight="1" x14ac:dyDescent="0.25">
      <c r="A1245" s="136" t="s">
        <v>1033</v>
      </c>
      <c r="B1245" s="108" t="s">
        <v>2376</v>
      </c>
      <c r="C1245" s="109">
        <v>16000</v>
      </c>
      <c r="D1245" s="135">
        <v>0</v>
      </c>
      <c r="E1245" s="135">
        <v>0</v>
      </c>
      <c r="F1245" s="109">
        <v>16000</v>
      </c>
      <c r="G1245" s="138">
        <v>0</v>
      </c>
    </row>
    <row r="1246" spans="1:7" ht="16.350000000000001" customHeight="1" x14ac:dyDescent="0.25">
      <c r="A1246" s="136" t="s">
        <v>1034</v>
      </c>
      <c r="B1246" s="108" t="s">
        <v>949</v>
      </c>
      <c r="C1246" s="109">
        <v>16000</v>
      </c>
      <c r="D1246" s="135">
        <v>0</v>
      </c>
      <c r="E1246" s="135">
        <v>0</v>
      </c>
      <c r="F1246" s="109">
        <v>16000</v>
      </c>
      <c r="G1246" s="138">
        <v>0</v>
      </c>
    </row>
    <row r="1247" spans="1:7" ht="16.350000000000001" customHeight="1" x14ac:dyDescent="0.25">
      <c r="A1247" s="136" t="s">
        <v>3653</v>
      </c>
      <c r="B1247" s="108" t="s">
        <v>3654</v>
      </c>
      <c r="C1247" s="109">
        <v>8000</v>
      </c>
      <c r="D1247" s="135">
        <v>0</v>
      </c>
      <c r="E1247" s="135">
        <v>0</v>
      </c>
      <c r="F1247" s="109">
        <v>8000</v>
      </c>
      <c r="G1247" s="138">
        <v>0</v>
      </c>
    </row>
    <row r="1248" spans="1:7" ht="16.350000000000001" customHeight="1" x14ac:dyDescent="0.25">
      <c r="A1248" s="136" t="s">
        <v>3655</v>
      </c>
      <c r="B1248" s="108" t="s">
        <v>3656</v>
      </c>
      <c r="C1248" s="109">
        <v>8000</v>
      </c>
      <c r="D1248" s="135">
        <v>0</v>
      </c>
      <c r="E1248" s="135">
        <v>0</v>
      </c>
      <c r="F1248" s="109">
        <v>8000</v>
      </c>
      <c r="G1248" s="138">
        <v>0</v>
      </c>
    </row>
    <row r="1249" spans="1:7" ht="16.350000000000001" customHeight="1" x14ac:dyDescent="0.25">
      <c r="A1249" s="136" t="s">
        <v>3657</v>
      </c>
      <c r="B1249" s="108" t="s">
        <v>3658</v>
      </c>
      <c r="C1249" s="109">
        <v>2500</v>
      </c>
      <c r="D1249" s="135">
        <v>0</v>
      </c>
      <c r="E1249" s="135">
        <v>0</v>
      </c>
      <c r="F1249" s="109">
        <v>2500</v>
      </c>
      <c r="G1249" s="138">
        <v>0</v>
      </c>
    </row>
    <row r="1250" spans="1:7" ht="16.350000000000001" customHeight="1" x14ac:dyDescent="0.25">
      <c r="A1250" s="136" t="s">
        <v>3660</v>
      </c>
      <c r="B1250" s="108" t="s">
        <v>3661</v>
      </c>
      <c r="C1250" s="109">
        <v>2500</v>
      </c>
      <c r="D1250" s="135">
        <v>0</v>
      </c>
      <c r="E1250" s="135">
        <v>0</v>
      </c>
      <c r="F1250" s="109">
        <v>2500</v>
      </c>
      <c r="G1250" s="138">
        <v>0</v>
      </c>
    </row>
    <row r="1251" spans="1:7" ht="16.350000000000001" customHeight="1" x14ac:dyDescent="0.25">
      <c r="A1251" s="136" t="s">
        <v>3662</v>
      </c>
      <c r="B1251" s="108" t="s">
        <v>2376</v>
      </c>
      <c r="C1251" s="109">
        <v>12000</v>
      </c>
      <c r="D1251" s="135">
        <v>0</v>
      </c>
      <c r="E1251" s="135">
        <v>0</v>
      </c>
      <c r="F1251" s="109">
        <v>12000</v>
      </c>
      <c r="G1251" s="138">
        <v>0</v>
      </c>
    </row>
    <row r="1252" spans="1:7" ht="16.350000000000001" customHeight="1" x14ac:dyDescent="0.25">
      <c r="A1252" s="136" t="s">
        <v>3663</v>
      </c>
      <c r="B1252" s="108" t="s">
        <v>949</v>
      </c>
      <c r="C1252" s="109">
        <v>12000</v>
      </c>
      <c r="D1252" s="135">
        <v>0</v>
      </c>
      <c r="E1252" s="135">
        <v>0</v>
      </c>
      <c r="F1252" s="109">
        <v>12000</v>
      </c>
      <c r="G1252" s="138">
        <v>0</v>
      </c>
    </row>
    <row r="1253" spans="1:7" ht="16.350000000000001" customHeight="1" x14ac:dyDescent="0.25">
      <c r="A1253" s="136" t="s">
        <v>3664</v>
      </c>
      <c r="B1253" s="108" t="s">
        <v>3633</v>
      </c>
      <c r="C1253" s="109">
        <v>1500</v>
      </c>
      <c r="D1253" s="135">
        <v>0</v>
      </c>
      <c r="E1253" s="135">
        <v>0</v>
      </c>
      <c r="F1253" s="109">
        <v>1500</v>
      </c>
      <c r="G1253" s="138">
        <v>0</v>
      </c>
    </row>
    <row r="1254" spans="1:7" ht="16.350000000000001" customHeight="1" x14ac:dyDescent="0.25">
      <c r="A1254" s="136" t="s">
        <v>3666</v>
      </c>
      <c r="B1254" s="108" t="s">
        <v>3636</v>
      </c>
      <c r="C1254" s="109">
        <v>1500</v>
      </c>
      <c r="D1254" s="135">
        <v>0</v>
      </c>
      <c r="E1254" s="135">
        <v>0</v>
      </c>
      <c r="F1254" s="109">
        <v>1500</v>
      </c>
      <c r="G1254" s="138">
        <v>0</v>
      </c>
    </row>
    <row r="1255" spans="1:7" ht="16.350000000000001" customHeight="1" x14ac:dyDescent="0.25">
      <c r="A1255" s="136" t="s">
        <v>1035</v>
      </c>
      <c r="B1255" s="108" t="s">
        <v>2205</v>
      </c>
      <c r="C1255" s="109">
        <v>5000</v>
      </c>
      <c r="D1255" s="135">
        <v>0</v>
      </c>
      <c r="E1255" s="135">
        <v>0</v>
      </c>
      <c r="F1255" s="109">
        <v>5000</v>
      </c>
      <c r="G1255" s="138">
        <v>0</v>
      </c>
    </row>
    <row r="1256" spans="1:7" ht="16.350000000000001" customHeight="1" x14ac:dyDescent="0.25">
      <c r="A1256" s="136" t="s">
        <v>1036</v>
      </c>
      <c r="B1256" s="108" t="s">
        <v>708</v>
      </c>
      <c r="C1256" s="109">
        <v>5000</v>
      </c>
      <c r="D1256" s="135">
        <v>0</v>
      </c>
      <c r="E1256" s="135">
        <v>0</v>
      </c>
      <c r="F1256" s="109">
        <v>5000</v>
      </c>
      <c r="G1256" s="138">
        <v>0</v>
      </c>
    </row>
    <row r="1257" spans="1:7" ht="16.350000000000001" customHeight="1" x14ac:dyDescent="0.25">
      <c r="A1257" s="136" t="s">
        <v>1037</v>
      </c>
      <c r="B1257" s="108" t="s">
        <v>2442</v>
      </c>
      <c r="C1257" s="109">
        <v>5000</v>
      </c>
      <c r="D1257" s="135">
        <v>0</v>
      </c>
      <c r="E1257" s="135">
        <v>0</v>
      </c>
      <c r="F1257" s="109">
        <v>5000</v>
      </c>
      <c r="G1257" s="138">
        <v>0</v>
      </c>
    </row>
    <row r="1258" spans="1:7" ht="16.350000000000001" customHeight="1" x14ac:dyDescent="0.25">
      <c r="A1258" s="136" t="s">
        <v>1038</v>
      </c>
      <c r="B1258" s="108" t="s">
        <v>1039</v>
      </c>
      <c r="C1258" s="109">
        <v>5000</v>
      </c>
      <c r="D1258" s="135">
        <v>0</v>
      </c>
      <c r="E1258" s="135">
        <v>0</v>
      </c>
      <c r="F1258" s="109">
        <v>5000</v>
      </c>
      <c r="G1258" s="138">
        <v>0</v>
      </c>
    </row>
    <row r="1259" spans="1:7" ht="16.350000000000001" customHeight="1" x14ac:dyDescent="0.25">
      <c r="A1259" s="136" t="s">
        <v>1040</v>
      </c>
      <c r="B1259" s="108" t="s">
        <v>2389</v>
      </c>
      <c r="C1259" s="109">
        <v>10000</v>
      </c>
      <c r="D1259" s="135">
        <v>0</v>
      </c>
      <c r="E1259" s="135">
        <v>0</v>
      </c>
      <c r="F1259" s="109">
        <v>10000</v>
      </c>
      <c r="G1259" s="138">
        <v>0</v>
      </c>
    </row>
    <row r="1260" spans="1:7" ht="16.350000000000001" customHeight="1" x14ac:dyDescent="0.25">
      <c r="A1260" s="136" t="s">
        <v>1041</v>
      </c>
      <c r="B1260" s="108" t="s">
        <v>2391</v>
      </c>
      <c r="C1260" s="109">
        <v>10000</v>
      </c>
      <c r="D1260" s="135">
        <v>0</v>
      </c>
      <c r="E1260" s="135">
        <v>0</v>
      </c>
      <c r="F1260" s="109">
        <v>10000</v>
      </c>
      <c r="G1260" s="138">
        <v>0</v>
      </c>
    </row>
    <row r="1261" spans="1:7" ht="16.350000000000001" customHeight="1" x14ac:dyDescent="0.25">
      <c r="A1261" s="136" t="s">
        <v>1042</v>
      </c>
      <c r="B1261" s="108" t="s">
        <v>2445</v>
      </c>
      <c r="C1261" s="109">
        <v>5000</v>
      </c>
      <c r="D1261" s="135">
        <v>0</v>
      </c>
      <c r="E1261" s="135">
        <v>0</v>
      </c>
      <c r="F1261" s="109">
        <v>5000</v>
      </c>
      <c r="G1261" s="138">
        <v>0</v>
      </c>
    </row>
    <row r="1262" spans="1:7" ht="16.350000000000001" customHeight="1" x14ac:dyDescent="0.25">
      <c r="A1262" s="136" t="s">
        <v>1043</v>
      </c>
      <c r="B1262" s="108" t="s">
        <v>2448</v>
      </c>
      <c r="C1262" s="109">
        <v>5000</v>
      </c>
      <c r="D1262" s="135">
        <v>0</v>
      </c>
      <c r="E1262" s="135">
        <v>0</v>
      </c>
      <c r="F1262" s="109">
        <v>5000</v>
      </c>
      <c r="G1262" s="138">
        <v>0</v>
      </c>
    </row>
    <row r="1263" spans="1:7" ht="16.350000000000001" customHeight="1" x14ac:dyDescent="0.25">
      <c r="A1263" s="136" t="s">
        <v>1044</v>
      </c>
      <c r="B1263" s="108" t="s">
        <v>2449</v>
      </c>
      <c r="C1263" s="109">
        <v>5000</v>
      </c>
      <c r="D1263" s="135">
        <v>0</v>
      </c>
      <c r="E1263" s="135">
        <v>0</v>
      </c>
      <c r="F1263" s="109">
        <v>5000</v>
      </c>
      <c r="G1263" s="138">
        <v>0</v>
      </c>
    </row>
    <row r="1264" spans="1:7" ht="16.350000000000001" customHeight="1" x14ac:dyDescent="0.25">
      <c r="A1264" s="136" t="s">
        <v>1045</v>
      </c>
      <c r="B1264" s="108" t="s">
        <v>1046</v>
      </c>
      <c r="C1264" s="109">
        <v>5000</v>
      </c>
      <c r="D1264" s="135">
        <v>0</v>
      </c>
      <c r="E1264" s="135">
        <v>0</v>
      </c>
      <c r="F1264" s="109">
        <v>5000</v>
      </c>
      <c r="G1264" s="138">
        <v>0</v>
      </c>
    </row>
    <row r="1265" spans="1:7" ht="16.350000000000001" customHeight="1" x14ac:dyDescent="0.25">
      <c r="A1265" s="136" t="s">
        <v>1047</v>
      </c>
      <c r="B1265" s="108" t="s">
        <v>1048</v>
      </c>
      <c r="C1265" s="109">
        <v>8000</v>
      </c>
      <c r="D1265" s="135">
        <v>0</v>
      </c>
      <c r="E1265" s="135">
        <v>0</v>
      </c>
      <c r="F1265" s="109">
        <v>8000</v>
      </c>
      <c r="G1265" s="138">
        <v>0</v>
      </c>
    </row>
    <row r="1266" spans="1:7" ht="16.350000000000001" customHeight="1" x14ac:dyDescent="0.25">
      <c r="A1266" s="136" t="s">
        <v>1049</v>
      </c>
      <c r="B1266" s="108" t="s">
        <v>2453</v>
      </c>
      <c r="C1266" s="109">
        <v>8000</v>
      </c>
      <c r="D1266" s="135">
        <v>0</v>
      </c>
      <c r="E1266" s="135">
        <v>0</v>
      </c>
      <c r="F1266" s="109">
        <v>8000</v>
      </c>
      <c r="G1266" s="138">
        <v>0</v>
      </c>
    </row>
    <row r="1267" spans="1:7" ht="16.350000000000001" customHeight="1" x14ac:dyDescent="0.25">
      <c r="A1267" s="136" t="s">
        <v>1050</v>
      </c>
      <c r="B1267" s="108" t="s">
        <v>2198</v>
      </c>
      <c r="C1267" s="109">
        <v>16000</v>
      </c>
      <c r="D1267" s="135">
        <v>0</v>
      </c>
      <c r="E1267" s="135">
        <v>0</v>
      </c>
      <c r="F1267" s="109">
        <v>16000</v>
      </c>
      <c r="G1267" s="138">
        <v>0</v>
      </c>
    </row>
    <row r="1268" spans="1:7" ht="16.350000000000001" customHeight="1" x14ac:dyDescent="0.25">
      <c r="A1268" s="136" t="s">
        <v>1051</v>
      </c>
      <c r="B1268" s="108" t="s">
        <v>2201</v>
      </c>
      <c r="C1268" s="109">
        <v>16000</v>
      </c>
      <c r="D1268" s="135">
        <v>0</v>
      </c>
      <c r="E1268" s="135">
        <v>0</v>
      </c>
      <c r="F1268" s="109">
        <v>16000</v>
      </c>
      <c r="G1268" s="138">
        <v>0</v>
      </c>
    </row>
    <row r="1269" spans="1:7" ht="16.350000000000001" customHeight="1" x14ac:dyDescent="0.25">
      <c r="A1269" s="136" t="s">
        <v>3667</v>
      </c>
      <c r="B1269" s="108" t="s">
        <v>926</v>
      </c>
      <c r="C1269" s="109">
        <v>8000</v>
      </c>
      <c r="D1269" s="135">
        <v>0</v>
      </c>
      <c r="E1269" s="135">
        <v>0</v>
      </c>
      <c r="F1269" s="109">
        <v>8000</v>
      </c>
      <c r="G1269" s="138">
        <v>0</v>
      </c>
    </row>
    <row r="1270" spans="1:7" ht="16.350000000000001" customHeight="1" x14ac:dyDescent="0.25">
      <c r="A1270" s="136" t="s">
        <v>3668</v>
      </c>
      <c r="B1270" s="108" t="s">
        <v>928</v>
      </c>
      <c r="C1270" s="109">
        <v>8000</v>
      </c>
      <c r="D1270" s="135">
        <v>0</v>
      </c>
      <c r="E1270" s="135">
        <v>0</v>
      </c>
      <c r="F1270" s="109">
        <v>8000</v>
      </c>
      <c r="G1270" s="138">
        <v>0</v>
      </c>
    </row>
    <row r="1271" spans="1:7" ht="16.350000000000001" customHeight="1" x14ac:dyDescent="0.25">
      <c r="A1271" s="136" t="s">
        <v>1052</v>
      </c>
      <c r="B1271" s="108" t="s">
        <v>2455</v>
      </c>
      <c r="C1271" s="109">
        <v>500</v>
      </c>
      <c r="D1271" s="135">
        <v>0</v>
      </c>
      <c r="E1271" s="135">
        <v>0</v>
      </c>
      <c r="F1271" s="109">
        <v>500</v>
      </c>
      <c r="G1271" s="138">
        <v>0</v>
      </c>
    </row>
    <row r="1272" spans="1:7" ht="16.350000000000001" customHeight="1" x14ac:dyDescent="0.25">
      <c r="A1272" s="136" t="s">
        <v>1053</v>
      </c>
      <c r="B1272" s="108" t="s">
        <v>1054</v>
      </c>
      <c r="C1272" s="109">
        <v>500</v>
      </c>
      <c r="D1272" s="135">
        <v>0</v>
      </c>
      <c r="E1272" s="135">
        <v>0</v>
      </c>
      <c r="F1272" s="109">
        <v>500</v>
      </c>
      <c r="G1272" s="138">
        <v>0</v>
      </c>
    </row>
    <row r="1273" spans="1:7" ht="16.350000000000001" customHeight="1" x14ac:dyDescent="0.25">
      <c r="A1273" s="136" t="s">
        <v>1055</v>
      </c>
      <c r="B1273" s="108" t="s">
        <v>2457</v>
      </c>
      <c r="C1273" s="109">
        <v>500</v>
      </c>
      <c r="D1273" s="135">
        <v>0</v>
      </c>
      <c r="E1273" s="135">
        <v>0</v>
      </c>
      <c r="F1273" s="109">
        <v>500</v>
      </c>
      <c r="G1273" s="138">
        <v>0</v>
      </c>
    </row>
    <row r="1274" spans="1:7" ht="16.350000000000001" customHeight="1" x14ac:dyDescent="0.25">
      <c r="A1274" s="136" t="s">
        <v>1056</v>
      </c>
      <c r="B1274" s="108" t="s">
        <v>2459</v>
      </c>
      <c r="C1274" s="109">
        <v>500</v>
      </c>
      <c r="D1274" s="135">
        <v>0</v>
      </c>
      <c r="E1274" s="135">
        <v>0</v>
      </c>
      <c r="F1274" s="109">
        <v>500</v>
      </c>
      <c r="G1274" s="138">
        <v>0</v>
      </c>
    </row>
    <row r="1275" spans="1:7" ht="16.350000000000001" customHeight="1" x14ac:dyDescent="0.25">
      <c r="A1275" s="136" t="s">
        <v>1057</v>
      </c>
      <c r="B1275" s="108" t="s">
        <v>911</v>
      </c>
      <c r="C1275" s="109">
        <v>1200</v>
      </c>
      <c r="D1275" s="135">
        <v>0</v>
      </c>
      <c r="E1275" s="135">
        <v>0</v>
      </c>
      <c r="F1275" s="109">
        <v>1200</v>
      </c>
      <c r="G1275" s="138">
        <v>0</v>
      </c>
    </row>
    <row r="1276" spans="1:7" ht="16.350000000000001" customHeight="1" x14ac:dyDescent="0.25">
      <c r="A1276" s="136" t="s">
        <v>1058</v>
      </c>
      <c r="B1276" s="108" t="s">
        <v>913</v>
      </c>
      <c r="C1276" s="109">
        <v>1200</v>
      </c>
      <c r="D1276" s="135">
        <v>0</v>
      </c>
      <c r="E1276" s="135">
        <v>0</v>
      </c>
      <c r="F1276" s="109">
        <v>1200</v>
      </c>
      <c r="G1276" s="138">
        <v>0</v>
      </c>
    </row>
    <row r="1277" spans="1:7" ht="16.350000000000001" customHeight="1" x14ac:dyDescent="0.25">
      <c r="A1277" s="136" t="s">
        <v>1059</v>
      </c>
      <c r="B1277" s="108" t="s">
        <v>2461</v>
      </c>
      <c r="C1277" s="109">
        <v>500</v>
      </c>
      <c r="D1277" s="135">
        <v>0</v>
      </c>
      <c r="E1277" s="135">
        <v>0</v>
      </c>
      <c r="F1277" s="109">
        <v>500</v>
      </c>
      <c r="G1277" s="138">
        <v>0</v>
      </c>
    </row>
    <row r="1278" spans="1:7" ht="16.350000000000001" customHeight="1" x14ac:dyDescent="0.25">
      <c r="A1278" s="136" t="s">
        <v>1060</v>
      </c>
      <c r="B1278" s="108" t="s">
        <v>1061</v>
      </c>
      <c r="C1278" s="109">
        <v>500</v>
      </c>
      <c r="D1278" s="135">
        <v>0</v>
      </c>
      <c r="E1278" s="135">
        <v>0</v>
      </c>
      <c r="F1278" s="109">
        <v>500</v>
      </c>
      <c r="G1278" s="138">
        <v>0</v>
      </c>
    </row>
    <row r="1279" spans="1:7" ht="16.350000000000001" customHeight="1" x14ac:dyDescent="0.25">
      <c r="A1279" s="136" t="s">
        <v>1062</v>
      </c>
      <c r="B1279" s="108" t="s">
        <v>2463</v>
      </c>
      <c r="C1279" s="109">
        <v>500</v>
      </c>
      <c r="D1279" s="135">
        <v>0</v>
      </c>
      <c r="E1279" s="135">
        <v>0</v>
      </c>
      <c r="F1279" s="109">
        <v>500</v>
      </c>
      <c r="G1279" s="138">
        <v>0</v>
      </c>
    </row>
    <row r="1280" spans="1:7" ht="16.350000000000001" customHeight="1" x14ac:dyDescent="0.25">
      <c r="A1280" s="136" t="s">
        <v>1063</v>
      </c>
      <c r="B1280" s="108" t="s">
        <v>1064</v>
      </c>
      <c r="C1280" s="109">
        <v>500</v>
      </c>
      <c r="D1280" s="135">
        <v>0</v>
      </c>
      <c r="E1280" s="135">
        <v>0</v>
      </c>
      <c r="F1280" s="109">
        <v>500</v>
      </c>
      <c r="G1280" s="138">
        <v>0</v>
      </c>
    </row>
    <row r="1281" spans="1:7" ht="16.350000000000001" customHeight="1" x14ac:dyDescent="0.25">
      <c r="A1281" s="136" t="s">
        <v>1065</v>
      </c>
      <c r="B1281" s="108" t="s">
        <v>1066</v>
      </c>
      <c r="C1281" s="109">
        <v>1000</v>
      </c>
      <c r="D1281" s="135">
        <v>0</v>
      </c>
      <c r="E1281" s="135">
        <v>0</v>
      </c>
      <c r="F1281" s="109">
        <v>1000</v>
      </c>
      <c r="G1281" s="138">
        <v>0</v>
      </c>
    </row>
    <row r="1282" spans="1:7" ht="16.350000000000001" customHeight="1" x14ac:dyDescent="0.25">
      <c r="A1282" s="136" t="s">
        <v>1067</v>
      </c>
      <c r="B1282" s="108" t="s">
        <v>2467</v>
      </c>
      <c r="C1282" s="109">
        <v>1000</v>
      </c>
      <c r="D1282" s="135">
        <v>0</v>
      </c>
      <c r="E1282" s="135">
        <v>0</v>
      </c>
      <c r="F1282" s="109">
        <v>1000</v>
      </c>
      <c r="G1282" s="138">
        <v>0</v>
      </c>
    </row>
    <row r="1283" spans="1:7" ht="16.350000000000001" customHeight="1" x14ac:dyDescent="0.25">
      <c r="A1283" s="136" t="s">
        <v>1068</v>
      </c>
      <c r="B1283" s="108" t="s">
        <v>2468</v>
      </c>
      <c r="C1283" s="109">
        <v>3500</v>
      </c>
      <c r="D1283" s="135">
        <v>0</v>
      </c>
      <c r="E1283" s="135">
        <v>0</v>
      </c>
      <c r="F1283" s="109">
        <v>3500</v>
      </c>
      <c r="G1283" s="138">
        <v>0</v>
      </c>
    </row>
    <row r="1284" spans="1:7" ht="16.350000000000001" customHeight="1" x14ac:dyDescent="0.25">
      <c r="A1284" s="136" t="s">
        <v>1069</v>
      </c>
      <c r="B1284" s="108" t="s">
        <v>1070</v>
      </c>
      <c r="C1284" s="109">
        <v>3500</v>
      </c>
      <c r="D1284" s="135">
        <v>0</v>
      </c>
      <c r="E1284" s="135">
        <v>0</v>
      </c>
      <c r="F1284" s="109">
        <v>3500</v>
      </c>
      <c r="G1284" s="138">
        <v>0</v>
      </c>
    </row>
    <row r="1285" spans="1:7" ht="16.350000000000001" customHeight="1" x14ac:dyDescent="0.25">
      <c r="A1285" s="136" t="s">
        <v>1071</v>
      </c>
      <c r="B1285" s="108" t="s">
        <v>2471</v>
      </c>
      <c r="C1285" s="109">
        <v>1500</v>
      </c>
      <c r="D1285" s="135">
        <v>0</v>
      </c>
      <c r="E1285" s="135">
        <v>0</v>
      </c>
      <c r="F1285" s="109">
        <v>1500</v>
      </c>
      <c r="G1285" s="138">
        <v>0</v>
      </c>
    </row>
    <row r="1286" spans="1:7" ht="16.350000000000001" customHeight="1" x14ac:dyDescent="0.25">
      <c r="A1286" s="136" t="s">
        <v>1072</v>
      </c>
      <c r="B1286" s="108" t="s">
        <v>1073</v>
      </c>
      <c r="C1286" s="109">
        <v>1500</v>
      </c>
      <c r="D1286" s="135">
        <v>0</v>
      </c>
      <c r="E1286" s="135">
        <v>0</v>
      </c>
      <c r="F1286" s="109">
        <v>1500</v>
      </c>
      <c r="G1286" s="138">
        <v>0</v>
      </c>
    </row>
    <row r="1287" spans="1:7" ht="16.350000000000001" customHeight="1" x14ac:dyDescent="0.25">
      <c r="A1287" s="136" t="s">
        <v>1074</v>
      </c>
      <c r="B1287" s="108" t="s">
        <v>2473</v>
      </c>
      <c r="C1287" s="109">
        <v>2000</v>
      </c>
      <c r="D1287" s="135">
        <v>0</v>
      </c>
      <c r="E1287" s="135">
        <v>0</v>
      </c>
      <c r="F1287" s="109">
        <v>2000</v>
      </c>
      <c r="G1287" s="138">
        <v>0</v>
      </c>
    </row>
    <row r="1288" spans="1:7" ht="16.350000000000001" customHeight="1" x14ac:dyDescent="0.25">
      <c r="A1288" s="136" t="s">
        <v>1075</v>
      </c>
      <c r="B1288" s="108" t="s">
        <v>1076</v>
      </c>
      <c r="C1288" s="109">
        <v>2000</v>
      </c>
      <c r="D1288" s="135">
        <v>0</v>
      </c>
      <c r="E1288" s="135">
        <v>0</v>
      </c>
      <c r="F1288" s="109">
        <v>2000</v>
      </c>
      <c r="G1288" s="138">
        <v>0</v>
      </c>
    </row>
    <row r="1289" spans="1:7" ht="16.350000000000001" customHeight="1" x14ac:dyDescent="0.25">
      <c r="A1289" s="136" t="s">
        <v>1077</v>
      </c>
      <c r="B1289" s="108" t="s">
        <v>923</v>
      </c>
      <c r="C1289" s="109">
        <v>5000</v>
      </c>
      <c r="D1289" s="135">
        <v>0</v>
      </c>
      <c r="E1289" s="135">
        <v>0</v>
      </c>
      <c r="F1289" s="109">
        <v>5000</v>
      </c>
      <c r="G1289" s="138">
        <v>0</v>
      </c>
    </row>
    <row r="1290" spans="1:7" ht="16.350000000000001" customHeight="1" x14ac:dyDescent="0.25">
      <c r="A1290" s="136" t="s">
        <v>1078</v>
      </c>
      <c r="B1290" s="108" t="s">
        <v>789</v>
      </c>
      <c r="C1290" s="109">
        <v>5000</v>
      </c>
      <c r="D1290" s="135">
        <v>0</v>
      </c>
      <c r="E1290" s="135">
        <v>0</v>
      </c>
      <c r="F1290" s="109">
        <v>5000</v>
      </c>
      <c r="G1290" s="138">
        <v>0</v>
      </c>
    </row>
    <row r="1291" spans="1:7" ht="16.350000000000001" customHeight="1" x14ac:dyDescent="0.25">
      <c r="A1291" s="136" t="s">
        <v>1079</v>
      </c>
      <c r="B1291" s="108" t="s">
        <v>1185</v>
      </c>
      <c r="C1291" s="109">
        <v>8000</v>
      </c>
      <c r="D1291" s="135">
        <v>0</v>
      </c>
      <c r="E1291" s="135">
        <v>0</v>
      </c>
      <c r="F1291" s="109">
        <v>8000</v>
      </c>
      <c r="G1291" s="138">
        <v>0</v>
      </c>
    </row>
    <row r="1292" spans="1:7" ht="16.350000000000001" customHeight="1" x14ac:dyDescent="0.25">
      <c r="A1292" s="136" t="s">
        <v>1080</v>
      </c>
      <c r="B1292" s="108" t="s">
        <v>874</v>
      </c>
      <c r="C1292" s="109">
        <v>8000</v>
      </c>
      <c r="D1292" s="135">
        <v>0</v>
      </c>
      <c r="E1292" s="135">
        <v>0</v>
      </c>
      <c r="F1292" s="109">
        <v>8000</v>
      </c>
      <c r="G1292" s="138">
        <v>0</v>
      </c>
    </row>
    <row r="1293" spans="1:7" ht="16.350000000000001" customHeight="1" x14ac:dyDescent="0.25">
      <c r="A1293" s="136" t="s">
        <v>1081</v>
      </c>
      <c r="B1293" s="108" t="s">
        <v>1259</v>
      </c>
      <c r="C1293" s="109">
        <v>15000</v>
      </c>
      <c r="D1293" s="135">
        <v>0</v>
      </c>
      <c r="E1293" s="135">
        <v>0</v>
      </c>
      <c r="F1293" s="109">
        <v>15000</v>
      </c>
      <c r="G1293" s="138">
        <v>0</v>
      </c>
    </row>
    <row r="1294" spans="1:7" ht="16.350000000000001" customHeight="1" x14ac:dyDescent="0.25">
      <c r="A1294" s="136" t="s">
        <v>1082</v>
      </c>
      <c r="B1294" s="108" t="s">
        <v>1083</v>
      </c>
      <c r="C1294" s="109">
        <v>15000</v>
      </c>
      <c r="D1294" s="135">
        <v>0</v>
      </c>
      <c r="E1294" s="135">
        <v>0</v>
      </c>
      <c r="F1294" s="109">
        <v>15000</v>
      </c>
      <c r="G1294" s="138">
        <v>0</v>
      </c>
    </row>
    <row r="1295" spans="1:7" ht="16.350000000000001" customHeight="1" x14ac:dyDescent="0.25">
      <c r="A1295" s="136" t="s">
        <v>3669</v>
      </c>
      <c r="B1295" s="108" t="s">
        <v>3670</v>
      </c>
      <c r="C1295" s="109">
        <v>2000</v>
      </c>
      <c r="D1295" s="135">
        <v>0</v>
      </c>
      <c r="E1295" s="135">
        <v>0</v>
      </c>
      <c r="F1295" s="109">
        <v>2000</v>
      </c>
      <c r="G1295" s="138">
        <v>0</v>
      </c>
    </row>
    <row r="1296" spans="1:7" ht="16.350000000000001" customHeight="1" x14ac:dyDescent="0.25">
      <c r="A1296" s="136" t="s">
        <v>3671</v>
      </c>
      <c r="B1296" s="108" t="s">
        <v>3672</v>
      </c>
      <c r="C1296" s="109">
        <v>2000</v>
      </c>
      <c r="D1296" s="135">
        <v>0</v>
      </c>
      <c r="E1296" s="135">
        <v>0</v>
      </c>
      <c r="F1296" s="109">
        <v>2000</v>
      </c>
      <c r="G1296" s="138">
        <v>0</v>
      </c>
    </row>
    <row r="1297" spans="1:7" ht="16.350000000000001" customHeight="1" x14ac:dyDescent="0.25">
      <c r="A1297" s="136" t="s">
        <v>3673</v>
      </c>
      <c r="B1297" s="108" t="s">
        <v>3674</v>
      </c>
      <c r="C1297" s="109">
        <v>1200</v>
      </c>
      <c r="D1297" s="135">
        <v>0</v>
      </c>
      <c r="E1297" s="135">
        <v>0</v>
      </c>
      <c r="F1297" s="109">
        <v>1200</v>
      </c>
      <c r="G1297" s="138">
        <v>0</v>
      </c>
    </row>
    <row r="1298" spans="1:7" ht="16.350000000000001" customHeight="1" x14ac:dyDescent="0.25">
      <c r="A1298" s="136" t="s">
        <v>3675</v>
      </c>
      <c r="B1298" s="108" t="s">
        <v>3676</v>
      </c>
      <c r="C1298" s="109">
        <v>1200</v>
      </c>
      <c r="D1298" s="135">
        <v>0</v>
      </c>
      <c r="E1298" s="135">
        <v>0</v>
      </c>
      <c r="F1298" s="109">
        <v>1200</v>
      </c>
      <c r="G1298" s="138">
        <v>0</v>
      </c>
    </row>
    <row r="1299" spans="1:7" ht="16.350000000000001" customHeight="1" x14ac:dyDescent="0.25">
      <c r="A1299" s="136" t="s">
        <v>3677</v>
      </c>
      <c r="B1299" s="108" t="s">
        <v>923</v>
      </c>
      <c r="C1299" s="109">
        <v>4000</v>
      </c>
      <c r="D1299" s="135">
        <v>0</v>
      </c>
      <c r="E1299" s="135">
        <v>0</v>
      </c>
      <c r="F1299" s="109">
        <v>4000</v>
      </c>
      <c r="G1299" s="138">
        <v>0</v>
      </c>
    </row>
    <row r="1300" spans="1:7" ht="16.350000000000001" customHeight="1" x14ac:dyDescent="0.25">
      <c r="A1300" s="136" t="s">
        <v>3678</v>
      </c>
      <c r="B1300" s="108" t="s">
        <v>789</v>
      </c>
      <c r="C1300" s="109">
        <v>4000</v>
      </c>
      <c r="D1300" s="135">
        <v>0</v>
      </c>
      <c r="E1300" s="135">
        <v>0</v>
      </c>
      <c r="F1300" s="109">
        <v>4000</v>
      </c>
      <c r="G1300" s="138">
        <v>0</v>
      </c>
    </row>
    <row r="1301" spans="1:7" ht="16.350000000000001" customHeight="1" x14ac:dyDescent="0.25">
      <c r="A1301" s="136" t="s">
        <v>1084</v>
      </c>
      <c r="B1301" s="108" t="s">
        <v>2478</v>
      </c>
      <c r="C1301" s="109">
        <v>500</v>
      </c>
      <c r="D1301" s="135">
        <v>0</v>
      </c>
      <c r="E1301" s="135">
        <v>0</v>
      </c>
      <c r="F1301" s="109">
        <v>500</v>
      </c>
      <c r="G1301" s="138">
        <v>0</v>
      </c>
    </row>
    <row r="1302" spans="1:7" ht="16.350000000000001" customHeight="1" x14ac:dyDescent="0.25">
      <c r="A1302" s="136" t="s">
        <v>1085</v>
      </c>
      <c r="B1302" s="108" t="s">
        <v>1086</v>
      </c>
      <c r="C1302" s="109">
        <v>500</v>
      </c>
      <c r="D1302" s="135">
        <v>0</v>
      </c>
      <c r="E1302" s="135">
        <v>0</v>
      </c>
      <c r="F1302" s="109">
        <v>500</v>
      </c>
      <c r="G1302" s="138">
        <v>0</v>
      </c>
    </row>
    <row r="1303" spans="1:7" ht="16.350000000000001" customHeight="1" x14ac:dyDescent="0.25">
      <c r="A1303" s="136" t="s">
        <v>1087</v>
      </c>
      <c r="B1303" s="108" t="s">
        <v>1088</v>
      </c>
      <c r="C1303" s="109">
        <v>150</v>
      </c>
      <c r="D1303" s="135">
        <v>0</v>
      </c>
      <c r="E1303" s="135">
        <v>0</v>
      </c>
      <c r="F1303" s="109">
        <v>150</v>
      </c>
      <c r="G1303" s="138">
        <v>0</v>
      </c>
    </row>
    <row r="1304" spans="1:7" ht="16.350000000000001" customHeight="1" x14ac:dyDescent="0.25">
      <c r="A1304" s="136" t="s">
        <v>1089</v>
      </c>
      <c r="B1304" s="108" t="s">
        <v>1090</v>
      </c>
      <c r="C1304" s="109">
        <v>300</v>
      </c>
      <c r="D1304" s="135">
        <v>0</v>
      </c>
      <c r="E1304" s="135">
        <v>0</v>
      </c>
      <c r="F1304" s="109">
        <v>300</v>
      </c>
      <c r="G1304" s="138">
        <v>0</v>
      </c>
    </row>
    <row r="1305" spans="1:7" ht="16.350000000000001" customHeight="1" x14ac:dyDescent="0.25">
      <c r="A1305" s="136" t="s">
        <v>1091</v>
      </c>
      <c r="B1305" s="108" t="s">
        <v>1092</v>
      </c>
      <c r="C1305" s="109">
        <v>150</v>
      </c>
      <c r="D1305" s="135">
        <v>0</v>
      </c>
      <c r="E1305" s="135">
        <v>0</v>
      </c>
      <c r="F1305" s="109">
        <v>150</v>
      </c>
      <c r="G1305" s="138">
        <v>0</v>
      </c>
    </row>
    <row r="1306" spans="1:7" ht="16.350000000000001" customHeight="1" x14ac:dyDescent="0.25">
      <c r="A1306" s="136" t="s">
        <v>1093</v>
      </c>
      <c r="B1306" s="108" t="s">
        <v>1094</v>
      </c>
      <c r="C1306" s="109">
        <v>300</v>
      </c>
      <c r="D1306" s="135">
        <v>0</v>
      </c>
      <c r="E1306" s="135">
        <v>0</v>
      </c>
      <c r="F1306" s="109">
        <v>300</v>
      </c>
      <c r="G1306" s="138">
        <v>0</v>
      </c>
    </row>
    <row r="1307" spans="1:7" ht="16.350000000000001" customHeight="1" x14ac:dyDescent="0.25">
      <c r="A1307" s="136" t="s">
        <v>1095</v>
      </c>
      <c r="B1307" s="108" t="s">
        <v>2482</v>
      </c>
      <c r="C1307" s="109">
        <v>300</v>
      </c>
      <c r="D1307" s="135">
        <v>0</v>
      </c>
      <c r="E1307" s="135">
        <v>0</v>
      </c>
      <c r="F1307" s="109">
        <v>300</v>
      </c>
      <c r="G1307" s="138">
        <v>0</v>
      </c>
    </row>
    <row r="1308" spans="1:7" ht="16.350000000000001" customHeight="1" x14ac:dyDescent="0.25">
      <c r="A1308" s="136" t="s">
        <v>1096</v>
      </c>
      <c r="B1308" s="108" t="s">
        <v>1097</v>
      </c>
      <c r="C1308" s="109">
        <v>300</v>
      </c>
      <c r="D1308" s="135">
        <v>0</v>
      </c>
      <c r="E1308" s="135">
        <v>0</v>
      </c>
      <c r="F1308" s="109">
        <v>300</v>
      </c>
      <c r="G1308" s="138">
        <v>0</v>
      </c>
    </row>
    <row r="1309" spans="1:7" ht="16.350000000000001" customHeight="1" x14ac:dyDescent="0.25">
      <c r="A1309" s="136" t="s">
        <v>1098</v>
      </c>
      <c r="B1309" s="108" t="s">
        <v>1099</v>
      </c>
      <c r="C1309" s="109">
        <v>50</v>
      </c>
      <c r="D1309" s="135">
        <v>0</v>
      </c>
      <c r="E1309" s="135">
        <v>0</v>
      </c>
      <c r="F1309" s="109">
        <v>50</v>
      </c>
      <c r="G1309" s="138">
        <v>0</v>
      </c>
    </row>
    <row r="1310" spans="1:7" ht="16.350000000000001" customHeight="1" x14ac:dyDescent="0.25">
      <c r="A1310" s="136" t="s">
        <v>1100</v>
      </c>
      <c r="B1310" s="108" t="s">
        <v>1101</v>
      </c>
      <c r="C1310" s="109">
        <v>250</v>
      </c>
      <c r="D1310" s="135">
        <v>0</v>
      </c>
      <c r="E1310" s="135">
        <v>0</v>
      </c>
      <c r="F1310" s="109">
        <v>250</v>
      </c>
      <c r="G1310" s="138">
        <v>0</v>
      </c>
    </row>
    <row r="1311" spans="1:7" ht="16.350000000000001" customHeight="1" x14ac:dyDescent="0.25">
      <c r="A1311" s="136" t="s">
        <v>1102</v>
      </c>
      <c r="B1311" s="108" t="s">
        <v>1103</v>
      </c>
      <c r="C1311" s="109">
        <v>50</v>
      </c>
      <c r="D1311" s="135">
        <v>0</v>
      </c>
      <c r="E1311" s="135">
        <v>0</v>
      </c>
      <c r="F1311" s="109">
        <v>50</v>
      </c>
      <c r="G1311" s="138">
        <v>0</v>
      </c>
    </row>
    <row r="1312" spans="1:7" ht="16.350000000000001" customHeight="1" x14ac:dyDescent="0.25">
      <c r="A1312" s="136" t="s">
        <v>1104</v>
      </c>
      <c r="B1312" s="108" t="s">
        <v>1105</v>
      </c>
      <c r="C1312" s="109">
        <v>250</v>
      </c>
      <c r="D1312" s="135">
        <v>0</v>
      </c>
      <c r="E1312" s="135">
        <v>0</v>
      </c>
      <c r="F1312" s="109">
        <v>250</v>
      </c>
      <c r="G1312" s="138">
        <v>0</v>
      </c>
    </row>
    <row r="1313" spans="1:7" ht="16.350000000000001" customHeight="1" x14ac:dyDescent="0.25">
      <c r="A1313" s="136" t="s">
        <v>1106</v>
      </c>
      <c r="B1313" s="108" t="s">
        <v>2487</v>
      </c>
      <c r="C1313" s="109">
        <v>500</v>
      </c>
      <c r="D1313" s="135">
        <v>0</v>
      </c>
      <c r="E1313" s="135">
        <v>0</v>
      </c>
      <c r="F1313" s="109">
        <v>500</v>
      </c>
      <c r="G1313" s="138">
        <v>0</v>
      </c>
    </row>
    <row r="1314" spans="1:7" ht="16.350000000000001" customHeight="1" x14ac:dyDescent="0.25">
      <c r="A1314" s="136" t="s">
        <v>1107</v>
      </c>
      <c r="B1314" s="108" t="s">
        <v>1108</v>
      </c>
      <c r="C1314" s="109">
        <v>500</v>
      </c>
      <c r="D1314" s="135">
        <v>0</v>
      </c>
      <c r="E1314" s="135">
        <v>0</v>
      </c>
      <c r="F1314" s="109">
        <v>500</v>
      </c>
      <c r="G1314" s="138">
        <v>0</v>
      </c>
    </row>
    <row r="1315" spans="1:7" ht="16.350000000000001" customHeight="1" x14ac:dyDescent="0.25">
      <c r="A1315" s="136" t="s">
        <v>1109</v>
      </c>
      <c r="B1315" s="108" t="s">
        <v>2489</v>
      </c>
      <c r="C1315" s="109">
        <v>500</v>
      </c>
      <c r="D1315" s="135">
        <v>0</v>
      </c>
      <c r="E1315" s="135">
        <v>0</v>
      </c>
      <c r="F1315" s="109">
        <v>500</v>
      </c>
      <c r="G1315" s="138">
        <v>0</v>
      </c>
    </row>
    <row r="1316" spans="1:7" ht="16.350000000000001" customHeight="1" x14ac:dyDescent="0.25">
      <c r="A1316" s="136" t="s">
        <v>1110</v>
      </c>
      <c r="B1316" s="108" t="s">
        <v>1111</v>
      </c>
      <c r="C1316" s="109">
        <v>500</v>
      </c>
      <c r="D1316" s="135">
        <v>0</v>
      </c>
      <c r="E1316" s="135">
        <v>0</v>
      </c>
      <c r="F1316" s="109">
        <v>500</v>
      </c>
      <c r="G1316" s="138">
        <v>0</v>
      </c>
    </row>
    <row r="1317" spans="1:7" ht="16.350000000000001" customHeight="1" x14ac:dyDescent="0.25">
      <c r="A1317" s="136" t="s">
        <v>1112</v>
      </c>
      <c r="B1317" s="108" t="s">
        <v>2491</v>
      </c>
      <c r="C1317" s="109">
        <v>500</v>
      </c>
      <c r="D1317" s="135">
        <v>0</v>
      </c>
      <c r="E1317" s="135">
        <v>0</v>
      </c>
      <c r="F1317" s="109">
        <v>500</v>
      </c>
      <c r="G1317" s="138">
        <v>0</v>
      </c>
    </row>
    <row r="1318" spans="1:7" ht="16.350000000000001" customHeight="1" x14ac:dyDescent="0.25">
      <c r="A1318" s="136" t="s">
        <v>1113</v>
      </c>
      <c r="B1318" s="108" t="s">
        <v>1114</v>
      </c>
      <c r="C1318" s="109">
        <v>500</v>
      </c>
      <c r="D1318" s="135">
        <v>0</v>
      </c>
      <c r="E1318" s="135">
        <v>0</v>
      </c>
      <c r="F1318" s="109">
        <v>500</v>
      </c>
      <c r="G1318" s="138">
        <v>0</v>
      </c>
    </row>
    <row r="1319" spans="1:7" ht="16.350000000000001" customHeight="1" x14ac:dyDescent="0.25">
      <c r="A1319" s="136" t="s">
        <v>1115</v>
      </c>
      <c r="B1319" s="108" t="s">
        <v>2493</v>
      </c>
      <c r="C1319" s="109">
        <v>500</v>
      </c>
      <c r="D1319" s="135">
        <v>0</v>
      </c>
      <c r="E1319" s="135">
        <v>0</v>
      </c>
      <c r="F1319" s="109">
        <v>500</v>
      </c>
      <c r="G1319" s="138">
        <v>0</v>
      </c>
    </row>
    <row r="1320" spans="1:7" ht="16.350000000000001" customHeight="1" x14ac:dyDescent="0.25">
      <c r="A1320" s="136" t="s">
        <v>1116</v>
      </c>
      <c r="B1320" s="108" t="s">
        <v>1117</v>
      </c>
      <c r="C1320" s="109">
        <v>500</v>
      </c>
      <c r="D1320" s="135">
        <v>0</v>
      </c>
      <c r="E1320" s="135">
        <v>0</v>
      </c>
      <c r="F1320" s="109">
        <v>500</v>
      </c>
      <c r="G1320" s="138">
        <v>0</v>
      </c>
    </row>
    <row r="1321" spans="1:7" ht="16.350000000000001" customHeight="1" x14ac:dyDescent="0.25">
      <c r="A1321" s="136" t="s">
        <v>1118</v>
      </c>
      <c r="B1321" s="108" t="s">
        <v>923</v>
      </c>
      <c r="C1321" s="109">
        <v>1500</v>
      </c>
      <c r="D1321" s="135">
        <v>0</v>
      </c>
      <c r="E1321" s="135">
        <v>0</v>
      </c>
      <c r="F1321" s="109">
        <v>1500</v>
      </c>
      <c r="G1321" s="138">
        <v>0</v>
      </c>
    </row>
    <row r="1322" spans="1:7" ht="16.350000000000001" customHeight="1" x14ac:dyDescent="0.25">
      <c r="A1322" s="136" t="s">
        <v>1119</v>
      </c>
      <c r="B1322" s="108" t="s">
        <v>789</v>
      </c>
      <c r="C1322" s="109">
        <v>1500</v>
      </c>
      <c r="D1322" s="135">
        <v>0</v>
      </c>
      <c r="E1322" s="135">
        <v>0</v>
      </c>
      <c r="F1322" s="109">
        <v>1500</v>
      </c>
      <c r="G1322" s="138">
        <v>0</v>
      </c>
    </row>
    <row r="1323" spans="1:7" ht="16.350000000000001" customHeight="1" x14ac:dyDescent="0.25">
      <c r="A1323" s="136" t="s">
        <v>1120</v>
      </c>
      <c r="B1323" s="108" t="s">
        <v>2478</v>
      </c>
      <c r="C1323" s="109">
        <v>2000</v>
      </c>
      <c r="D1323" s="135">
        <v>0</v>
      </c>
      <c r="E1323" s="135">
        <v>0</v>
      </c>
      <c r="F1323" s="109">
        <v>2000</v>
      </c>
      <c r="G1323" s="138">
        <v>0</v>
      </c>
    </row>
    <row r="1324" spans="1:7" ht="16.350000000000001" customHeight="1" x14ac:dyDescent="0.25">
      <c r="A1324" s="136" t="s">
        <v>1121</v>
      </c>
      <c r="B1324" s="108" t="s">
        <v>1086</v>
      </c>
      <c r="C1324" s="109">
        <v>2000</v>
      </c>
      <c r="D1324" s="135">
        <v>0</v>
      </c>
      <c r="E1324" s="135">
        <v>0</v>
      </c>
      <c r="F1324" s="109">
        <v>2000</v>
      </c>
      <c r="G1324" s="138">
        <v>0</v>
      </c>
    </row>
    <row r="1325" spans="1:7" ht="16.350000000000001" customHeight="1" x14ac:dyDescent="0.25">
      <c r="A1325" s="136" t="s">
        <v>1122</v>
      </c>
      <c r="B1325" s="108" t="s">
        <v>1088</v>
      </c>
      <c r="C1325" s="109">
        <v>150</v>
      </c>
      <c r="D1325" s="135">
        <v>0</v>
      </c>
      <c r="E1325" s="135">
        <v>0</v>
      </c>
      <c r="F1325" s="109">
        <v>150</v>
      </c>
      <c r="G1325" s="138">
        <v>0</v>
      </c>
    </row>
    <row r="1326" spans="1:7" ht="16.350000000000001" customHeight="1" x14ac:dyDescent="0.25">
      <c r="A1326" s="136" t="s">
        <v>1123</v>
      </c>
      <c r="B1326" s="108" t="s">
        <v>1090</v>
      </c>
      <c r="C1326" s="109">
        <v>300</v>
      </c>
      <c r="D1326" s="135">
        <v>0</v>
      </c>
      <c r="E1326" s="135">
        <v>0</v>
      </c>
      <c r="F1326" s="109">
        <v>300</v>
      </c>
      <c r="G1326" s="138">
        <v>0</v>
      </c>
    </row>
    <row r="1327" spans="1:7" ht="16.350000000000001" customHeight="1" x14ac:dyDescent="0.25">
      <c r="A1327" s="136" t="s">
        <v>1124</v>
      </c>
      <c r="B1327" s="108" t="s">
        <v>1092</v>
      </c>
      <c r="C1327" s="109">
        <v>150</v>
      </c>
      <c r="D1327" s="135">
        <v>0</v>
      </c>
      <c r="E1327" s="135">
        <v>0</v>
      </c>
      <c r="F1327" s="109">
        <v>150</v>
      </c>
      <c r="G1327" s="138">
        <v>0</v>
      </c>
    </row>
    <row r="1328" spans="1:7" ht="16.350000000000001" customHeight="1" x14ac:dyDescent="0.25">
      <c r="A1328" s="136" t="s">
        <v>1125</v>
      </c>
      <c r="B1328" s="108" t="s">
        <v>1094</v>
      </c>
      <c r="C1328" s="109">
        <v>300</v>
      </c>
      <c r="D1328" s="135">
        <v>0</v>
      </c>
      <c r="E1328" s="135">
        <v>0</v>
      </c>
      <c r="F1328" s="109">
        <v>300</v>
      </c>
      <c r="G1328" s="138">
        <v>0</v>
      </c>
    </row>
    <row r="1329" spans="1:7" ht="16.350000000000001" customHeight="1" x14ac:dyDescent="0.25">
      <c r="A1329" s="136" t="s">
        <v>1126</v>
      </c>
      <c r="B1329" s="108" t="s">
        <v>2482</v>
      </c>
      <c r="C1329" s="109">
        <v>700</v>
      </c>
      <c r="D1329" s="135">
        <v>0</v>
      </c>
      <c r="E1329" s="135">
        <v>0</v>
      </c>
      <c r="F1329" s="109">
        <v>700</v>
      </c>
      <c r="G1329" s="138">
        <v>0</v>
      </c>
    </row>
    <row r="1330" spans="1:7" ht="16.350000000000001" customHeight="1" x14ac:dyDescent="0.25">
      <c r="A1330" s="136" t="s">
        <v>1127</v>
      </c>
      <c r="B1330" s="108" t="s">
        <v>1097</v>
      </c>
      <c r="C1330" s="109">
        <v>700</v>
      </c>
      <c r="D1330" s="135">
        <v>0</v>
      </c>
      <c r="E1330" s="135">
        <v>0</v>
      </c>
      <c r="F1330" s="109">
        <v>700</v>
      </c>
      <c r="G1330" s="138">
        <v>0</v>
      </c>
    </row>
    <row r="1331" spans="1:7" ht="16.350000000000001" customHeight="1" x14ac:dyDescent="0.25">
      <c r="A1331" s="136" t="s">
        <v>1128</v>
      </c>
      <c r="B1331" s="108" t="s">
        <v>1099</v>
      </c>
      <c r="C1331" s="109">
        <v>50</v>
      </c>
      <c r="D1331" s="135">
        <v>0</v>
      </c>
      <c r="E1331" s="135">
        <v>0</v>
      </c>
      <c r="F1331" s="109">
        <v>50</v>
      </c>
      <c r="G1331" s="138">
        <v>0</v>
      </c>
    </row>
    <row r="1332" spans="1:7" ht="16.350000000000001" customHeight="1" x14ac:dyDescent="0.25">
      <c r="A1332" s="136" t="s">
        <v>1129</v>
      </c>
      <c r="B1332" s="108" t="s">
        <v>1101</v>
      </c>
      <c r="C1332" s="109">
        <v>250</v>
      </c>
      <c r="D1332" s="135">
        <v>0</v>
      </c>
      <c r="E1332" s="135">
        <v>0</v>
      </c>
      <c r="F1332" s="109">
        <v>250</v>
      </c>
      <c r="G1332" s="138">
        <v>0</v>
      </c>
    </row>
    <row r="1333" spans="1:7" ht="16.350000000000001" customHeight="1" x14ac:dyDescent="0.25">
      <c r="A1333" s="136" t="s">
        <v>1130</v>
      </c>
      <c r="B1333" s="108" t="s">
        <v>1103</v>
      </c>
      <c r="C1333" s="109">
        <v>50</v>
      </c>
      <c r="D1333" s="135">
        <v>0</v>
      </c>
      <c r="E1333" s="135">
        <v>0</v>
      </c>
      <c r="F1333" s="109">
        <v>50</v>
      </c>
      <c r="G1333" s="138">
        <v>0</v>
      </c>
    </row>
    <row r="1334" spans="1:7" ht="16.350000000000001" customHeight="1" x14ac:dyDescent="0.25">
      <c r="A1334" s="136" t="s">
        <v>1131</v>
      </c>
      <c r="B1334" s="108" t="s">
        <v>1105</v>
      </c>
      <c r="C1334" s="109">
        <v>250</v>
      </c>
      <c r="D1334" s="135">
        <v>0</v>
      </c>
      <c r="E1334" s="135">
        <v>0</v>
      </c>
      <c r="F1334" s="109">
        <v>250</v>
      </c>
      <c r="G1334" s="138">
        <v>0</v>
      </c>
    </row>
    <row r="1335" spans="1:7" ht="16.350000000000001" customHeight="1" x14ac:dyDescent="0.25">
      <c r="A1335" s="136" t="s">
        <v>1132</v>
      </c>
      <c r="B1335" s="108" t="s">
        <v>2487</v>
      </c>
      <c r="C1335" s="109">
        <v>500</v>
      </c>
      <c r="D1335" s="135">
        <v>0</v>
      </c>
      <c r="E1335" s="135">
        <v>0</v>
      </c>
      <c r="F1335" s="109">
        <v>500</v>
      </c>
      <c r="G1335" s="138">
        <v>0</v>
      </c>
    </row>
    <row r="1336" spans="1:7" ht="16.350000000000001" customHeight="1" x14ac:dyDescent="0.25">
      <c r="A1336" s="136" t="s">
        <v>1133</v>
      </c>
      <c r="B1336" s="108" t="s">
        <v>1108</v>
      </c>
      <c r="C1336" s="109">
        <v>500</v>
      </c>
      <c r="D1336" s="135">
        <v>0</v>
      </c>
      <c r="E1336" s="135">
        <v>0</v>
      </c>
      <c r="F1336" s="109">
        <v>500</v>
      </c>
      <c r="G1336" s="138">
        <v>0</v>
      </c>
    </row>
    <row r="1337" spans="1:7" ht="16.350000000000001" customHeight="1" x14ac:dyDescent="0.25">
      <c r="A1337" s="136" t="s">
        <v>1134</v>
      </c>
      <c r="B1337" s="108" t="s">
        <v>2489</v>
      </c>
      <c r="C1337" s="109">
        <v>300</v>
      </c>
      <c r="D1337" s="135">
        <v>0</v>
      </c>
      <c r="E1337" s="135">
        <v>0</v>
      </c>
      <c r="F1337" s="109">
        <v>300</v>
      </c>
      <c r="G1337" s="138">
        <v>0</v>
      </c>
    </row>
    <row r="1338" spans="1:7" ht="16.350000000000001" customHeight="1" x14ac:dyDescent="0.25">
      <c r="A1338" s="136" t="s">
        <v>1135</v>
      </c>
      <c r="B1338" s="108" t="s">
        <v>1111</v>
      </c>
      <c r="C1338" s="109">
        <v>300</v>
      </c>
      <c r="D1338" s="135">
        <v>0</v>
      </c>
      <c r="E1338" s="135">
        <v>0</v>
      </c>
      <c r="F1338" s="109">
        <v>300</v>
      </c>
      <c r="G1338" s="138">
        <v>0</v>
      </c>
    </row>
    <row r="1339" spans="1:7" ht="16.350000000000001" customHeight="1" x14ac:dyDescent="0.25">
      <c r="A1339" s="136" t="s">
        <v>1136</v>
      </c>
      <c r="B1339" s="108" t="s">
        <v>2491</v>
      </c>
      <c r="C1339" s="109">
        <v>300</v>
      </c>
      <c r="D1339" s="135">
        <v>0</v>
      </c>
      <c r="E1339" s="135">
        <v>0</v>
      </c>
      <c r="F1339" s="109">
        <v>300</v>
      </c>
      <c r="G1339" s="138">
        <v>0</v>
      </c>
    </row>
    <row r="1340" spans="1:7" ht="16.350000000000001" customHeight="1" x14ac:dyDescent="0.25">
      <c r="A1340" s="136" t="s">
        <v>1137</v>
      </c>
      <c r="B1340" s="108" t="s">
        <v>1114</v>
      </c>
      <c r="C1340" s="109">
        <v>300</v>
      </c>
      <c r="D1340" s="135">
        <v>0</v>
      </c>
      <c r="E1340" s="135">
        <v>0</v>
      </c>
      <c r="F1340" s="109">
        <v>300</v>
      </c>
      <c r="G1340" s="138">
        <v>0</v>
      </c>
    </row>
    <row r="1341" spans="1:7" ht="16.350000000000001" customHeight="1" x14ac:dyDescent="0.25">
      <c r="A1341" s="136" t="s">
        <v>1138</v>
      </c>
      <c r="B1341" s="108" t="s">
        <v>923</v>
      </c>
      <c r="C1341" s="109">
        <v>4000</v>
      </c>
      <c r="D1341" s="135">
        <v>0</v>
      </c>
      <c r="E1341" s="135">
        <v>0</v>
      </c>
      <c r="F1341" s="109">
        <v>4000</v>
      </c>
      <c r="G1341" s="138">
        <v>0</v>
      </c>
    </row>
    <row r="1342" spans="1:7" ht="16.350000000000001" customHeight="1" x14ac:dyDescent="0.25">
      <c r="A1342" s="136" t="s">
        <v>1139</v>
      </c>
      <c r="B1342" s="108" t="s">
        <v>789</v>
      </c>
      <c r="C1342" s="109">
        <v>4000</v>
      </c>
      <c r="D1342" s="135">
        <v>0</v>
      </c>
      <c r="E1342" s="135">
        <v>0</v>
      </c>
      <c r="F1342" s="109">
        <v>4000</v>
      </c>
      <c r="G1342" s="138">
        <v>0</v>
      </c>
    </row>
    <row r="1343" spans="1:7" ht="16.350000000000001" customHeight="1" x14ac:dyDescent="0.25">
      <c r="A1343" s="136" t="s">
        <v>1140</v>
      </c>
      <c r="B1343" s="108" t="s">
        <v>1259</v>
      </c>
      <c r="C1343" s="109">
        <v>15000</v>
      </c>
      <c r="D1343" s="135">
        <v>0</v>
      </c>
      <c r="E1343" s="135">
        <v>0</v>
      </c>
      <c r="F1343" s="109">
        <v>15000</v>
      </c>
      <c r="G1343" s="138">
        <v>0</v>
      </c>
    </row>
    <row r="1344" spans="1:7" ht="16.350000000000001" customHeight="1" x14ac:dyDescent="0.25">
      <c r="A1344" s="136" t="s">
        <v>1141</v>
      </c>
      <c r="B1344" s="108" t="s">
        <v>1083</v>
      </c>
      <c r="C1344" s="109">
        <v>15000</v>
      </c>
      <c r="D1344" s="135">
        <v>0</v>
      </c>
      <c r="E1344" s="135">
        <v>0</v>
      </c>
      <c r="F1344" s="109">
        <v>15000</v>
      </c>
      <c r="G1344" s="138">
        <v>0</v>
      </c>
    </row>
    <row r="1345" spans="1:7" ht="16.350000000000001" customHeight="1" x14ac:dyDescent="0.25">
      <c r="A1345" s="136" t="s">
        <v>1142</v>
      </c>
      <c r="B1345" s="108" t="s">
        <v>2507</v>
      </c>
      <c r="C1345" s="109">
        <v>1500</v>
      </c>
      <c r="D1345" s="135">
        <v>0</v>
      </c>
      <c r="E1345" s="135">
        <v>0</v>
      </c>
      <c r="F1345" s="109">
        <v>1500</v>
      </c>
      <c r="G1345" s="138">
        <v>0</v>
      </c>
    </row>
    <row r="1346" spans="1:7" ht="16.350000000000001" customHeight="1" x14ac:dyDescent="0.25">
      <c r="A1346" s="136" t="s">
        <v>1143</v>
      </c>
      <c r="B1346" s="108" t="s">
        <v>1144</v>
      </c>
      <c r="C1346" s="109">
        <v>1500</v>
      </c>
      <c r="D1346" s="135">
        <v>0</v>
      </c>
      <c r="E1346" s="135">
        <v>0</v>
      </c>
      <c r="F1346" s="109">
        <v>1500</v>
      </c>
      <c r="G1346" s="138">
        <v>0</v>
      </c>
    </row>
    <row r="1347" spans="1:7" ht="16.350000000000001" customHeight="1" x14ac:dyDescent="0.25">
      <c r="A1347" s="136" t="s">
        <v>1145</v>
      </c>
      <c r="B1347" s="108" t="s">
        <v>2509</v>
      </c>
      <c r="C1347" s="109">
        <v>500</v>
      </c>
      <c r="D1347" s="135">
        <v>0</v>
      </c>
      <c r="E1347" s="135">
        <v>0</v>
      </c>
      <c r="F1347" s="109">
        <v>500</v>
      </c>
      <c r="G1347" s="138">
        <v>0</v>
      </c>
    </row>
    <row r="1348" spans="1:7" ht="16.350000000000001" customHeight="1" x14ac:dyDescent="0.25">
      <c r="A1348" s="136" t="s">
        <v>1146</v>
      </c>
      <c r="B1348" s="108" t="s">
        <v>1147</v>
      </c>
      <c r="C1348" s="109">
        <v>500</v>
      </c>
      <c r="D1348" s="135">
        <v>0</v>
      </c>
      <c r="E1348" s="135">
        <v>0</v>
      </c>
      <c r="F1348" s="109">
        <v>500</v>
      </c>
      <c r="G1348" s="138">
        <v>0</v>
      </c>
    </row>
    <row r="1349" spans="1:7" ht="16.350000000000001" customHeight="1" x14ac:dyDescent="0.25">
      <c r="A1349" s="136" t="s">
        <v>1148</v>
      </c>
      <c r="B1349" s="108" t="s">
        <v>2511</v>
      </c>
      <c r="C1349" s="109">
        <v>800</v>
      </c>
      <c r="D1349" s="135">
        <v>0</v>
      </c>
      <c r="E1349" s="135">
        <v>0</v>
      </c>
      <c r="F1349" s="109">
        <v>800</v>
      </c>
      <c r="G1349" s="138">
        <v>0</v>
      </c>
    </row>
    <row r="1350" spans="1:7" ht="16.350000000000001" customHeight="1" x14ac:dyDescent="0.25">
      <c r="A1350" s="136" t="s">
        <v>1149</v>
      </c>
      <c r="B1350" s="108" t="s">
        <v>1150</v>
      </c>
      <c r="C1350" s="109">
        <v>800</v>
      </c>
      <c r="D1350" s="135">
        <v>0</v>
      </c>
      <c r="E1350" s="135">
        <v>0</v>
      </c>
      <c r="F1350" s="109">
        <v>800</v>
      </c>
      <c r="G1350" s="138">
        <v>0</v>
      </c>
    </row>
    <row r="1351" spans="1:7" ht="16.350000000000001" customHeight="1" x14ac:dyDescent="0.25">
      <c r="A1351" s="136" t="s">
        <v>1151</v>
      </c>
      <c r="B1351" s="108" t="s">
        <v>2513</v>
      </c>
      <c r="C1351" s="109">
        <v>700</v>
      </c>
      <c r="D1351" s="135">
        <v>0</v>
      </c>
      <c r="E1351" s="135">
        <v>0</v>
      </c>
      <c r="F1351" s="109">
        <v>700</v>
      </c>
      <c r="G1351" s="138">
        <v>0</v>
      </c>
    </row>
    <row r="1352" spans="1:7" ht="16.350000000000001" customHeight="1" x14ac:dyDescent="0.25">
      <c r="A1352" s="136" t="s">
        <v>1152</v>
      </c>
      <c r="B1352" s="108" t="s">
        <v>1153</v>
      </c>
      <c r="C1352" s="109">
        <v>700</v>
      </c>
      <c r="D1352" s="135">
        <v>0</v>
      </c>
      <c r="E1352" s="135">
        <v>0</v>
      </c>
      <c r="F1352" s="109">
        <v>700</v>
      </c>
      <c r="G1352" s="138">
        <v>0</v>
      </c>
    </row>
    <row r="1353" spans="1:7" ht="16.350000000000001" customHeight="1" x14ac:dyDescent="0.25">
      <c r="A1353" s="136" t="s">
        <v>1154</v>
      </c>
      <c r="B1353" s="108" t="s">
        <v>2515</v>
      </c>
      <c r="C1353" s="109">
        <v>700</v>
      </c>
      <c r="D1353" s="135">
        <v>0</v>
      </c>
      <c r="E1353" s="135">
        <v>0</v>
      </c>
      <c r="F1353" s="109">
        <v>700</v>
      </c>
      <c r="G1353" s="138">
        <v>0</v>
      </c>
    </row>
    <row r="1354" spans="1:7" ht="16.350000000000001" customHeight="1" x14ac:dyDescent="0.25">
      <c r="A1354" s="136" t="s">
        <v>1155</v>
      </c>
      <c r="B1354" s="108" t="s">
        <v>1156</v>
      </c>
      <c r="C1354" s="109">
        <v>700</v>
      </c>
      <c r="D1354" s="135">
        <v>0</v>
      </c>
      <c r="E1354" s="135">
        <v>0</v>
      </c>
      <c r="F1354" s="109">
        <v>700</v>
      </c>
      <c r="G1354" s="138">
        <v>0</v>
      </c>
    </row>
    <row r="1355" spans="1:7" ht="16.350000000000001" customHeight="1" x14ac:dyDescent="0.25">
      <c r="A1355" s="136" t="s">
        <v>1157</v>
      </c>
      <c r="B1355" s="108" t="s">
        <v>2517</v>
      </c>
      <c r="C1355" s="109">
        <v>500</v>
      </c>
      <c r="D1355" s="135">
        <v>0</v>
      </c>
      <c r="E1355" s="135">
        <v>0</v>
      </c>
      <c r="F1355" s="109">
        <v>500</v>
      </c>
      <c r="G1355" s="138">
        <v>0</v>
      </c>
    </row>
    <row r="1356" spans="1:7" ht="16.350000000000001" customHeight="1" x14ac:dyDescent="0.25">
      <c r="A1356" s="136" t="s">
        <v>1158</v>
      </c>
      <c r="B1356" s="108" t="s">
        <v>1159</v>
      </c>
      <c r="C1356" s="109">
        <v>500</v>
      </c>
      <c r="D1356" s="135">
        <v>0</v>
      </c>
      <c r="E1356" s="135">
        <v>0</v>
      </c>
      <c r="F1356" s="109">
        <v>500</v>
      </c>
      <c r="G1356" s="138">
        <v>0</v>
      </c>
    </row>
    <row r="1357" spans="1:7" ht="16.350000000000001" customHeight="1" x14ac:dyDescent="0.25">
      <c r="A1357" s="136" t="s">
        <v>1160</v>
      </c>
      <c r="B1357" s="108" t="s">
        <v>2519</v>
      </c>
      <c r="C1357" s="109">
        <v>700</v>
      </c>
      <c r="D1357" s="135">
        <v>0</v>
      </c>
      <c r="E1357" s="135">
        <v>0</v>
      </c>
      <c r="F1357" s="109">
        <v>700</v>
      </c>
      <c r="G1357" s="138">
        <v>0</v>
      </c>
    </row>
    <row r="1358" spans="1:7" ht="16.350000000000001" customHeight="1" x14ac:dyDescent="0.25">
      <c r="A1358" s="136" t="s">
        <v>1161</v>
      </c>
      <c r="B1358" s="108" t="s">
        <v>1162</v>
      </c>
      <c r="C1358" s="109">
        <v>700</v>
      </c>
      <c r="D1358" s="135">
        <v>0</v>
      </c>
      <c r="E1358" s="135">
        <v>0</v>
      </c>
      <c r="F1358" s="109">
        <v>700</v>
      </c>
      <c r="G1358" s="138">
        <v>0</v>
      </c>
    </row>
    <row r="1359" spans="1:7" ht="16.350000000000001" customHeight="1" x14ac:dyDescent="0.25">
      <c r="A1359" s="136" t="s">
        <v>3679</v>
      </c>
      <c r="B1359" s="108" t="s">
        <v>3680</v>
      </c>
      <c r="C1359" s="109">
        <v>750</v>
      </c>
      <c r="D1359" s="135">
        <v>0</v>
      </c>
      <c r="E1359" s="135">
        <v>0</v>
      </c>
      <c r="F1359" s="109">
        <v>750</v>
      </c>
      <c r="G1359" s="138">
        <v>0</v>
      </c>
    </row>
    <row r="1360" spans="1:7" ht="16.350000000000001" customHeight="1" x14ac:dyDescent="0.25">
      <c r="A1360" s="136" t="s">
        <v>3681</v>
      </c>
      <c r="B1360" s="108" t="s">
        <v>3682</v>
      </c>
      <c r="C1360" s="109">
        <v>750</v>
      </c>
      <c r="D1360" s="135">
        <v>0</v>
      </c>
      <c r="E1360" s="135">
        <v>0</v>
      </c>
      <c r="F1360" s="109">
        <v>750</v>
      </c>
      <c r="G1360" s="138">
        <v>0</v>
      </c>
    </row>
    <row r="1361" spans="1:7" ht="16.350000000000001" customHeight="1" x14ac:dyDescent="0.25">
      <c r="A1361" s="136" t="s">
        <v>1163</v>
      </c>
      <c r="B1361" s="108" t="s">
        <v>2507</v>
      </c>
      <c r="C1361" s="109">
        <v>1500</v>
      </c>
      <c r="D1361" s="135">
        <v>0</v>
      </c>
      <c r="E1361" s="135">
        <v>0</v>
      </c>
      <c r="F1361" s="109">
        <v>1500</v>
      </c>
      <c r="G1361" s="138">
        <v>0</v>
      </c>
    </row>
    <row r="1362" spans="1:7" ht="16.350000000000001" customHeight="1" x14ac:dyDescent="0.25">
      <c r="A1362" s="136" t="s">
        <v>1164</v>
      </c>
      <c r="B1362" s="108" t="s">
        <v>1144</v>
      </c>
      <c r="C1362" s="109">
        <v>1500</v>
      </c>
      <c r="D1362" s="135">
        <v>0</v>
      </c>
      <c r="E1362" s="135">
        <v>0</v>
      </c>
      <c r="F1362" s="109">
        <v>1500</v>
      </c>
      <c r="G1362" s="138">
        <v>0</v>
      </c>
    </row>
    <row r="1363" spans="1:7" ht="16.350000000000001" customHeight="1" x14ac:dyDescent="0.25">
      <c r="A1363" s="136" t="s">
        <v>1165</v>
      </c>
      <c r="B1363" s="108" t="s">
        <v>2509</v>
      </c>
      <c r="C1363" s="109">
        <v>500</v>
      </c>
      <c r="D1363" s="135">
        <v>0</v>
      </c>
      <c r="E1363" s="135">
        <v>0</v>
      </c>
      <c r="F1363" s="109">
        <v>500</v>
      </c>
      <c r="G1363" s="138">
        <v>0</v>
      </c>
    </row>
    <row r="1364" spans="1:7" ht="16.350000000000001" customHeight="1" x14ac:dyDescent="0.25">
      <c r="A1364" s="136" t="s">
        <v>1166</v>
      </c>
      <c r="B1364" s="108" t="s">
        <v>1147</v>
      </c>
      <c r="C1364" s="109">
        <v>500</v>
      </c>
      <c r="D1364" s="135">
        <v>0</v>
      </c>
      <c r="E1364" s="135">
        <v>0</v>
      </c>
      <c r="F1364" s="109">
        <v>500</v>
      </c>
      <c r="G1364" s="138">
        <v>0</v>
      </c>
    </row>
    <row r="1365" spans="1:7" ht="16.350000000000001" customHeight="1" x14ac:dyDescent="0.25">
      <c r="A1365" s="136" t="s">
        <v>1167</v>
      </c>
      <c r="B1365" s="108" t="s">
        <v>2489</v>
      </c>
      <c r="C1365" s="109">
        <v>500</v>
      </c>
      <c r="D1365" s="135">
        <v>0</v>
      </c>
      <c r="E1365" s="135">
        <v>0</v>
      </c>
      <c r="F1365" s="109">
        <v>500</v>
      </c>
      <c r="G1365" s="138">
        <v>0</v>
      </c>
    </row>
    <row r="1366" spans="1:7" ht="16.350000000000001" customHeight="1" x14ac:dyDescent="0.25">
      <c r="A1366" s="136" t="s">
        <v>1168</v>
      </c>
      <c r="B1366" s="108" t="s">
        <v>1111</v>
      </c>
      <c r="C1366" s="109">
        <v>500</v>
      </c>
      <c r="D1366" s="135">
        <v>0</v>
      </c>
      <c r="E1366" s="135">
        <v>0</v>
      </c>
      <c r="F1366" s="109">
        <v>500</v>
      </c>
      <c r="G1366" s="138">
        <v>0</v>
      </c>
    </row>
    <row r="1367" spans="1:7" ht="16.350000000000001" customHeight="1" x14ac:dyDescent="0.25">
      <c r="A1367" s="136" t="s">
        <v>1169</v>
      </c>
      <c r="B1367" s="108" t="s">
        <v>2524</v>
      </c>
      <c r="C1367" s="109">
        <v>700</v>
      </c>
      <c r="D1367" s="135">
        <v>0</v>
      </c>
      <c r="E1367" s="135">
        <v>0</v>
      </c>
      <c r="F1367" s="109">
        <v>700</v>
      </c>
      <c r="G1367" s="138">
        <v>0</v>
      </c>
    </row>
    <row r="1368" spans="1:7" ht="16.350000000000001" customHeight="1" x14ac:dyDescent="0.25">
      <c r="A1368" s="136" t="s">
        <v>1170</v>
      </c>
      <c r="B1368" s="108" t="s">
        <v>1171</v>
      </c>
      <c r="C1368" s="109">
        <v>700</v>
      </c>
      <c r="D1368" s="135">
        <v>0</v>
      </c>
      <c r="E1368" s="135">
        <v>0</v>
      </c>
      <c r="F1368" s="109">
        <v>700</v>
      </c>
      <c r="G1368" s="138">
        <v>0</v>
      </c>
    </row>
    <row r="1369" spans="1:7" ht="16.350000000000001" customHeight="1" x14ac:dyDescent="0.25">
      <c r="A1369" s="136" t="s">
        <v>1172</v>
      </c>
      <c r="B1369" s="108" t="s">
        <v>2526</v>
      </c>
      <c r="C1369" s="109">
        <v>300</v>
      </c>
      <c r="D1369" s="135">
        <v>0</v>
      </c>
      <c r="E1369" s="135">
        <v>0</v>
      </c>
      <c r="F1369" s="109">
        <v>300</v>
      </c>
      <c r="G1369" s="138">
        <v>0</v>
      </c>
    </row>
    <row r="1370" spans="1:7" ht="16.350000000000001" customHeight="1" x14ac:dyDescent="0.25">
      <c r="A1370" s="136" t="s">
        <v>1173</v>
      </c>
      <c r="B1370" s="108" t="s">
        <v>1174</v>
      </c>
      <c r="C1370" s="109">
        <v>300</v>
      </c>
      <c r="D1370" s="135">
        <v>0</v>
      </c>
      <c r="E1370" s="135">
        <v>0</v>
      </c>
      <c r="F1370" s="109">
        <v>300</v>
      </c>
      <c r="G1370" s="138">
        <v>0</v>
      </c>
    </row>
    <row r="1371" spans="1:7" ht="16.350000000000001" customHeight="1" x14ac:dyDescent="0.25">
      <c r="A1371" s="136" t="s">
        <v>1175</v>
      </c>
      <c r="B1371" s="108" t="s">
        <v>2515</v>
      </c>
      <c r="C1371" s="109">
        <v>500</v>
      </c>
      <c r="D1371" s="135">
        <v>0</v>
      </c>
      <c r="E1371" s="135">
        <v>0</v>
      </c>
      <c r="F1371" s="109">
        <v>500</v>
      </c>
      <c r="G1371" s="138">
        <v>0</v>
      </c>
    </row>
    <row r="1372" spans="1:7" ht="16.350000000000001" customHeight="1" x14ac:dyDescent="0.25">
      <c r="A1372" s="136" t="s">
        <v>1176</v>
      </c>
      <c r="B1372" s="108" t="s">
        <v>1156</v>
      </c>
      <c r="C1372" s="109">
        <v>500</v>
      </c>
      <c r="D1372" s="135">
        <v>0</v>
      </c>
      <c r="E1372" s="135">
        <v>0</v>
      </c>
      <c r="F1372" s="109">
        <v>500</v>
      </c>
      <c r="G1372" s="138">
        <v>0</v>
      </c>
    </row>
    <row r="1373" spans="1:7" ht="16.350000000000001" customHeight="1" x14ac:dyDescent="0.25">
      <c r="A1373" s="136" t="s">
        <v>1177</v>
      </c>
      <c r="B1373" s="108" t="s">
        <v>2517</v>
      </c>
      <c r="C1373" s="109">
        <v>500</v>
      </c>
      <c r="D1373" s="135">
        <v>0</v>
      </c>
      <c r="E1373" s="135">
        <v>0</v>
      </c>
      <c r="F1373" s="109">
        <v>500</v>
      </c>
      <c r="G1373" s="138">
        <v>0</v>
      </c>
    </row>
    <row r="1374" spans="1:7" ht="16.350000000000001" customHeight="1" x14ac:dyDescent="0.25">
      <c r="A1374" s="136" t="s">
        <v>1178</v>
      </c>
      <c r="B1374" s="108" t="s">
        <v>1159</v>
      </c>
      <c r="C1374" s="109">
        <v>500</v>
      </c>
      <c r="D1374" s="135">
        <v>0</v>
      </c>
      <c r="E1374" s="135">
        <v>0</v>
      </c>
      <c r="F1374" s="109">
        <v>500</v>
      </c>
      <c r="G1374" s="138">
        <v>0</v>
      </c>
    </row>
    <row r="1375" spans="1:7" ht="16.350000000000001" customHeight="1" x14ac:dyDescent="0.25">
      <c r="A1375" s="136" t="s">
        <v>1179</v>
      </c>
      <c r="B1375" s="108" t="s">
        <v>1180</v>
      </c>
      <c r="C1375" s="109">
        <v>500</v>
      </c>
      <c r="D1375" s="135">
        <v>0</v>
      </c>
      <c r="E1375" s="135">
        <v>0</v>
      </c>
      <c r="F1375" s="109">
        <v>500</v>
      </c>
      <c r="G1375" s="138">
        <v>0</v>
      </c>
    </row>
    <row r="1376" spans="1:7" ht="16.350000000000001" customHeight="1" x14ac:dyDescent="0.25">
      <c r="A1376" s="136" t="s">
        <v>1181</v>
      </c>
      <c r="B1376" s="108" t="s">
        <v>2531</v>
      </c>
      <c r="C1376" s="109">
        <v>500</v>
      </c>
      <c r="D1376" s="135">
        <v>0</v>
      </c>
      <c r="E1376" s="135">
        <v>0</v>
      </c>
      <c r="F1376" s="109">
        <v>500</v>
      </c>
      <c r="G1376" s="138">
        <v>0</v>
      </c>
    </row>
    <row r="1377" spans="1:7" ht="16.350000000000001" customHeight="1" x14ac:dyDescent="0.25">
      <c r="A1377" s="136" t="s">
        <v>1182</v>
      </c>
      <c r="B1377" s="108" t="s">
        <v>923</v>
      </c>
      <c r="C1377" s="109">
        <v>5000</v>
      </c>
      <c r="D1377" s="135">
        <v>0</v>
      </c>
      <c r="E1377" s="135">
        <v>0</v>
      </c>
      <c r="F1377" s="109">
        <v>5000</v>
      </c>
      <c r="G1377" s="138">
        <v>0</v>
      </c>
    </row>
    <row r="1378" spans="1:7" ht="16.350000000000001" customHeight="1" x14ac:dyDescent="0.25">
      <c r="A1378" s="136" t="s">
        <v>1183</v>
      </c>
      <c r="B1378" s="108" t="s">
        <v>789</v>
      </c>
      <c r="C1378" s="109">
        <v>5000</v>
      </c>
      <c r="D1378" s="135">
        <v>0</v>
      </c>
      <c r="E1378" s="135">
        <v>0</v>
      </c>
      <c r="F1378" s="109">
        <v>5000</v>
      </c>
      <c r="G1378" s="138">
        <v>0</v>
      </c>
    </row>
    <row r="1379" spans="1:7" ht="16.350000000000001" customHeight="1" x14ac:dyDescent="0.25">
      <c r="A1379" s="136" t="s">
        <v>1184</v>
      </c>
      <c r="B1379" s="108" t="s">
        <v>2198</v>
      </c>
      <c r="C1379" s="109">
        <v>8000</v>
      </c>
      <c r="D1379" s="135">
        <v>0</v>
      </c>
      <c r="E1379" s="135">
        <v>0</v>
      </c>
      <c r="F1379" s="109">
        <v>8000</v>
      </c>
      <c r="G1379" s="138">
        <v>0</v>
      </c>
    </row>
    <row r="1380" spans="1:7" ht="16.350000000000001" customHeight="1" x14ac:dyDescent="0.25">
      <c r="A1380" s="136" t="s">
        <v>1186</v>
      </c>
      <c r="B1380" s="108" t="s">
        <v>2201</v>
      </c>
      <c r="C1380" s="109">
        <v>8000</v>
      </c>
      <c r="D1380" s="135">
        <v>0</v>
      </c>
      <c r="E1380" s="135">
        <v>0</v>
      </c>
      <c r="F1380" s="109">
        <v>8000</v>
      </c>
      <c r="G1380" s="138">
        <v>0</v>
      </c>
    </row>
    <row r="1381" spans="1:7" ht="16.350000000000001" customHeight="1" x14ac:dyDescent="0.25">
      <c r="A1381" s="136" t="s">
        <v>3683</v>
      </c>
      <c r="B1381" s="108" t="s">
        <v>2524</v>
      </c>
      <c r="C1381" s="109">
        <v>1250</v>
      </c>
      <c r="D1381" s="135">
        <v>0</v>
      </c>
      <c r="E1381" s="135">
        <v>0</v>
      </c>
      <c r="F1381" s="109">
        <v>1250</v>
      </c>
      <c r="G1381" s="138">
        <v>0</v>
      </c>
    </row>
    <row r="1382" spans="1:7" ht="16.350000000000001" customHeight="1" x14ac:dyDescent="0.25">
      <c r="A1382" s="136" t="s">
        <v>3684</v>
      </c>
      <c r="B1382" s="108" t="s">
        <v>1171</v>
      </c>
      <c r="C1382" s="109">
        <v>1250</v>
      </c>
      <c r="D1382" s="135">
        <v>0</v>
      </c>
      <c r="E1382" s="135">
        <v>0</v>
      </c>
      <c r="F1382" s="109">
        <v>1250</v>
      </c>
      <c r="G1382" s="138">
        <v>0</v>
      </c>
    </row>
    <row r="1383" spans="1:7" ht="16.350000000000001" customHeight="1" x14ac:dyDescent="0.25">
      <c r="A1383" s="136" t="s">
        <v>1187</v>
      </c>
      <c r="B1383" s="108" t="s">
        <v>2534</v>
      </c>
      <c r="C1383" s="109">
        <v>2000</v>
      </c>
      <c r="D1383" s="135">
        <v>0</v>
      </c>
      <c r="E1383" s="135">
        <v>0</v>
      </c>
      <c r="F1383" s="109">
        <v>2000</v>
      </c>
      <c r="G1383" s="138">
        <v>0</v>
      </c>
    </row>
    <row r="1384" spans="1:7" ht="16.350000000000001" customHeight="1" x14ac:dyDescent="0.25">
      <c r="A1384" s="136" t="s">
        <v>1188</v>
      </c>
      <c r="B1384" s="108" t="s">
        <v>1189</v>
      </c>
      <c r="C1384" s="109">
        <v>2000</v>
      </c>
      <c r="D1384" s="135">
        <v>0</v>
      </c>
      <c r="E1384" s="135">
        <v>0</v>
      </c>
      <c r="F1384" s="109">
        <v>2000</v>
      </c>
      <c r="G1384" s="138">
        <v>0</v>
      </c>
    </row>
    <row r="1385" spans="1:7" ht="16.350000000000001" customHeight="1" x14ac:dyDescent="0.25">
      <c r="A1385" s="136" t="s">
        <v>1190</v>
      </c>
      <c r="B1385" s="108" t="s">
        <v>2537</v>
      </c>
      <c r="C1385" s="109">
        <v>2000</v>
      </c>
      <c r="D1385" s="135">
        <v>0</v>
      </c>
      <c r="E1385" s="135">
        <v>0</v>
      </c>
      <c r="F1385" s="109">
        <v>2000</v>
      </c>
      <c r="G1385" s="138">
        <v>0</v>
      </c>
    </row>
    <row r="1386" spans="1:7" ht="16.350000000000001" customHeight="1" x14ac:dyDescent="0.25">
      <c r="A1386" s="136" t="s">
        <v>1191</v>
      </c>
      <c r="B1386" s="108" t="s">
        <v>1192</v>
      </c>
      <c r="C1386" s="109">
        <v>2000</v>
      </c>
      <c r="D1386" s="135">
        <v>0</v>
      </c>
      <c r="E1386" s="135">
        <v>0</v>
      </c>
      <c r="F1386" s="109">
        <v>2000</v>
      </c>
      <c r="G1386" s="138">
        <v>0</v>
      </c>
    </row>
    <row r="1387" spans="1:7" ht="16.350000000000001" customHeight="1" x14ac:dyDescent="0.25">
      <c r="A1387" s="136" t="s">
        <v>1193</v>
      </c>
      <c r="B1387" s="108" t="s">
        <v>2539</v>
      </c>
      <c r="C1387" s="109">
        <v>2000</v>
      </c>
      <c r="D1387" s="135">
        <v>0</v>
      </c>
      <c r="E1387" s="135">
        <v>0</v>
      </c>
      <c r="F1387" s="109">
        <v>2000</v>
      </c>
      <c r="G1387" s="138">
        <v>0</v>
      </c>
    </row>
    <row r="1388" spans="1:7" ht="16.350000000000001" customHeight="1" x14ac:dyDescent="0.25">
      <c r="A1388" s="136" t="s">
        <v>1194</v>
      </c>
      <c r="B1388" s="108" t="s">
        <v>1195</v>
      </c>
      <c r="C1388" s="109">
        <v>2000</v>
      </c>
      <c r="D1388" s="135">
        <v>0</v>
      </c>
      <c r="E1388" s="135">
        <v>0</v>
      </c>
      <c r="F1388" s="109">
        <v>2000</v>
      </c>
      <c r="G1388" s="138">
        <v>0</v>
      </c>
    </row>
    <row r="1389" spans="1:7" ht="16.350000000000001" customHeight="1" x14ac:dyDescent="0.25">
      <c r="A1389" s="136" t="s">
        <v>1196</v>
      </c>
      <c r="B1389" s="108" t="s">
        <v>2542</v>
      </c>
      <c r="C1389" s="109">
        <v>2000</v>
      </c>
      <c r="D1389" s="135">
        <v>0</v>
      </c>
      <c r="E1389" s="135">
        <v>0</v>
      </c>
      <c r="F1389" s="109">
        <v>2000</v>
      </c>
      <c r="G1389" s="138">
        <v>0</v>
      </c>
    </row>
    <row r="1390" spans="1:7" ht="16.350000000000001" customHeight="1" x14ac:dyDescent="0.25">
      <c r="A1390" s="136" t="s">
        <v>1197</v>
      </c>
      <c r="B1390" s="108" t="s">
        <v>2544</v>
      </c>
      <c r="C1390" s="109">
        <v>2000</v>
      </c>
      <c r="D1390" s="135">
        <v>0</v>
      </c>
      <c r="E1390" s="135">
        <v>0</v>
      </c>
      <c r="F1390" s="109">
        <v>2000</v>
      </c>
      <c r="G1390" s="138">
        <v>0</v>
      </c>
    </row>
    <row r="1391" spans="1:7" ht="16.350000000000001" customHeight="1" x14ac:dyDescent="0.25">
      <c r="A1391" s="136" t="s">
        <v>1198</v>
      </c>
      <c r="B1391" s="108" t="s">
        <v>1199</v>
      </c>
      <c r="C1391" s="109">
        <v>3000</v>
      </c>
      <c r="D1391" s="135">
        <v>0</v>
      </c>
      <c r="E1391" s="135">
        <v>0</v>
      </c>
      <c r="F1391" s="109">
        <v>3000</v>
      </c>
      <c r="G1391" s="138">
        <v>0</v>
      </c>
    </row>
    <row r="1392" spans="1:7" ht="16.350000000000001" customHeight="1" x14ac:dyDescent="0.25">
      <c r="A1392" s="136" t="s">
        <v>1200</v>
      </c>
      <c r="B1392" s="108" t="s">
        <v>1201</v>
      </c>
      <c r="C1392" s="109">
        <v>3000</v>
      </c>
      <c r="D1392" s="135">
        <v>0</v>
      </c>
      <c r="E1392" s="135">
        <v>0</v>
      </c>
      <c r="F1392" s="109">
        <v>3000</v>
      </c>
      <c r="G1392" s="138">
        <v>0</v>
      </c>
    </row>
    <row r="1393" spans="1:7" ht="16.350000000000001" customHeight="1" x14ac:dyDescent="0.25">
      <c r="A1393" s="136" t="s">
        <v>1202</v>
      </c>
      <c r="B1393" s="108" t="s">
        <v>1203</v>
      </c>
      <c r="C1393" s="109">
        <v>2000</v>
      </c>
      <c r="D1393" s="135">
        <v>0</v>
      </c>
      <c r="E1393" s="135">
        <v>0</v>
      </c>
      <c r="F1393" s="109">
        <v>2000</v>
      </c>
      <c r="G1393" s="138">
        <v>0</v>
      </c>
    </row>
    <row r="1394" spans="1:7" ht="16.350000000000001" customHeight="1" x14ac:dyDescent="0.25">
      <c r="A1394" s="136" t="s">
        <v>1204</v>
      </c>
      <c r="B1394" s="108" t="s">
        <v>1205</v>
      </c>
      <c r="C1394" s="109">
        <v>2000</v>
      </c>
      <c r="D1394" s="135">
        <v>0</v>
      </c>
      <c r="E1394" s="135">
        <v>0</v>
      </c>
      <c r="F1394" s="109">
        <v>2000</v>
      </c>
      <c r="G1394" s="138">
        <v>0</v>
      </c>
    </row>
    <row r="1395" spans="1:7" ht="16.350000000000001" customHeight="1" x14ac:dyDescent="0.25">
      <c r="A1395" s="136" t="s">
        <v>1206</v>
      </c>
      <c r="B1395" s="108" t="s">
        <v>1207</v>
      </c>
      <c r="C1395" s="109">
        <v>3000</v>
      </c>
      <c r="D1395" s="135">
        <v>0</v>
      </c>
      <c r="E1395" s="135">
        <v>0</v>
      </c>
      <c r="F1395" s="109">
        <v>3000</v>
      </c>
      <c r="G1395" s="138">
        <v>0</v>
      </c>
    </row>
    <row r="1396" spans="1:7" ht="16.350000000000001" customHeight="1" x14ac:dyDescent="0.25">
      <c r="A1396" s="136" t="s">
        <v>1208</v>
      </c>
      <c r="B1396" s="108" t="s">
        <v>1209</v>
      </c>
      <c r="C1396" s="109">
        <v>3000</v>
      </c>
      <c r="D1396" s="135">
        <v>0</v>
      </c>
      <c r="E1396" s="135">
        <v>0</v>
      </c>
      <c r="F1396" s="109">
        <v>3000</v>
      </c>
      <c r="G1396" s="138">
        <v>0</v>
      </c>
    </row>
    <row r="1397" spans="1:7" ht="16.350000000000001" customHeight="1" x14ac:dyDescent="0.25">
      <c r="A1397" s="136" t="s">
        <v>1210</v>
      </c>
      <c r="B1397" s="108" t="s">
        <v>2550</v>
      </c>
      <c r="C1397" s="109">
        <v>2000</v>
      </c>
      <c r="D1397" s="135">
        <v>0</v>
      </c>
      <c r="E1397" s="135">
        <v>0</v>
      </c>
      <c r="F1397" s="109">
        <v>2000</v>
      </c>
      <c r="G1397" s="138">
        <v>0</v>
      </c>
    </row>
    <row r="1398" spans="1:7" ht="16.350000000000001" customHeight="1" x14ac:dyDescent="0.25">
      <c r="A1398" s="136" t="s">
        <v>1211</v>
      </c>
      <c r="B1398" s="108" t="s">
        <v>1212</v>
      </c>
      <c r="C1398" s="109">
        <v>2000</v>
      </c>
      <c r="D1398" s="135">
        <v>0</v>
      </c>
      <c r="E1398" s="135">
        <v>0</v>
      </c>
      <c r="F1398" s="109">
        <v>2000</v>
      </c>
      <c r="G1398" s="138">
        <v>0</v>
      </c>
    </row>
    <row r="1399" spans="1:7" ht="16.350000000000001" customHeight="1" x14ac:dyDescent="0.25">
      <c r="A1399" s="136" t="s">
        <v>1213</v>
      </c>
      <c r="B1399" s="108" t="s">
        <v>2553</v>
      </c>
      <c r="C1399" s="109">
        <v>3000</v>
      </c>
      <c r="D1399" s="135">
        <v>0</v>
      </c>
      <c r="E1399" s="135">
        <v>0</v>
      </c>
      <c r="F1399" s="109">
        <v>3000</v>
      </c>
      <c r="G1399" s="138">
        <v>0</v>
      </c>
    </row>
    <row r="1400" spans="1:7" ht="16.350000000000001" customHeight="1" x14ac:dyDescent="0.25">
      <c r="A1400" s="136" t="s">
        <v>1214</v>
      </c>
      <c r="B1400" s="108" t="s">
        <v>1215</v>
      </c>
      <c r="C1400" s="109">
        <v>3000</v>
      </c>
      <c r="D1400" s="135">
        <v>0</v>
      </c>
      <c r="E1400" s="135">
        <v>0</v>
      </c>
      <c r="F1400" s="109">
        <v>3000</v>
      </c>
      <c r="G1400" s="138">
        <v>0</v>
      </c>
    </row>
    <row r="1401" spans="1:7" ht="16.350000000000001" customHeight="1" x14ac:dyDescent="0.25">
      <c r="A1401" s="136" t="s">
        <v>1216</v>
      </c>
      <c r="B1401" s="108" t="s">
        <v>3685</v>
      </c>
      <c r="C1401" s="109">
        <v>1000</v>
      </c>
      <c r="D1401" s="135">
        <v>0</v>
      </c>
      <c r="E1401" s="135">
        <v>0</v>
      </c>
      <c r="F1401" s="109">
        <v>1000</v>
      </c>
      <c r="G1401" s="138">
        <v>0</v>
      </c>
    </row>
    <row r="1402" spans="1:7" ht="16.350000000000001" customHeight="1" x14ac:dyDescent="0.25">
      <c r="A1402" s="136" t="s">
        <v>1217</v>
      </c>
      <c r="B1402" s="108" t="s">
        <v>3686</v>
      </c>
      <c r="C1402" s="109">
        <v>1000</v>
      </c>
      <c r="D1402" s="135">
        <v>0</v>
      </c>
      <c r="E1402" s="135">
        <v>0</v>
      </c>
      <c r="F1402" s="109">
        <v>1000</v>
      </c>
      <c r="G1402" s="138">
        <v>0</v>
      </c>
    </row>
    <row r="1403" spans="1:7" ht="16.350000000000001" customHeight="1" x14ac:dyDescent="0.25">
      <c r="A1403" s="136" t="s">
        <v>3687</v>
      </c>
      <c r="B1403" s="108" t="s">
        <v>2542</v>
      </c>
      <c r="C1403" s="109">
        <v>500</v>
      </c>
      <c r="D1403" s="135">
        <v>0</v>
      </c>
      <c r="E1403" s="135">
        <v>0</v>
      </c>
      <c r="F1403" s="109">
        <v>500</v>
      </c>
      <c r="G1403" s="138">
        <v>0</v>
      </c>
    </row>
    <row r="1404" spans="1:7" ht="16.350000000000001" customHeight="1" x14ac:dyDescent="0.25">
      <c r="A1404" s="136" t="s">
        <v>3688</v>
      </c>
      <c r="B1404" s="108" t="s">
        <v>2544</v>
      </c>
      <c r="C1404" s="109">
        <v>500</v>
      </c>
      <c r="D1404" s="135">
        <v>0</v>
      </c>
      <c r="E1404" s="135">
        <v>0</v>
      </c>
      <c r="F1404" s="109">
        <v>500</v>
      </c>
      <c r="G1404" s="138">
        <v>0</v>
      </c>
    </row>
    <row r="1405" spans="1:7" ht="16.350000000000001" customHeight="1" x14ac:dyDescent="0.25">
      <c r="A1405" s="136" t="s">
        <v>1218</v>
      </c>
      <c r="B1405" s="108" t="s">
        <v>1219</v>
      </c>
      <c r="C1405" s="109">
        <v>30000</v>
      </c>
      <c r="D1405" s="135">
        <v>0</v>
      </c>
      <c r="E1405" s="135">
        <v>0</v>
      </c>
      <c r="F1405" s="109">
        <v>30000</v>
      </c>
      <c r="G1405" s="138">
        <v>0</v>
      </c>
    </row>
    <row r="1406" spans="1:7" ht="16.350000000000001" customHeight="1" x14ac:dyDescent="0.25">
      <c r="A1406" s="136" t="s">
        <v>1220</v>
      </c>
      <c r="B1406" s="108" t="s">
        <v>2557</v>
      </c>
      <c r="C1406" s="109">
        <v>30000</v>
      </c>
      <c r="D1406" s="135">
        <v>0</v>
      </c>
      <c r="E1406" s="135">
        <v>0</v>
      </c>
      <c r="F1406" s="109">
        <v>30000</v>
      </c>
      <c r="G1406" s="138">
        <v>0</v>
      </c>
    </row>
    <row r="1407" spans="1:7" ht="16.350000000000001" customHeight="1" x14ac:dyDescent="0.25">
      <c r="A1407" s="136" t="s">
        <v>1221</v>
      </c>
      <c r="B1407" s="108" t="s">
        <v>2542</v>
      </c>
      <c r="C1407" s="109">
        <v>2000</v>
      </c>
      <c r="D1407" s="135">
        <v>0</v>
      </c>
      <c r="E1407" s="135">
        <v>0</v>
      </c>
      <c r="F1407" s="109">
        <v>2000</v>
      </c>
      <c r="G1407" s="138">
        <v>0</v>
      </c>
    </row>
    <row r="1408" spans="1:7" ht="16.350000000000001" customHeight="1" x14ac:dyDescent="0.25">
      <c r="A1408" s="136" t="s">
        <v>1222</v>
      </c>
      <c r="B1408" s="108" t="s">
        <v>2544</v>
      </c>
      <c r="C1408" s="109">
        <v>2000</v>
      </c>
      <c r="D1408" s="135">
        <v>0</v>
      </c>
      <c r="E1408" s="135">
        <v>0</v>
      </c>
      <c r="F1408" s="109">
        <v>2000</v>
      </c>
      <c r="G1408" s="138">
        <v>0</v>
      </c>
    </row>
    <row r="1409" spans="1:7" ht="16.350000000000001" customHeight="1" x14ac:dyDescent="0.25">
      <c r="A1409" s="136" t="s">
        <v>1223</v>
      </c>
      <c r="B1409" s="108" t="s">
        <v>2559</v>
      </c>
      <c r="C1409" s="109">
        <v>12000</v>
      </c>
      <c r="D1409" s="135">
        <v>0</v>
      </c>
      <c r="E1409" s="135">
        <v>0</v>
      </c>
      <c r="F1409" s="109">
        <v>12000</v>
      </c>
      <c r="G1409" s="138">
        <v>0</v>
      </c>
    </row>
    <row r="1410" spans="1:7" ht="16.350000000000001" customHeight="1" x14ac:dyDescent="0.25">
      <c r="A1410" s="136" t="s">
        <v>1224</v>
      </c>
      <c r="B1410" s="108" t="s">
        <v>1225</v>
      </c>
      <c r="C1410" s="109">
        <v>12000</v>
      </c>
      <c r="D1410" s="135">
        <v>0</v>
      </c>
      <c r="E1410" s="135">
        <v>0</v>
      </c>
      <c r="F1410" s="109">
        <v>12000</v>
      </c>
      <c r="G1410" s="138">
        <v>0</v>
      </c>
    </row>
    <row r="1411" spans="1:7" ht="16.350000000000001" customHeight="1" x14ac:dyDescent="0.25">
      <c r="A1411" s="136" t="s">
        <v>1226</v>
      </c>
      <c r="B1411" s="108" t="s">
        <v>1227</v>
      </c>
      <c r="C1411" s="109">
        <v>500</v>
      </c>
      <c r="D1411" s="135">
        <v>0</v>
      </c>
      <c r="E1411" s="135">
        <v>0</v>
      </c>
      <c r="F1411" s="109">
        <v>500</v>
      </c>
      <c r="G1411" s="138">
        <v>0</v>
      </c>
    </row>
    <row r="1412" spans="1:7" ht="16.350000000000001" customHeight="1" x14ac:dyDescent="0.25">
      <c r="A1412" s="136" t="s">
        <v>1228</v>
      </c>
      <c r="B1412" s="108" t="s">
        <v>1229</v>
      </c>
      <c r="C1412" s="109">
        <v>500</v>
      </c>
      <c r="D1412" s="135">
        <v>0</v>
      </c>
      <c r="E1412" s="135">
        <v>0</v>
      </c>
      <c r="F1412" s="109">
        <v>500</v>
      </c>
      <c r="G1412" s="138">
        <v>0</v>
      </c>
    </row>
    <row r="1413" spans="1:7" ht="16.350000000000001" customHeight="1" x14ac:dyDescent="0.25">
      <c r="A1413" s="136" t="s">
        <v>1230</v>
      </c>
      <c r="B1413" s="108" t="s">
        <v>2562</v>
      </c>
      <c r="C1413" s="109">
        <v>4000</v>
      </c>
      <c r="D1413" s="135">
        <v>0</v>
      </c>
      <c r="E1413" s="135">
        <v>0</v>
      </c>
      <c r="F1413" s="109">
        <v>4000</v>
      </c>
      <c r="G1413" s="138">
        <v>0</v>
      </c>
    </row>
    <row r="1414" spans="1:7" ht="16.350000000000001" customHeight="1" x14ac:dyDescent="0.25">
      <c r="A1414" s="136" t="s">
        <v>1231</v>
      </c>
      <c r="B1414" s="108" t="s">
        <v>1232</v>
      </c>
      <c r="C1414" s="109">
        <v>4000</v>
      </c>
      <c r="D1414" s="135">
        <v>0</v>
      </c>
      <c r="E1414" s="135">
        <v>0</v>
      </c>
      <c r="F1414" s="109">
        <v>4000</v>
      </c>
      <c r="G1414" s="138">
        <v>0</v>
      </c>
    </row>
    <row r="1415" spans="1:7" ht="16.350000000000001" customHeight="1" x14ac:dyDescent="0.25">
      <c r="A1415" s="136" t="s">
        <v>1233</v>
      </c>
      <c r="B1415" s="108" t="s">
        <v>2564</v>
      </c>
      <c r="C1415" s="109">
        <v>4000</v>
      </c>
      <c r="D1415" s="135">
        <v>0</v>
      </c>
      <c r="E1415" s="135">
        <v>0</v>
      </c>
      <c r="F1415" s="109">
        <v>4000</v>
      </c>
      <c r="G1415" s="138">
        <v>0</v>
      </c>
    </row>
    <row r="1416" spans="1:7" ht="16.350000000000001" customHeight="1" x14ac:dyDescent="0.25">
      <c r="A1416" s="136" t="s">
        <v>1234</v>
      </c>
      <c r="B1416" s="108" t="s">
        <v>1235</v>
      </c>
      <c r="C1416" s="109">
        <v>4000</v>
      </c>
      <c r="D1416" s="135">
        <v>0</v>
      </c>
      <c r="E1416" s="135">
        <v>0</v>
      </c>
      <c r="F1416" s="109">
        <v>4000</v>
      </c>
      <c r="G1416" s="138">
        <v>0</v>
      </c>
    </row>
    <row r="1417" spans="1:7" ht="16.350000000000001" customHeight="1" x14ac:dyDescent="0.25">
      <c r="A1417" s="136" t="s">
        <v>1236</v>
      </c>
      <c r="B1417" s="108" t="s">
        <v>2567</v>
      </c>
      <c r="C1417" s="109">
        <v>4500</v>
      </c>
      <c r="D1417" s="135">
        <v>0</v>
      </c>
      <c r="E1417" s="135">
        <v>0</v>
      </c>
      <c r="F1417" s="109">
        <v>4500</v>
      </c>
      <c r="G1417" s="138">
        <v>0</v>
      </c>
    </row>
    <row r="1418" spans="1:7" ht="16.350000000000001" customHeight="1" x14ac:dyDescent="0.25">
      <c r="A1418" s="136" t="s">
        <v>1237</v>
      </c>
      <c r="B1418" s="108" t="s">
        <v>2569</v>
      </c>
      <c r="C1418" s="109">
        <v>4500</v>
      </c>
      <c r="D1418" s="135">
        <v>0</v>
      </c>
      <c r="E1418" s="135">
        <v>0</v>
      </c>
      <c r="F1418" s="109">
        <v>4500</v>
      </c>
      <c r="G1418" s="138">
        <v>0</v>
      </c>
    </row>
    <row r="1419" spans="1:7" ht="16.350000000000001" customHeight="1" x14ac:dyDescent="0.25">
      <c r="A1419" s="136" t="s">
        <v>1238</v>
      </c>
      <c r="B1419" s="108" t="s">
        <v>2274</v>
      </c>
      <c r="C1419" s="109">
        <v>15000</v>
      </c>
      <c r="D1419" s="135">
        <v>0</v>
      </c>
      <c r="E1419" s="135">
        <v>0</v>
      </c>
      <c r="F1419" s="109">
        <v>15000</v>
      </c>
      <c r="G1419" s="138">
        <v>0</v>
      </c>
    </row>
    <row r="1420" spans="1:7" ht="16.350000000000001" customHeight="1" x14ac:dyDescent="0.25">
      <c r="A1420" s="136" t="s">
        <v>1239</v>
      </c>
      <c r="B1420" s="108" t="s">
        <v>814</v>
      </c>
      <c r="C1420" s="109">
        <v>15000</v>
      </c>
      <c r="D1420" s="135">
        <v>0</v>
      </c>
      <c r="E1420" s="135">
        <v>0</v>
      </c>
      <c r="F1420" s="109">
        <v>15000</v>
      </c>
      <c r="G1420" s="138">
        <v>0</v>
      </c>
    </row>
    <row r="1421" spans="1:7" ht="16.350000000000001" customHeight="1" x14ac:dyDescent="0.25">
      <c r="A1421" s="136" t="s">
        <v>1240</v>
      </c>
      <c r="B1421" s="108" t="s">
        <v>2571</v>
      </c>
      <c r="C1421" s="109">
        <v>2000</v>
      </c>
      <c r="D1421" s="135">
        <v>0</v>
      </c>
      <c r="E1421" s="135">
        <v>0</v>
      </c>
      <c r="F1421" s="109">
        <v>2000</v>
      </c>
      <c r="G1421" s="138">
        <v>0</v>
      </c>
    </row>
    <row r="1422" spans="1:7" ht="16.350000000000001" customHeight="1" x14ac:dyDescent="0.25">
      <c r="A1422" s="136" t="s">
        <v>1241</v>
      </c>
      <c r="B1422" s="108" t="s">
        <v>2574</v>
      </c>
      <c r="C1422" s="109">
        <v>2000</v>
      </c>
      <c r="D1422" s="135">
        <v>0</v>
      </c>
      <c r="E1422" s="135">
        <v>0</v>
      </c>
      <c r="F1422" s="109">
        <v>2000</v>
      </c>
      <c r="G1422" s="138">
        <v>0</v>
      </c>
    </row>
    <row r="1423" spans="1:7" ht="16.350000000000001" customHeight="1" x14ac:dyDescent="0.25">
      <c r="A1423" s="136" t="s">
        <v>1242</v>
      </c>
      <c r="B1423" s="108" t="s">
        <v>1243</v>
      </c>
      <c r="C1423" s="109">
        <v>4000</v>
      </c>
      <c r="D1423" s="135">
        <v>0</v>
      </c>
      <c r="E1423" s="135">
        <v>0</v>
      </c>
      <c r="F1423" s="109">
        <v>4000</v>
      </c>
      <c r="G1423" s="138">
        <v>0</v>
      </c>
    </row>
    <row r="1424" spans="1:7" ht="16.350000000000001" customHeight="1" x14ac:dyDescent="0.25">
      <c r="A1424" s="136" t="s">
        <v>1244</v>
      </c>
      <c r="B1424" s="108" t="s">
        <v>1245</v>
      </c>
      <c r="C1424" s="109">
        <v>4000</v>
      </c>
      <c r="D1424" s="135">
        <v>0</v>
      </c>
      <c r="E1424" s="135">
        <v>0</v>
      </c>
      <c r="F1424" s="109">
        <v>4000</v>
      </c>
      <c r="G1424" s="138">
        <v>0</v>
      </c>
    </row>
    <row r="1425" spans="1:7" ht="16.350000000000001" customHeight="1" x14ac:dyDescent="0.25">
      <c r="A1425" s="136" t="s">
        <v>1246</v>
      </c>
      <c r="B1425" s="108" t="s">
        <v>1247</v>
      </c>
      <c r="C1425" s="109">
        <v>500</v>
      </c>
      <c r="D1425" s="135">
        <v>0</v>
      </c>
      <c r="E1425" s="135">
        <v>0</v>
      </c>
      <c r="F1425" s="109">
        <v>500</v>
      </c>
      <c r="G1425" s="138">
        <v>0</v>
      </c>
    </row>
    <row r="1426" spans="1:7" ht="16.350000000000001" customHeight="1" x14ac:dyDescent="0.25">
      <c r="A1426" s="136" t="s">
        <v>1248</v>
      </c>
      <c r="B1426" s="108" t="s">
        <v>1249</v>
      </c>
      <c r="C1426" s="109">
        <v>500</v>
      </c>
      <c r="D1426" s="135">
        <v>0</v>
      </c>
      <c r="E1426" s="135">
        <v>0</v>
      </c>
      <c r="F1426" s="109">
        <v>500</v>
      </c>
      <c r="G1426" s="138">
        <v>0</v>
      </c>
    </row>
    <row r="1427" spans="1:7" ht="16.350000000000001" customHeight="1" x14ac:dyDescent="0.25">
      <c r="A1427" s="136" t="s">
        <v>1250</v>
      </c>
      <c r="B1427" s="108" t="s">
        <v>1251</v>
      </c>
      <c r="C1427" s="109">
        <v>1500</v>
      </c>
      <c r="D1427" s="135">
        <v>0</v>
      </c>
      <c r="E1427" s="135">
        <v>0</v>
      </c>
      <c r="F1427" s="109">
        <v>1500</v>
      </c>
      <c r="G1427" s="138">
        <v>0</v>
      </c>
    </row>
    <row r="1428" spans="1:7" ht="16.350000000000001" customHeight="1" x14ac:dyDescent="0.25">
      <c r="A1428" s="136" t="s">
        <v>1252</v>
      </c>
      <c r="B1428" s="108" t="s">
        <v>1253</v>
      </c>
      <c r="C1428" s="109">
        <v>1500</v>
      </c>
      <c r="D1428" s="135">
        <v>0</v>
      </c>
      <c r="E1428" s="135">
        <v>0</v>
      </c>
      <c r="F1428" s="109">
        <v>1500</v>
      </c>
      <c r="G1428" s="138">
        <v>0</v>
      </c>
    </row>
    <row r="1429" spans="1:7" ht="16.350000000000001" customHeight="1" x14ac:dyDescent="0.25">
      <c r="A1429" s="136" t="s">
        <v>1254</v>
      </c>
      <c r="B1429" s="108" t="s">
        <v>1255</v>
      </c>
      <c r="C1429" s="109">
        <v>5500</v>
      </c>
      <c r="D1429" s="135">
        <v>0</v>
      </c>
      <c r="E1429" s="135">
        <v>0</v>
      </c>
      <c r="F1429" s="109">
        <v>5500</v>
      </c>
      <c r="G1429" s="138">
        <v>0</v>
      </c>
    </row>
    <row r="1430" spans="1:7" ht="16.350000000000001" customHeight="1" x14ac:dyDescent="0.25">
      <c r="A1430" s="136" t="s">
        <v>1256</v>
      </c>
      <c r="B1430" s="108" t="s">
        <v>1257</v>
      </c>
      <c r="C1430" s="109">
        <v>5500</v>
      </c>
      <c r="D1430" s="135">
        <v>0</v>
      </c>
      <c r="E1430" s="135">
        <v>0</v>
      </c>
      <c r="F1430" s="109">
        <v>5500</v>
      </c>
      <c r="G1430" s="138">
        <v>0</v>
      </c>
    </row>
    <row r="1431" spans="1:7" ht="16.350000000000001" customHeight="1" x14ac:dyDescent="0.25">
      <c r="A1431" s="136" t="s">
        <v>1258</v>
      </c>
      <c r="B1431" s="108" t="s">
        <v>1259</v>
      </c>
      <c r="C1431" s="109">
        <v>15000</v>
      </c>
      <c r="D1431" s="135">
        <v>0</v>
      </c>
      <c r="E1431" s="135">
        <v>0</v>
      </c>
      <c r="F1431" s="109">
        <v>15000</v>
      </c>
      <c r="G1431" s="138">
        <v>0</v>
      </c>
    </row>
    <row r="1432" spans="1:7" ht="16.350000000000001" customHeight="1" x14ac:dyDescent="0.25">
      <c r="A1432" s="136" t="s">
        <v>1260</v>
      </c>
      <c r="B1432" s="108" t="s">
        <v>1083</v>
      </c>
      <c r="C1432" s="109">
        <v>15000</v>
      </c>
      <c r="D1432" s="135">
        <v>0</v>
      </c>
      <c r="E1432" s="135">
        <v>0</v>
      </c>
      <c r="F1432" s="109">
        <v>15000</v>
      </c>
      <c r="G1432" s="138">
        <v>0</v>
      </c>
    </row>
    <row r="1433" spans="1:7" ht="16.350000000000001" customHeight="1" x14ac:dyDescent="0.25">
      <c r="A1433" s="136" t="s">
        <v>3689</v>
      </c>
      <c r="B1433" s="108" t="s">
        <v>3690</v>
      </c>
      <c r="C1433" s="109">
        <v>500</v>
      </c>
      <c r="D1433" s="135">
        <v>0</v>
      </c>
      <c r="E1433" s="135">
        <v>0</v>
      </c>
      <c r="F1433" s="109">
        <v>500</v>
      </c>
      <c r="G1433" s="138">
        <v>0</v>
      </c>
    </row>
    <row r="1434" spans="1:7" ht="16.350000000000001" customHeight="1" x14ac:dyDescent="0.25">
      <c r="A1434" s="136" t="s">
        <v>3691</v>
      </c>
      <c r="B1434" s="108" t="s">
        <v>3692</v>
      </c>
      <c r="C1434" s="109">
        <v>500</v>
      </c>
      <c r="D1434" s="135">
        <v>0</v>
      </c>
      <c r="E1434" s="135">
        <v>0</v>
      </c>
      <c r="F1434" s="109">
        <v>500</v>
      </c>
      <c r="G1434" s="138">
        <v>0</v>
      </c>
    </row>
    <row r="1435" spans="1:7" ht="16.350000000000001" customHeight="1" x14ac:dyDescent="0.25">
      <c r="A1435" s="136" t="s">
        <v>2582</v>
      </c>
      <c r="B1435" s="108" t="s">
        <v>3693</v>
      </c>
      <c r="C1435" s="109">
        <v>85000</v>
      </c>
      <c r="D1435" s="135">
        <v>0</v>
      </c>
      <c r="E1435" s="135">
        <v>0</v>
      </c>
      <c r="F1435" s="109">
        <v>85000</v>
      </c>
      <c r="G1435" s="138">
        <v>0</v>
      </c>
    </row>
    <row r="1436" spans="1:7" ht="16.350000000000001" customHeight="1" x14ac:dyDescent="0.25">
      <c r="A1436" s="136" t="s">
        <v>2585</v>
      </c>
      <c r="B1436" s="108" t="s">
        <v>3694</v>
      </c>
      <c r="C1436" s="109">
        <v>85000</v>
      </c>
      <c r="D1436" s="135">
        <v>0</v>
      </c>
      <c r="E1436" s="135">
        <v>0</v>
      </c>
      <c r="F1436" s="109">
        <v>85000</v>
      </c>
      <c r="G1436" s="138">
        <v>0</v>
      </c>
    </row>
    <row r="1437" spans="1:7" ht="16.350000000000001" customHeight="1" x14ac:dyDescent="0.25">
      <c r="A1437" s="136" t="s">
        <v>1261</v>
      </c>
      <c r="B1437" s="108" t="s">
        <v>1262</v>
      </c>
      <c r="C1437" s="109">
        <v>15000</v>
      </c>
      <c r="D1437" s="135">
        <v>0</v>
      </c>
      <c r="E1437" s="135">
        <v>0</v>
      </c>
      <c r="F1437" s="109">
        <v>15000</v>
      </c>
      <c r="G1437" s="138">
        <v>0</v>
      </c>
    </row>
    <row r="1438" spans="1:7" ht="16.350000000000001" customHeight="1" x14ac:dyDescent="0.25">
      <c r="A1438" s="136" t="s">
        <v>1263</v>
      </c>
      <c r="B1438" s="108" t="s">
        <v>1264</v>
      </c>
      <c r="C1438" s="109">
        <v>15000</v>
      </c>
      <c r="D1438" s="135">
        <v>0</v>
      </c>
      <c r="E1438" s="135">
        <v>0</v>
      </c>
      <c r="F1438" s="109">
        <v>15000</v>
      </c>
      <c r="G1438" s="138">
        <v>0</v>
      </c>
    </row>
    <row r="1439" spans="1:7" ht="16.350000000000001" customHeight="1" x14ac:dyDescent="0.25">
      <c r="A1439" s="136" t="s">
        <v>1265</v>
      </c>
      <c r="B1439" s="108" t="s">
        <v>1266</v>
      </c>
      <c r="C1439" s="109">
        <v>3000</v>
      </c>
      <c r="D1439" s="135">
        <v>0</v>
      </c>
      <c r="E1439" s="135">
        <v>0</v>
      </c>
      <c r="F1439" s="109">
        <v>3000</v>
      </c>
      <c r="G1439" s="138">
        <v>0</v>
      </c>
    </row>
    <row r="1440" spans="1:7" ht="16.350000000000001" customHeight="1" x14ac:dyDescent="0.25">
      <c r="A1440" s="136" t="s">
        <v>1267</v>
      </c>
      <c r="B1440" s="108" t="s">
        <v>722</v>
      </c>
      <c r="C1440" s="109">
        <v>3000</v>
      </c>
      <c r="D1440" s="135">
        <v>0</v>
      </c>
      <c r="E1440" s="135">
        <v>0</v>
      </c>
      <c r="F1440" s="109">
        <v>3000</v>
      </c>
      <c r="G1440" s="138">
        <v>0</v>
      </c>
    </row>
    <row r="1441" spans="1:7" ht="16.350000000000001" customHeight="1" x14ac:dyDescent="0.25">
      <c r="A1441" s="136" t="s">
        <v>1268</v>
      </c>
      <c r="B1441" s="108" t="s">
        <v>1269</v>
      </c>
      <c r="C1441" s="109">
        <v>7000</v>
      </c>
      <c r="D1441" s="135">
        <v>0</v>
      </c>
      <c r="E1441" s="135">
        <v>0</v>
      </c>
      <c r="F1441" s="109">
        <v>7000</v>
      </c>
      <c r="G1441" s="138">
        <v>0</v>
      </c>
    </row>
    <row r="1442" spans="1:7" ht="16.350000000000001" customHeight="1" x14ac:dyDescent="0.25">
      <c r="A1442" s="136" t="s">
        <v>1270</v>
      </c>
      <c r="B1442" s="108" t="s">
        <v>1271</v>
      </c>
      <c r="C1442" s="109">
        <v>7000</v>
      </c>
      <c r="D1442" s="135">
        <v>0</v>
      </c>
      <c r="E1442" s="135">
        <v>0</v>
      </c>
      <c r="F1442" s="109">
        <v>7000</v>
      </c>
      <c r="G1442" s="138">
        <v>0</v>
      </c>
    </row>
    <row r="1443" spans="1:7" ht="16.350000000000001" customHeight="1" x14ac:dyDescent="0.25">
      <c r="A1443" s="136" t="s">
        <v>1272</v>
      </c>
      <c r="B1443" s="108" t="s">
        <v>2559</v>
      </c>
      <c r="C1443" s="109">
        <v>8000</v>
      </c>
      <c r="D1443" s="135">
        <v>0</v>
      </c>
      <c r="E1443" s="135">
        <v>0</v>
      </c>
      <c r="F1443" s="109">
        <v>8000</v>
      </c>
      <c r="G1443" s="138">
        <v>0</v>
      </c>
    </row>
    <row r="1444" spans="1:7" ht="16.350000000000001" customHeight="1" x14ac:dyDescent="0.25">
      <c r="A1444" s="136" t="s">
        <v>1273</v>
      </c>
      <c r="B1444" s="108" t="s">
        <v>1225</v>
      </c>
      <c r="C1444" s="109">
        <v>8000</v>
      </c>
      <c r="D1444" s="135">
        <v>0</v>
      </c>
      <c r="E1444" s="135">
        <v>0</v>
      </c>
      <c r="F1444" s="109">
        <v>8000</v>
      </c>
      <c r="G1444" s="138">
        <v>0</v>
      </c>
    </row>
    <row r="1445" spans="1:7" ht="16.350000000000001" customHeight="1" x14ac:dyDescent="0.25">
      <c r="A1445" s="136" t="s">
        <v>2590</v>
      </c>
      <c r="B1445" s="108" t="s">
        <v>2591</v>
      </c>
      <c r="C1445" s="109">
        <v>90000</v>
      </c>
      <c r="D1445" s="135">
        <v>0</v>
      </c>
      <c r="E1445" s="135">
        <v>0</v>
      </c>
      <c r="F1445" s="109">
        <v>90000</v>
      </c>
      <c r="G1445" s="138">
        <v>0</v>
      </c>
    </row>
    <row r="1446" spans="1:7" ht="16.350000000000001" customHeight="1" x14ac:dyDescent="0.25">
      <c r="A1446" s="136" t="s">
        <v>2594</v>
      </c>
      <c r="B1446" s="108" t="s">
        <v>2595</v>
      </c>
      <c r="C1446" s="109">
        <v>90000</v>
      </c>
      <c r="D1446" s="135">
        <v>0</v>
      </c>
      <c r="E1446" s="135">
        <v>0</v>
      </c>
      <c r="F1446" s="109">
        <v>90000</v>
      </c>
      <c r="G1446" s="138">
        <v>0</v>
      </c>
    </row>
    <row r="1447" spans="1:7" ht="16.350000000000001" customHeight="1" x14ac:dyDescent="0.25">
      <c r="A1447" s="136" t="s">
        <v>1274</v>
      </c>
      <c r="B1447" s="108" t="s">
        <v>1275</v>
      </c>
      <c r="C1447" s="109">
        <v>4000</v>
      </c>
      <c r="D1447" s="135">
        <v>0</v>
      </c>
      <c r="E1447" s="135">
        <v>0</v>
      </c>
      <c r="F1447" s="109">
        <v>4000</v>
      </c>
      <c r="G1447" s="138">
        <v>0</v>
      </c>
    </row>
    <row r="1448" spans="1:7" ht="16.350000000000001" customHeight="1" x14ac:dyDescent="0.25">
      <c r="A1448" s="136" t="s">
        <v>1276</v>
      </c>
      <c r="B1448" s="108" t="s">
        <v>1277</v>
      </c>
      <c r="C1448" s="109">
        <v>4000</v>
      </c>
      <c r="D1448" s="135">
        <v>0</v>
      </c>
      <c r="E1448" s="135">
        <v>0</v>
      </c>
      <c r="F1448" s="109">
        <v>4000</v>
      </c>
      <c r="G1448" s="138">
        <v>0</v>
      </c>
    </row>
    <row r="1449" spans="1:7" ht="16.350000000000001" customHeight="1" x14ac:dyDescent="0.25">
      <c r="A1449" s="136" t="s">
        <v>2598</v>
      </c>
      <c r="B1449" s="108" t="s">
        <v>2599</v>
      </c>
      <c r="C1449" s="109">
        <v>100000</v>
      </c>
      <c r="D1449" s="135">
        <v>0</v>
      </c>
      <c r="E1449" s="135">
        <v>0</v>
      </c>
      <c r="F1449" s="109">
        <v>100000</v>
      </c>
      <c r="G1449" s="138">
        <v>0</v>
      </c>
    </row>
    <row r="1450" spans="1:7" ht="16.350000000000001" customHeight="1" x14ac:dyDescent="0.25">
      <c r="A1450" s="136" t="s">
        <v>2602</v>
      </c>
      <c r="B1450" s="108" t="s">
        <v>2603</v>
      </c>
      <c r="C1450" s="109">
        <v>100000</v>
      </c>
      <c r="D1450" s="135">
        <v>0</v>
      </c>
      <c r="E1450" s="135">
        <v>0</v>
      </c>
      <c r="F1450" s="109">
        <v>100000</v>
      </c>
      <c r="G1450" s="138">
        <v>0</v>
      </c>
    </row>
    <row r="1451" spans="1:7" ht="16.350000000000001" customHeight="1" x14ac:dyDescent="0.25">
      <c r="A1451" s="136" t="s">
        <v>1459</v>
      </c>
      <c r="B1451" s="108" t="s">
        <v>2604</v>
      </c>
      <c r="C1451" s="109">
        <v>20000</v>
      </c>
      <c r="D1451" s="135">
        <v>0</v>
      </c>
      <c r="E1451" s="135">
        <v>0</v>
      </c>
      <c r="F1451" s="109">
        <v>20000</v>
      </c>
      <c r="G1451" s="138">
        <v>0</v>
      </c>
    </row>
    <row r="1452" spans="1:7" ht="16.350000000000001" customHeight="1" x14ac:dyDescent="0.25">
      <c r="A1452" s="136" t="s">
        <v>1460</v>
      </c>
      <c r="B1452" s="108" t="s">
        <v>2607</v>
      </c>
      <c r="C1452" s="109">
        <v>40000</v>
      </c>
      <c r="D1452" s="135">
        <v>0</v>
      </c>
      <c r="E1452" s="135">
        <v>0</v>
      </c>
      <c r="F1452" s="109">
        <v>40000</v>
      </c>
      <c r="G1452" s="138">
        <v>0</v>
      </c>
    </row>
    <row r="1453" spans="1:7" ht="16.350000000000001" customHeight="1" x14ac:dyDescent="0.25">
      <c r="A1453" s="136" t="s">
        <v>1461</v>
      </c>
      <c r="B1453" s="108" t="s">
        <v>2610</v>
      </c>
      <c r="C1453" s="109">
        <v>10000</v>
      </c>
      <c r="D1453" s="135">
        <v>0</v>
      </c>
      <c r="E1453" s="135">
        <v>0</v>
      </c>
      <c r="F1453" s="109">
        <v>10000</v>
      </c>
      <c r="G1453" s="138">
        <v>0</v>
      </c>
    </row>
    <row r="1454" spans="1:7" ht="16.350000000000001" customHeight="1" x14ac:dyDescent="0.25">
      <c r="A1454" s="136" t="s">
        <v>1462</v>
      </c>
      <c r="B1454" s="108" t="s">
        <v>3695</v>
      </c>
      <c r="C1454" s="109">
        <v>20000</v>
      </c>
      <c r="D1454" s="135">
        <v>0</v>
      </c>
      <c r="E1454" s="135">
        <v>0</v>
      </c>
      <c r="F1454" s="109">
        <v>20000</v>
      </c>
      <c r="G1454" s="138">
        <v>0</v>
      </c>
    </row>
    <row r="1455" spans="1:7" ht="16.350000000000001" customHeight="1" x14ac:dyDescent="0.25">
      <c r="A1455" s="136" t="s">
        <v>1463</v>
      </c>
      <c r="B1455" s="108" t="s">
        <v>3696</v>
      </c>
      <c r="C1455" s="109">
        <v>40000</v>
      </c>
      <c r="D1455" s="135">
        <v>0</v>
      </c>
      <c r="E1455" s="135">
        <v>0</v>
      </c>
      <c r="F1455" s="109">
        <v>40000</v>
      </c>
      <c r="G1455" s="138">
        <v>0</v>
      </c>
    </row>
    <row r="1456" spans="1:7" ht="16.350000000000001" customHeight="1" x14ac:dyDescent="0.25">
      <c r="A1456" s="136" t="s">
        <v>1464</v>
      </c>
      <c r="B1456" s="108" t="s">
        <v>1465</v>
      </c>
      <c r="C1456" s="109">
        <v>10000</v>
      </c>
      <c r="D1456" s="135">
        <v>0</v>
      </c>
      <c r="E1456" s="135">
        <v>0</v>
      </c>
      <c r="F1456" s="109">
        <v>10000</v>
      </c>
      <c r="G1456" s="138">
        <v>0</v>
      </c>
    </row>
    <row r="1457" spans="1:7" ht="16.350000000000001" customHeight="1" x14ac:dyDescent="0.25">
      <c r="A1457" s="136" t="s">
        <v>1278</v>
      </c>
      <c r="B1457" s="108" t="s">
        <v>1279</v>
      </c>
      <c r="C1457" s="109">
        <v>800</v>
      </c>
      <c r="D1457" s="135">
        <v>0</v>
      </c>
      <c r="E1457" s="135">
        <v>0</v>
      </c>
      <c r="F1457" s="109">
        <v>800</v>
      </c>
      <c r="G1457" s="138">
        <v>0</v>
      </c>
    </row>
    <row r="1458" spans="1:7" ht="16.350000000000001" customHeight="1" x14ac:dyDescent="0.25">
      <c r="A1458" s="136" t="s">
        <v>1280</v>
      </c>
      <c r="B1458" s="108" t="s">
        <v>1281</v>
      </c>
      <c r="C1458" s="109">
        <v>800</v>
      </c>
      <c r="D1458" s="135">
        <v>0</v>
      </c>
      <c r="E1458" s="135">
        <v>0</v>
      </c>
      <c r="F1458" s="109">
        <v>800</v>
      </c>
      <c r="G1458" s="138">
        <v>0</v>
      </c>
    </row>
    <row r="1459" spans="1:7" ht="16.350000000000001" customHeight="1" x14ac:dyDescent="0.25">
      <c r="A1459" s="136" t="s">
        <v>1282</v>
      </c>
      <c r="B1459" s="108" t="s">
        <v>3697</v>
      </c>
      <c r="C1459" s="109">
        <v>40000</v>
      </c>
      <c r="D1459" s="135">
        <v>0</v>
      </c>
      <c r="E1459" s="135">
        <v>0</v>
      </c>
      <c r="F1459" s="109">
        <v>40000</v>
      </c>
      <c r="G1459" s="138">
        <v>0</v>
      </c>
    </row>
    <row r="1460" spans="1:7" ht="16.350000000000001" customHeight="1" x14ac:dyDescent="0.25">
      <c r="A1460" s="136" t="s">
        <v>1283</v>
      </c>
      <c r="B1460" s="108" t="s">
        <v>3698</v>
      </c>
      <c r="C1460" s="109">
        <v>40000</v>
      </c>
      <c r="D1460" s="135">
        <v>0</v>
      </c>
      <c r="E1460" s="135">
        <v>0</v>
      </c>
      <c r="F1460" s="109">
        <v>40000</v>
      </c>
      <c r="G1460" s="138">
        <v>0</v>
      </c>
    </row>
    <row r="1461" spans="1:7" ht="16.350000000000001" customHeight="1" x14ac:dyDescent="0.25">
      <c r="A1461" s="136" t="s">
        <v>1284</v>
      </c>
      <c r="B1461" s="108" t="s">
        <v>2618</v>
      </c>
      <c r="C1461" s="109">
        <v>3250</v>
      </c>
      <c r="D1461" s="135">
        <v>0</v>
      </c>
      <c r="E1461" s="135">
        <v>0</v>
      </c>
      <c r="F1461" s="109">
        <v>3250</v>
      </c>
      <c r="G1461" s="138">
        <v>0</v>
      </c>
    </row>
    <row r="1462" spans="1:7" ht="16.350000000000001" customHeight="1" x14ac:dyDescent="0.25">
      <c r="A1462" s="136" t="s">
        <v>1285</v>
      </c>
      <c r="B1462" s="108" t="s">
        <v>1286</v>
      </c>
      <c r="C1462" s="109">
        <v>3250</v>
      </c>
      <c r="D1462" s="135">
        <v>0</v>
      </c>
      <c r="E1462" s="135">
        <v>0</v>
      </c>
      <c r="F1462" s="109">
        <v>3250</v>
      </c>
      <c r="G1462" s="138">
        <v>0</v>
      </c>
    </row>
    <row r="1463" spans="1:7" ht="16.350000000000001" customHeight="1" x14ac:dyDescent="0.25">
      <c r="A1463" s="136" t="s">
        <v>1287</v>
      </c>
      <c r="B1463" s="108" t="s">
        <v>1288</v>
      </c>
      <c r="C1463" s="109">
        <v>20000</v>
      </c>
      <c r="D1463" s="135">
        <v>0</v>
      </c>
      <c r="E1463" s="135">
        <v>0</v>
      </c>
      <c r="F1463" s="109">
        <v>20000</v>
      </c>
      <c r="G1463" s="138">
        <v>0</v>
      </c>
    </row>
    <row r="1464" spans="1:7" ht="16.350000000000001" customHeight="1" x14ac:dyDescent="0.25">
      <c r="A1464" s="136" t="s">
        <v>1289</v>
      </c>
      <c r="B1464" s="108" t="s">
        <v>1290</v>
      </c>
      <c r="C1464" s="109">
        <v>20000</v>
      </c>
      <c r="D1464" s="135">
        <v>0</v>
      </c>
      <c r="E1464" s="135">
        <v>0</v>
      </c>
      <c r="F1464" s="109">
        <v>20000</v>
      </c>
      <c r="G1464" s="138">
        <v>0</v>
      </c>
    </row>
    <row r="1465" spans="1:7" ht="16.350000000000001" customHeight="1" x14ac:dyDescent="0.25">
      <c r="A1465" s="136" t="s">
        <v>1291</v>
      </c>
      <c r="B1465" s="108" t="s">
        <v>1292</v>
      </c>
      <c r="C1465" s="109">
        <v>5000</v>
      </c>
      <c r="D1465" s="135">
        <v>0</v>
      </c>
      <c r="E1465" s="135">
        <v>0</v>
      </c>
      <c r="F1465" s="109">
        <v>5000</v>
      </c>
      <c r="G1465" s="138">
        <v>0</v>
      </c>
    </row>
    <row r="1466" spans="1:7" ht="16.350000000000001" customHeight="1" x14ac:dyDescent="0.25">
      <c r="A1466" s="136" t="s">
        <v>1293</v>
      </c>
      <c r="B1466" s="108" t="s">
        <v>1294</v>
      </c>
      <c r="C1466" s="109">
        <v>5000</v>
      </c>
      <c r="D1466" s="135">
        <v>0</v>
      </c>
      <c r="E1466" s="135">
        <v>0</v>
      </c>
      <c r="F1466" s="109">
        <v>5000</v>
      </c>
      <c r="G1466" s="138">
        <v>0</v>
      </c>
    </row>
    <row r="1467" spans="1:7" ht="16.350000000000001" customHeight="1" x14ac:dyDescent="0.25">
      <c r="A1467" s="136" t="s">
        <v>1295</v>
      </c>
      <c r="B1467" s="108" t="s">
        <v>1296</v>
      </c>
      <c r="C1467" s="109">
        <v>2000</v>
      </c>
      <c r="D1467" s="135">
        <v>0</v>
      </c>
      <c r="E1467" s="135">
        <v>0</v>
      </c>
      <c r="F1467" s="109">
        <v>2000</v>
      </c>
      <c r="G1467" s="138">
        <v>0</v>
      </c>
    </row>
    <row r="1468" spans="1:7" ht="16.350000000000001" customHeight="1" x14ac:dyDescent="0.25">
      <c r="A1468" s="136" t="s">
        <v>1297</v>
      </c>
      <c r="B1468" s="108" t="s">
        <v>1298</v>
      </c>
      <c r="C1468" s="109">
        <v>2000</v>
      </c>
      <c r="D1468" s="135">
        <v>0</v>
      </c>
      <c r="E1468" s="135">
        <v>0</v>
      </c>
      <c r="F1468" s="109">
        <v>2000</v>
      </c>
      <c r="G1468" s="138">
        <v>0</v>
      </c>
    </row>
    <row r="1469" spans="1:7" ht="16.350000000000001" customHeight="1" x14ac:dyDescent="0.25">
      <c r="A1469" s="136" t="s">
        <v>1299</v>
      </c>
      <c r="B1469" s="108" t="s">
        <v>2626</v>
      </c>
      <c r="C1469" s="109">
        <v>40000</v>
      </c>
      <c r="D1469" s="135">
        <v>0</v>
      </c>
      <c r="E1469" s="135">
        <v>0</v>
      </c>
      <c r="F1469" s="109">
        <v>40000</v>
      </c>
      <c r="G1469" s="138">
        <v>0</v>
      </c>
    </row>
    <row r="1470" spans="1:7" ht="16.350000000000001" customHeight="1" x14ac:dyDescent="0.25">
      <c r="A1470" s="136" t="s">
        <v>1300</v>
      </c>
      <c r="B1470" s="108" t="s">
        <v>1301</v>
      </c>
      <c r="C1470" s="109">
        <v>40000</v>
      </c>
      <c r="D1470" s="135">
        <v>0</v>
      </c>
      <c r="E1470" s="135">
        <v>0</v>
      </c>
      <c r="F1470" s="109">
        <v>40000</v>
      </c>
      <c r="G1470" s="138">
        <v>0</v>
      </c>
    </row>
    <row r="1471" spans="1:7" ht="16.350000000000001" customHeight="1" x14ac:dyDescent="0.25">
      <c r="A1471" s="136" t="s">
        <v>3699</v>
      </c>
      <c r="B1471" s="108" t="s">
        <v>1269</v>
      </c>
      <c r="C1471" s="109">
        <v>2500</v>
      </c>
      <c r="D1471" s="135">
        <v>0</v>
      </c>
      <c r="E1471" s="135">
        <v>0</v>
      </c>
      <c r="F1471" s="109">
        <v>2500</v>
      </c>
      <c r="G1471" s="138">
        <v>0</v>
      </c>
    </row>
    <row r="1472" spans="1:7" ht="16.350000000000001" customHeight="1" x14ac:dyDescent="0.25">
      <c r="A1472" s="136" t="s">
        <v>3700</v>
      </c>
      <c r="B1472" s="108" t="s">
        <v>1271</v>
      </c>
      <c r="C1472" s="109">
        <v>2500</v>
      </c>
      <c r="D1472" s="135">
        <v>0</v>
      </c>
      <c r="E1472" s="135">
        <v>0</v>
      </c>
      <c r="F1472" s="109">
        <v>2500</v>
      </c>
      <c r="G1472" s="138">
        <v>0</v>
      </c>
    </row>
    <row r="1473" spans="1:7" ht="16.350000000000001" customHeight="1" x14ac:dyDescent="0.25">
      <c r="A1473" s="136" t="s">
        <v>3701</v>
      </c>
      <c r="B1473" s="108" t="s">
        <v>2599</v>
      </c>
      <c r="C1473" s="109">
        <v>130000</v>
      </c>
      <c r="D1473" s="135">
        <v>0</v>
      </c>
      <c r="E1473" s="135">
        <v>0</v>
      </c>
      <c r="F1473" s="109">
        <v>130000</v>
      </c>
      <c r="G1473" s="138">
        <v>0</v>
      </c>
    </row>
    <row r="1474" spans="1:7" ht="16.350000000000001" customHeight="1" x14ac:dyDescent="0.25">
      <c r="A1474" s="136" t="s">
        <v>3702</v>
      </c>
      <c r="B1474" s="108" t="s">
        <v>2603</v>
      </c>
      <c r="C1474" s="109">
        <v>130000</v>
      </c>
      <c r="D1474" s="135">
        <v>0</v>
      </c>
      <c r="E1474" s="135">
        <v>0</v>
      </c>
      <c r="F1474" s="109">
        <v>130000</v>
      </c>
      <c r="G1474" s="138">
        <v>0</v>
      </c>
    </row>
    <row r="1475" spans="1:7" ht="16.350000000000001" customHeight="1" x14ac:dyDescent="0.25">
      <c r="A1475" s="136" t="s">
        <v>3703</v>
      </c>
      <c r="B1475" s="108" t="s">
        <v>3704</v>
      </c>
      <c r="C1475" s="109">
        <v>90000</v>
      </c>
      <c r="D1475" s="135">
        <v>0</v>
      </c>
      <c r="E1475" s="135">
        <v>0</v>
      </c>
      <c r="F1475" s="109">
        <v>90000</v>
      </c>
      <c r="G1475" s="138">
        <v>0</v>
      </c>
    </row>
    <row r="1476" spans="1:7" ht="16.350000000000001" customHeight="1" x14ac:dyDescent="0.25">
      <c r="A1476" s="136" t="s">
        <v>3707</v>
      </c>
      <c r="B1476" s="108" t="s">
        <v>3708</v>
      </c>
      <c r="C1476" s="109">
        <v>90000</v>
      </c>
      <c r="D1476" s="135">
        <v>0</v>
      </c>
      <c r="E1476" s="135">
        <v>0</v>
      </c>
      <c r="F1476" s="109">
        <v>90000</v>
      </c>
      <c r="G1476" s="138">
        <v>0</v>
      </c>
    </row>
    <row r="1477" spans="1:7" ht="16.350000000000001" customHeight="1" x14ac:dyDescent="0.25">
      <c r="A1477" s="136" t="s">
        <v>3709</v>
      </c>
      <c r="B1477" s="108" t="s">
        <v>3710</v>
      </c>
      <c r="C1477" s="109">
        <v>60000</v>
      </c>
      <c r="D1477" s="135">
        <v>0</v>
      </c>
      <c r="E1477" s="135">
        <v>0</v>
      </c>
      <c r="F1477" s="109">
        <v>60000</v>
      </c>
      <c r="G1477" s="138">
        <v>0</v>
      </c>
    </row>
    <row r="1478" spans="1:7" ht="16.350000000000001" customHeight="1" x14ac:dyDescent="0.25">
      <c r="A1478" s="136" t="s">
        <v>3713</v>
      </c>
      <c r="B1478" s="108" t="s">
        <v>3714</v>
      </c>
      <c r="C1478" s="109">
        <v>60000</v>
      </c>
      <c r="D1478" s="135">
        <v>0</v>
      </c>
      <c r="E1478" s="135">
        <v>0</v>
      </c>
      <c r="F1478" s="109">
        <v>60000</v>
      </c>
      <c r="G1478" s="138">
        <v>0</v>
      </c>
    </row>
    <row r="1479" spans="1:7" ht="16.350000000000001" customHeight="1" x14ac:dyDescent="0.25">
      <c r="A1479" s="136" t="s">
        <v>3715</v>
      </c>
      <c r="B1479" s="108" t="s">
        <v>2618</v>
      </c>
      <c r="C1479" s="109">
        <v>7000</v>
      </c>
      <c r="D1479" s="135">
        <v>0</v>
      </c>
      <c r="E1479" s="135">
        <v>0</v>
      </c>
      <c r="F1479" s="109">
        <v>7000</v>
      </c>
      <c r="G1479" s="138">
        <v>0</v>
      </c>
    </row>
    <row r="1480" spans="1:7" ht="16.350000000000001" customHeight="1" x14ac:dyDescent="0.25">
      <c r="A1480" s="136" t="s">
        <v>3716</v>
      </c>
      <c r="B1480" s="108" t="s">
        <v>1286</v>
      </c>
      <c r="C1480" s="109">
        <v>7000</v>
      </c>
      <c r="D1480" s="135">
        <v>0</v>
      </c>
      <c r="E1480" s="135">
        <v>0</v>
      </c>
      <c r="F1480" s="109">
        <v>7000</v>
      </c>
      <c r="G1480" s="138">
        <v>0</v>
      </c>
    </row>
    <row r="1481" spans="1:7" ht="16.350000000000001" customHeight="1" x14ac:dyDescent="0.25">
      <c r="A1481" s="136" t="s">
        <v>1302</v>
      </c>
      <c r="B1481" s="108" t="s">
        <v>1303</v>
      </c>
      <c r="C1481" s="109">
        <v>3000</v>
      </c>
      <c r="D1481" s="135">
        <v>0</v>
      </c>
      <c r="E1481" s="135">
        <v>0</v>
      </c>
      <c r="F1481" s="109">
        <v>3000</v>
      </c>
      <c r="G1481" s="138">
        <v>0</v>
      </c>
    </row>
    <row r="1482" spans="1:7" ht="16.350000000000001" customHeight="1" x14ac:dyDescent="0.25">
      <c r="A1482" s="136" t="s">
        <v>1304</v>
      </c>
      <c r="B1482" s="108" t="s">
        <v>1305</v>
      </c>
      <c r="C1482" s="109">
        <v>3000</v>
      </c>
      <c r="D1482" s="135">
        <v>0</v>
      </c>
      <c r="E1482" s="135">
        <v>0</v>
      </c>
      <c r="F1482" s="109">
        <v>3000</v>
      </c>
      <c r="G1482" s="138">
        <v>0</v>
      </c>
    </row>
    <row r="1483" spans="1:7" ht="16.350000000000001" customHeight="1" x14ac:dyDescent="0.25">
      <c r="A1483" s="136" t="s">
        <v>1306</v>
      </c>
      <c r="B1483" s="108" t="s">
        <v>1307</v>
      </c>
      <c r="C1483" s="109">
        <v>3000</v>
      </c>
      <c r="D1483" s="135">
        <v>0</v>
      </c>
      <c r="E1483" s="135">
        <v>0</v>
      </c>
      <c r="F1483" s="109">
        <v>3000</v>
      </c>
      <c r="G1483" s="138">
        <v>0</v>
      </c>
    </row>
    <row r="1484" spans="1:7" ht="16.350000000000001" customHeight="1" x14ac:dyDescent="0.25">
      <c r="A1484" s="136" t="s">
        <v>1308</v>
      </c>
      <c r="B1484" s="108" t="s">
        <v>1309</v>
      </c>
      <c r="C1484" s="109">
        <v>3000</v>
      </c>
      <c r="D1484" s="135">
        <v>0</v>
      </c>
      <c r="E1484" s="135">
        <v>0</v>
      </c>
      <c r="F1484" s="109">
        <v>3000</v>
      </c>
      <c r="G1484" s="138">
        <v>0</v>
      </c>
    </row>
    <row r="1485" spans="1:7" ht="16.350000000000001" customHeight="1" x14ac:dyDescent="0.25">
      <c r="A1485" s="136" t="s">
        <v>1310</v>
      </c>
      <c r="B1485" s="108" t="s">
        <v>1311</v>
      </c>
      <c r="C1485" s="109">
        <v>500</v>
      </c>
      <c r="D1485" s="135">
        <v>0</v>
      </c>
      <c r="E1485" s="135">
        <v>0</v>
      </c>
      <c r="F1485" s="109">
        <v>500</v>
      </c>
      <c r="G1485" s="138">
        <v>0</v>
      </c>
    </row>
    <row r="1486" spans="1:7" ht="16.350000000000001" customHeight="1" x14ac:dyDescent="0.25">
      <c r="A1486" s="136" t="s">
        <v>1312</v>
      </c>
      <c r="B1486" s="108" t="s">
        <v>1313</v>
      </c>
      <c r="C1486" s="109">
        <v>500</v>
      </c>
      <c r="D1486" s="135">
        <v>0</v>
      </c>
      <c r="E1486" s="135">
        <v>0</v>
      </c>
      <c r="F1486" s="109">
        <v>500</v>
      </c>
      <c r="G1486" s="138">
        <v>0</v>
      </c>
    </row>
    <row r="1487" spans="1:7" ht="16.350000000000001" customHeight="1" x14ac:dyDescent="0.25">
      <c r="A1487" s="136" t="s">
        <v>1314</v>
      </c>
      <c r="B1487" s="108" t="s">
        <v>1315</v>
      </c>
      <c r="C1487" s="109">
        <v>4000</v>
      </c>
      <c r="D1487" s="135">
        <v>0</v>
      </c>
      <c r="E1487" s="135">
        <v>0</v>
      </c>
      <c r="F1487" s="109">
        <v>4000</v>
      </c>
      <c r="G1487" s="138">
        <v>0</v>
      </c>
    </row>
    <row r="1488" spans="1:7" ht="16.350000000000001" customHeight="1" x14ac:dyDescent="0.25">
      <c r="A1488" s="136" t="s">
        <v>1316</v>
      </c>
      <c r="B1488" s="108" t="s">
        <v>1317</v>
      </c>
      <c r="C1488" s="109">
        <v>4000</v>
      </c>
      <c r="D1488" s="135">
        <v>0</v>
      </c>
      <c r="E1488" s="135">
        <v>0</v>
      </c>
      <c r="F1488" s="109">
        <v>4000</v>
      </c>
      <c r="G1488" s="138">
        <v>0</v>
      </c>
    </row>
    <row r="1489" spans="1:7" ht="16.350000000000001" customHeight="1" x14ac:dyDescent="0.25">
      <c r="A1489" s="136" t="s">
        <v>1318</v>
      </c>
      <c r="B1489" s="108" t="s">
        <v>1319</v>
      </c>
      <c r="C1489" s="109">
        <v>500</v>
      </c>
      <c r="D1489" s="135">
        <v>0</v>
      </c>
      <c r="E1489" s="135">
        <v>0</v>
      </c>
      <c r="F1489" s="109">
        <v>500</v>
      </c>
      <c r="G1489" s="138">
        <v>0</v>
      </c>
    </row>
    <row r="1490" spans="1:7" ht="16.350000000000001" customHeight="1" x14ac:dyDescent="0.25">
      <c r="A1490" s="136" t="s">
        <v>1320</v>
      </c>
      <c r="B1490" s="108" t="s">
        <v>1321</v>
      </c>
      <c r="C1490" s="109">
        <v>500</v>
      </c>
      <c r="D1490" s="135">
        <v>0</v>
      </c>
      <c r="E1490" s="135">
        <v>0</v>
      </c>
      <c r="F1490" s="109">
        <v>500</v>
      </c>
      <c r="G1490" s="138">
        <v>0</v>
      </c>
    </row>
    <row r="1491" spans="1:7" ht="16.350000000000001" customHeight="1" x14ac:dyDescent="0.25">
      <c r="A1491" s="136" t="s">
        <v>1322</v>
      </c>
      <c r="B1491" s="108" t="s">
        <v>1323</v>
      </c>
      <c r="C1491" s="109">
        <v>1500</v>
      </c>
      <c r="D1491" s="135">
        <v>0</v>
      </c>
      <c r="E1491" s="135">
        <v>0</v>
      </c>
      <c r="F1491" s="109">
        <v>1500</v>
      </c>
      <c r="G1491" s="138">
        <v>0</v>
      </c>
    </row>
    <row r="1492" spans="1:7" ht="16.350000000000001" customHeight="1" x14ac:dyDescent="0.25">
      <c r="A1492" s="136" t="s">
        <v>1324</v>
      </c>
      <c r="B1492" s="108" t="s">
        <v>1325</v>
      </c>
      <c r="C1492" s="109">
        <v>1500</v>
      </c>
      <c r="D1492" s="135">
        <v>0</v>
      </c>
      <c r="E1492" s="135">
        <v>0</v>
      </c>
      <c r="F1492" s="109">
        <v>1500</v>
      </c>
      <c r="G1492" s="138">
        <v>0</v>
      </c>
    </row>
    <row r="1493" spans="1:7" ht="16.350000000000001" customHeight="1" x14ac:dyDescent="0.25">
      <c r="A1493" s="136" t="s">
        <v>1326</v>
      </c>
      <c r="B1493" s="108" t="s">
        <v>1327</v>
      </c>
      <c r="C1493" s="109">
        <v>2000</v>
      </c>
      <c r="D1493" s="135">
        <v>0</v>
      </c>
      <c r="E1493" s="135">
        <v>0</v>
      </c>
      <c r="F1493" s="109">
        <v>2000</v>
      </c>
      <c r="G1493" s="138">
        <v>0</v>
      </c>
    </row>
    <row r="1494" spans="1:7" ht="16.350000000000001" customHeight="1" x14ac:dyDescent="0.25">
      <c r="A1494" s="136" t="s">
        <v>1328</v>
      </c>
      <c r="B1494" s="108" t="s">
        <v>1329</v>
      </c>
      <c r="C1494" s="109">
        <v>2000</v>
      </c>
      <c r="D1494" s="135">
        <v>0</v>
      </c>
      <c r="E1494" s="135">
        <v>0</v>
      </c>
      <c r="F1494" s="109">
        <v>2000</v>
      </c>
      <c r="G1494" s="138">
        <v>0</v>
      </c>
    </row>
    <row r="1495" spans="1:7" ht="16.350000000000001" customHeight="1" x14ac:dyDescent="0.25">
      <c r="A1495" s="136" t="s">
        <v>1330</v>
      </c>
      <c r="B1495" s="108" t="s">
        <v>1331</v>
      </c>
      <c r="C1495" s="109">
        <v>2000</v>
      </c>
      <c r="D1495" s="135">
        <v>0</v>
      </c>
      <c r="E1495" s="135">
        <v>0</v>
      </c>
      <c r="F1495" s="109">
        <v>2000</v>
      </c>
      <c r="G1495" s="138">
        <v>0</v>
      </c>
    </row>
    <row r="1496" spans="1:7" ht="16.350000000000001" customHeight="1" x14ac:dyDescent="0.25">
      <c r="A1496" s="136" t="s">
        <v>1332</v>
      </c>
      <c r="B1496" s="108" t="s">
        <v>1333</v>
      </c>
      <c r="C1496" s="109">
        <v>2000</v>
      </c>
      <c r="D1496" s="135">
        <v>0</v>
      </c>
      <c r="E1496" s="135">
        <v>0</v>
      </c>
      <c r="F1496" s="109">
        <v>2000</v>
      </c>
      <c r="G1496" s="138">
        <v>0</v>
      </c>
    </row>
    <row r="1497" spans="1:7" ht="16.350000000000001" customHeight="1" x14ac:dyDescent="0.25">
      <c r="A1497" s="136" t="s">
        <v>1334</v>
      </c>
      <c r="B1497" s="108" t="s">
        <v>1335</v>
      </c>
      <c r="C1497" s="109">
        <v>5000</v>
      </c>
      <c r="D1497" s="135">
        <v>0</v>
      </c>
      <c r="E1497" s="135">
        <v>0</v>
      </c>
      <c r="F1497" s="109">
        <v>5000</v>
      </c>
      <c r="G1497" s="138">
        <v>0</v>
      </c>
    </row>
    <row r="1498" spans="1:7" ht="16.350000000000001" customHeight="1" x14ac:dyDescent="0.25">
      <c r="A1498" s="136" t="s">
        <v>1336</v>
      </c>
      <c r="B1498" s="108" t="s">
        <v>1337</v>
      </c>
      <c r="C1498" s="109">
        <v>5000</v>
      </c>
      <c r="D1498" s="135">
        <v>0</v>
      </c>
      <c r="E1498" s="135">
        <v>0</v>
      </c>
      <c r="F1498" s="109">
        <v>5000</v>
      </c>
      <c r="G1498" s="138">
        <v>0</v>
      </c>
    </row>
    <row r="1499" spans="1:7" ht="16.350000000000001" customHeight="1" x14ac:dyDescent="0.25">
      <c r="A1499" s="136" t="s">
        <v>1338</v>
      </c>
      <c r="B1499" s="108" t="s">
        <v>1001</v>
      </c>
      <c r="C1499" s="109">
        <v>4000</v>
      </c>
      <c r="D1499" s="135">
        <v>0</v>
      </c>
      <c r="E1499" s="135">
        <v>0</v>
      </c>
      <c r="F1499" s="109">
        <v>4000</v>
      </c>
      <c r="G1499" s="138">
        <v>0</v>
      </c>
    </row>
    <row r="1500" spans="1:7" ht="16.350000000000001" customHeight="1" x14ac:dyDescent="0.25">
      <c r="A1500" s="136" t="s">
        <v>1339</v>
      </c>
      <c r="B1500" s="108" t="s">
        <v>1003</v>
      </c>
      <c r="C1500" s="109">
        <v>4000</v>
      </c>
      <c r="D1500" s="135">
        <v>0</v>
      </c>
      <c r="E1500" s="135">
        <v>0</v>
      </c>
      <c r="F1500" s="109">
        <v>4000</v>
      </c>
      <c r="G1500" s="138">
        <v>0</v>
      </c>
    </row>
    <row r="1501" spans="1:7" ht="16.350000000000001" customHeight="1" x14ac:dyDescent="0.25">
      <c r="A1501" s="136" t="s">
        <v>1340</v>
      </c>
      <c r="B1501" s="108" t="s">
        <v>3717</v>
      </c>
      <c r="C1501" s="109">
        <v>1000</v>
      </c>
      <c r="D1501" s="135">
        <v>0</v>
      </c>
      <c r="E1501" s="135">
        <v>0</v>
      </c>
      <c r="F1501" s="109">
        <v>1000</v>
      </c>
      <c r="G1501" s="138">
        <v>0</v>
      </c>
    </row>
    <row r="1502" spans="1:7" ht="16.350000000000001" customHeight="1" x14ac:dyDescent="0.25">
      <c r="A1502" s="136" t="s">
        <v>1341</v>
      </c>
      <c r="B1502" s="108" t="s">
        <v>3718</v>
      </c>
      <c r="C1502" s="109">
        <v>1000</v>
      </c>
      <c r="D1502" s="135">
        <v>0</v>
      </c>
      <c r="E1502" s="135">
        <v>0</v>
      </c>
      <c r="F1502" s="109">
        <v>1000</v>
      </c>
      <c r="G1502" s="138">
        <v>0</v>
      </c>
    </row>
    <row r="1503" spans="1:7" ht="16.350000000000001" customHeight="1" x14ac:dyDescent="0.25">
      <c r="A1503" s="136" t="s">
        <v>1342</v>
      </c>
      <c r="B1503" s="108" t="s">
        <v>1343</v>
      </c>
      <c r="C1503" s="109">
        <v>3000</v>
      </c>
      <c r="D1503" s="135">
        <v>0</v>
      </c>
      <c r="E1503" s="135">
        <v>0</v>
      </c>
      <c r="F1503" s="109">
        <v>3000</v>
      </c>
      <c r="G1503" s="138">
        <v>0</v>
      </c>
    </row>
    <row r="1504" spans="1:7" ht="16.350000000000001" customHeight="1" x14ac:dyDescent="0.25">
      <c r="A1504" s="136" t="s">
        <v>1344</v>
      </c>
      <c r="B1504" s="108" t="s">
        <v>1345</v>
      </c>
      <c r="C1504" s="109">
        <v>3000</v>
      </c>
      <c r="D1504" s="135">
        <v>0</v>
      </c>
      <c r="E1504" s="135">
        <v>0</v>
      </c>
      <c r="F1504" s="109">
        <v>3000</v>
      </c>
      <c r="G1504" s="138">
        <v>0</v>
      </c>
    </row>
    <row r="1505" spans="1:7" ht="16.350000000000001" customHeight="1" x14ac:dyDescent="0.25">
      <c r="A1505" s="136" t="s">
        <v>1346</v>
      </c>
      <c r="B1505" s="108" t="s">
        <v>1347</v>
      </c>
      <c r="C1505" s="109">
        <v>600</v>
      </c>
      <c r="D1505" s="135">
        <v>0</v>
      </c>
      <c r="E1505" s="135">
        <v>0</v>
      </c>
      <c r="F1505" s="109">
        <v>600</v>
      </c>
      <c r="G1505" s="138">
        <v>0</v>
      </c>
    </row>
    <row r="1506" spans="1:7" ht="16.350000000000001" customHeight="1" x14ac:dyDescent="0.25">
      <c r="A1506" s="136" t="s">
        <v>1348</v>
      </c>
      <c r="B1506" s="108" t="s">
        <v>1349</v>
      </c>
      <c r="C1506" s="109">
        <v>600</v>
      </c>
      <c r="D1506" s="135">
        <v>0</v>
      </c>
      <c r="E1506" s="135">
        <v>0</v>
      </c>
      <c r="F1506" s="109">
        <v>600</v>
      </c>
      <c r="G1506" s="138">
        <v>0</v>
      </c>
    </row>
    <row r="1507" spans="1:7" ht="16.350000000000001" customHeight="1" x14ac:dyDescent="0.25">
      <c r="A1507" s="136" t="s">
        <v>1350</v>
      </c>
      <c r="B1507" s="108" t="s">
        <v>2644</v>
      </c>
      <c r="C1507" s="109">
        <v>1000</v>
      </c>
      <c r="D1507" s="135">
        <v>0</v>
      </c>
      <c r="E1507" s="135">
        <v>0</v>
      </c>
      <c r="F1507" s="109">
        <v>1000</v>
      </c>
      <c r="G1507" s="138">
        <v>0</v>
      </c>
    </row>
    <row r="1508" spans="1:7" ht="16.350000000000001" customHeight="1" x14ac:dyDescent="0.25">
      <c r="A1508" s="136" t="s">
        <v>1352</v>
      </c>
      <c r="B1508" s="108" t="s">
        <v>2646</v>
      </c>
      <c r="C1508" s="109">
        <v>1000</v>
      </c>
      <c r="D1508" s="135">
        <v>0</v>
      </c>
      <c r="E1508" s="135">
        <v>0</v>
      </c>
      <c r="F1508" s="109">
        <v>1000</v>
      </c>
      <c r="G1508" s="138">
        <v>0</v>
      </c>
    </row>
    <row r="1509" spans="1:7" ht="16.350000000000001" customHeight="1" x14ac:dyDescent="0.25">
      <c r="A1509" s="136" t="s">
        <v>1353</v>
      </c>
      <c r="B1509" s="108" t="s">
        <v>1354</v>
      </c>
      <c r="C1509" s="109">
        <v>2000</v>
      </c>
      <c r="D1509" s="135">
        <v>0</v>
      </c>
      <c r="E1509" s="135">
        <v>0</v>
      </c>
      <c r="F1509" s="109">
        <v>2000</v>
      </c>
      <c r="G1509" s="138">
        <v>0</v>
      </c>
    </row>
    <row r="1510" spans="1:7" ht="16.350000000000001" customHeight="1" x14ac:dyDescent="0.25">
      <c r="A1510" s="136" t="s">
        <v>1355</v>
      </c>
      <c r="B1510" s="108" t="s">
        <v>1356</v>
      </c>
      <c r="C1510" s="109">
        <v>2000</v>
      </c>
      <c r="D1510" s="135">
        <v>0</v>
      </c>
      <c r="E1510" s="135">
        <v>0</v>
      </c>
      <c r="F1510" s="109">
        <v>2000</v>
      </c>
      <c r="G1510" s="138">
        <v>0</v>
      </c>
    </row>
    <row r="1511" spans="1:7" ht="16.350000000000001" customHeight="1" x14ac:dyDescent="0.25">
      <c r="A1511" s="136" t="s">
        <v>1357</v>
      </c>
      <c r="B1511" s="108" t="s">
        <v>1358</v>
      </c>
      <c r="C1511" s="109">
        <v>400</v>
      </c>
      <c r="D1511" s="135">
        <v>0</v>
      </c>
      <c r="E1511" s="135">
        <v>0</v>
      </c>
      <c r="F1511" s="109">
        <v>400</v>
      </c>
      <c r="G1511" s="138">
        <v>0</v>
      </c>
    </row>
    <row r="1512" spans="1:7" ht="16.350000000000001" customHeight="1" x14ac:dyDescent="0.25">
      <c r="A1512" s="136" t="s">
        <v>1359</v>
      </c>
      <c r="B1512" s="108" t="s">
        <v>1360</v>
      </c>
      <c r="C1512" s="109">
        <v>400</v>
      </c>
      <c r="D1512" s="135">
        <v>0</v>
      </c>
      <c r="E1512" s="135">
        <v>0</v>
      </c>
      <c r="F1512" s="109">
        <v>400</v>
      </c>
      <c r="G1512" s="138">
        <v>0</v>
      </c>
    </row>
    <row r="1513" spans="1:7" ht="16.350000000000001" customHeight="1" x14ac:dyDescent="0.25">
      <c r="A1513" s="136" t="s">
        <v>1361</v>
      </c>
      <c r="B1513" s="108" t="s">
        <v>923</v>
      </c>
      <c r="C1513" s="109">
        <v>2000</v>
      </c>
      <c r="D1513" s="135">
        <v>0</v>
      </c>
      <c r="E1513" s="135">
        <v>0</v>
      </c>
      <c r="F1513" s="109">
        <v>2000</v>
      </c>
      <c r="G1513" s="138">
        <v>0</v>
      </c>
    </row>
    <row r="1514" spans="1:7" ht="16.350000000000001" customHeight="1" x14ac:dyDescent="0.25">
      <c r="A1514" s="136" t="s">
        <v>1362</v>
      </c>
      <c r="B1514" s="108" t="s">
        <v>789</v>
      </c>
      <c r="C1514" s="109">
        <v>2000</v>
      </c>
      <c r="D1514" s="135">
        <v>0</v>
      </c>
      <c r="E1514" s="135">
        <v>0</v>
      </c>
      <c r="F1514" s="109">
        <v>2000</v>
      </c>
      <c r="G1514" s="138">
        <v>0</v>
      </c>
    </row>
    <row r="1515" spans="1:7" ht="16.350000000000001" customHeight="1" x14ac:dyDescent="0.25">
      <c r="A1515" s="136" t="s">
        <v>1363</v>
      </c>
      <c r="B1515" s="108" t="s">
        <v>1185</v>
      </c>
      <c r="C1515" s="109">
        <v>8000</v>
      </c>
      <c r="D1515" s="135">
        <v>0</v>
      </c>
      <c r="E1515" s="135">
        <v>0</v>
      </c>
      <c r="F1515" s="109">
        <v>8000</v>
      </c>
      <c r="G1515" s="138">
        <v>0</v>
      </c>
    </row>
    <row r="1516" spans="1:7" ht="16.350000000000001" customHeight="1" x14ac:dyDescent="0.25">
      <c r="A1516" s="136" t="s">
        <v>1364</v>
      </c>
      <c r="B1516" s="108" t="s">
        <v>874</v>
      </c>
      <c r="C1516" s="109">
        <v>8000</v>
      </c>
      <c r="D1516" s="135">
        <v>0</v>
      </c>
      <c r="E1516" s="135">
        <v>0</v>
      </c>
      <c r="F1516" s="109">
        <v>8000</v>
      </c>
      <c r="G1516" s="138">
        <v>0</v>
      </c>
    </row>
    <row r="1517" spans="1:7" ht="16.350000000000001" customHeight="1" x14ac:dyDescent="0.25">
      <c r="A1517" s="136" t="s">
        <v>1365</v>
      </c>
      <c r="B1517" s="108" t="s">
        <v>1366</v>
      </c>
      <c r="C1517" s="109">
        <v>1000</v>
      </c>
      <c r="D1517" s="135">
        <v>0</v>
      </c>
      <c r="E1517" s="135">
        <v>0</v>
      </c>
      <c r="F1517" s="109">
        <v>1000</v>
      </c>
      <c r="G1517" s="138">
        <v>0</v>
      </c>
    </row>
    <row r="1518" spans="1:7" ht="16.350000000000001" customHeight="1" x14ac:dyDescent="0.25">
      <c r="A1518" s="136" t="s">
        <v>1367</v>
      </c>
      <c r="B1518" s="108" t="s">
        <v>1368</v>
      </c>
      <c r="C1518" s="109">
        <v>1000</v>
      </c>
      <c r="D1518" s="135">
        <v>0</v>
      </c>
      <c r="E1518" s="135">
        <v>0</v>
      </c>
      <c r="F1518" s="109">
        <v>1000</v>
      </c>
      <c r="G1518" s="138">
        <v>0</v>
      </c>
    </row>
    <row r="1519" spans="1:7" ht="16.350000000000001" customHeight="1" x14ac:dyDescent="0.25">
      <c r="A1519" s="136" t="s">
        <v>1369</v>
      </c>
      <c r="B1519" s="108" t="s">
        <v>1370</v>
      </c>
      <c r="C1519" s="109">
        <v>3000</v>
      </c>
      <c r="D1519" s="135">
        <v>0</v>
      </c>
      <c r="E1519" s="135">
        <v>0</v>
      </c>
      <c r="F1519" s="109">
        <v>3000</v>
      </c>
      <c r="G1519" s="138">
        <v>0</v>
      </c>
    </row>
    <row r="1520" spans="1:7" ht="16.350000000000001" customHeight="1" x14ac:dyDescent="0.25">
      <c r="A1520" s="136" t="s">
        <v>1371</v>
      </c>
      <c r="B1520" s="108" t="s">
        <v>1372</v>
      </c>
      <c r="C1520" s="109">
        <v>3000</v>
      </c>
      <c r="D1520" s="135">
        <v>0</v>
      </c>
      <c r="E1520" s="135">
        <v>0</v>
      </c>
      <c r="F1520" s="109">
        <v>3000</v>
      </c>
      <c r="G1520" s="138">
        <v>0</v>
      </c>
    </row>
    <row r="1521" spans="1:7" ht="16.350000000000001" customHeight="1" x14ac:dyDescent="0.25">
      <c r="A1521" s="136" t="s">
        <v>3719</v>
      </c>
      <c r="B1521" s="108" t="s">
        <v>3720</v>
      </c>
      <c r="C1521" s="109">
        <v>500</v>
      </c>
      <c r="D1521" s="135">
        <v>0</v>
      </c>
      <c r="E1521" s="135">
        <v>0</v>
      </c>
      <c r="F1521" s="109">
        <v>500</v>
      </c>
      <c r="G1521" s="138">
        <v>0</v>
      </c>
    </row>
    <row r="1522" spans="1:7" ht="16.350000000000001" customHeight="1" x14ac:dyDescent="0.25">
      <c r="A1522" s="136" t="s">
        <v>3722</v>
      </c>
      <c r="B1522" s="108" t="s">
        <v>3723</v>
      </c>
      <c r="C1522" s="109">
        <v>500</v>
      </c>
      <c r="D1522" s="135">
        <v>0</v>
      </c>
      <c r="E1522" s="135">
        <v>0</v>
      </c>
      <c r="F1522" s="109">
        <v>500</v>
      </c>
      <c r="G1522" s="138">
        <v>0</v>
      </c>
    </row>
    <row r="1523" spans="1:7" ht="16.350000000000001" customHeight="1" x14ac:dyDescent="0.25">
      <c r="A1523" s="136" t="s">
        <v>3725</v>
      </c>
      <c r="B1523" s="108" t="s">
        <v>1307</v>
      </c>
      <c r="C1523" s="109">
        <v>2000</v>
      </c>
      <c r="D1523" s="135">
        <v>0</v>
      </c>
      <c r="E1523" s="135">
        <v>0</v>
      </c>
      <c r="F1523" s="109">
        <v>2000</v>
      </c>
      <c r="G1523" s="138">
        <v>0</v>
      </c>
    </row>
    <row r="1524" spans="1:7" ht="16.350000000000001" customHeight="1" x14ac:dyDescent="0.25">
      <c r="A1524" s="136" t="s">
        <v>3726</v>
      </c>
      <c r="B1524" s="108" t="s">
        <v>1309</v>
      </c>
      <c r="C1524" s="109">
        <v>2000</v>
      </c>
      <c r="D1524" s="135">
        <v>0</v>
      </c>
      <c r="E1524" s="135">
        <v>0</v>
      </c>
      <c r="F1524" s="109">
        <v>2000</v>
      </c>
      <c r="G1524" s="138">
        <v>0</v>
      </c>
    </row>
    <row r="1525" spans="1:7" ht="16.350000000000001" customHeight="1" x14ac:dyDescent="0.25">
      <c r="A1525" s="136" t="s">
        <v>3727</v>
      </c>
      <c r="B1525" s="108" t="s">
        <v>3728</v>
      </c>
      <c r="C1525" s="109">
        <v>3000</v>
      </c>
      <c r="D1525" s="135">
        <v>0</v>
      </c>
      <c r="E1525" s="135">
        <v>0</v>
      </c>
      <c r="F1525" s="109">
        <v>3000</v>
      </c>
      <c r="G1525" s="138">
        <v>0</v>
      </c>
    </row>
    <row r="1526" spans="1:7" ht="16.350000000000001" customHeight="1" x14ac:dyDescent="0.25">
      <c r="A1526" s="136" t="s">
        <v>3731</v>
      </c>
      <c r="B1526" s="108" t="s">
        <v>3732</v>
      </c>
      <c r="C1526" s="109">
        <v>3000</v>
      </c>
      <c r="D1526" s="135">
        <v>0</v>
      </c>
      <c r="E1526" s="135">
        <v>0</v>
      </c>
      <c r="F1526" s="109">
        <v>3000</v>
      </c>
      <c r="G1526" s="138">
        <v>0</v>
      </c>
    </row>
    <row r="1527" spans="1:7" ht="16.350000000000001" customHeight="1" x14ac:dyDescent="0.25">
      <c r="A1527" s="136" t="s">
        <v>3733</v>
      </c>
      <c r="B1527" s="108" t="s">
        <v>3734</v>
      </c>
      <c r="C1527" s="109">
        <v>1000</v>
      </c>
      <c r="D1527" s="135">
        <v>0</v>
      </c>
      <c r="E1527" s="135">
        <v>0</v>
      </c>
      <c r="F1527" s="109">
        <v>1000</v>
      </c>
      <c r="G1527" s="138">
        <v>0</v>
      </c>
    </row>
    <row r="1528" spans="1:7" ht="16.350000000000001" customHeight="1" x14ac:dyDescent="0.25">
      <c r="A1528" s="136" t="s">
        <v>3736</v>
      </c>
      <c r="B1528" s="108" t="s">
        <v>3737</v>
      </c>
      <c r="C1528" s="109">
        <v>1000</v>
      </c>
      <c r="D1528" s="135">
        <v>0</v>
      </c>
      <c r="E1528" s="135">
        <v>0</v>
      </c>
      <c r="F1528" s="109">
        <v>1000</v>
      </c>
      <c r="G1528" s="138">
        <v>0</v>
      </c>
    </row>
    <row r="1529" spans="1:7" ht="16.350000000000001" customHeight="1" x14ac:dyDescent="0.25">
      <c r="A1529" s="136" t="s">
        <v>3738</v>
      </c>
      <c r="B1529" s="108" t="s">
        <v>1185</v>
      </c>
      <c r="C1529" s="109">
        <v>5000</v>
      </c>
      <c r="D1529" s="135">
        <v>0</v>
      </c>
      <c r="E1529" s="135">
        <v>0</v>
      </c>
      <c r="F1529" s="109">
        <v>5000</v>
      </c>
      <c r="G1529" s="138">
        <v>0</v>
      </c>
    </row>
    <row r="1530" spans="1:7" ht="16.350000000000001" customHeight="1" x14ac:dyDescent="0.25">
      <c r="A1530" s="136" t="s">
        <v>3739</v>
      </c>
      <c r="B1530" s="108" t="s">
        <v>874</v>
      </c>
      <c r="C1530" s="109">
        <v>5000</v>
      </c>
      <c r="D1530" s="135">
        <v>0</v>
      </c>
      <c r="E1530" s="135">
        <v>0</v>
      </c>
      <c r="F1530" s="109">
        <v>5000</v>
      </c>
      <c r="G1530" s="138">
        <v>0</v>
      </c>
    </row>
    <row r="1531" spans="1:7" ht="16.350000000000001" customHeight="1" x14ac:dyDescent="0.25">
      <c r="A1531" s="136" t="s">
        <v>1373</v>
      </c>
      <c r="B1531" s="108" t="s">
        <v>1307</v>
      </c>
      <c r="C1531" s="109">
        <v>20000</v>
      </c>
      <c r="D1531" s="135">
        <v>0</v>
      </c>
      <c r="E1531" s="135">
        <v>0</v>
      </c>
      <c r="F1531" s="109">
        <v>20000</v>
      </c>
      <c r="G1531" s="138">
        <v>0</v>
      </c>
    </row>
    <row r="1532" spans="1:7" ht="16.350000000000001" customHeight="1" x14ac:dyDescent="0.25">
      <c r="A1532" s="136" t="s">
        <v>1374</v>
      </c>
      <c r="B1532" s="108" t="s">
        <v>1309</v>
      </c>
      <c r="C1532" s="109">
        <v>20000</v>
      </c>
      <c r="D1532" s="135">
        <v>0</v>
      </c>
      <c r="E1532" s="135">
        <v>0</v>
      </c>
      <c r="F1532" s="109">
        <v>20000</v>
      </c>
      <c r="G1532" s="138">
        <v>0</v>
      </c>
    </row>
    <row r="1533" spans="1:7" ht="16.350000000000001" customHeight="1" x14ac:dyDescent="0.25">
      <c r="A1533" s="136" t="s">
        <v>1375</v>
      </c>
      <c r="B1533" s="108" t="s">
        <v>1376</v>
      </c>
      <c r="C1533" s="109">
        <v>10000</v>
      </c>
      <c r="D1533" s="135">
        <v>0</v>
      </c>
      <c r="E1533" s="135">
        <v>0</v>
      </c>
      <c r="F1533" s="109">
        <v>10000</v>
      </c>
      <c r="G1533" s="138">
        <v>0</v>
      </c>
    </row>
    <row r="1534" spans="1:7" ht="16.350000000000001" customHeight="1" x14ac:dyDescent="0.25">
      <c r="A1534" s="136" t="s">
        <v>1377</v>
      </c>
      <c r="B1534" s="108" t="s">
        <v>1378</v>
      </c>
      <c r="C1534" s="109">
        <v>10000</v>
      </c>
      <c r="D1534" s="135">
        <v>0</v>
      </c>
      <c r="E1534" s="135">
        <v>0</v>
      </c>
      <c r="F1534" s="109">
        <v>10000</v>
      </c>
      <c r="G1534" s="138">
        <v>0</v>
      </c>
    </row>
    <row r="1535" spans="1:7" ht="16.350000000000001" customHeight="1" x14ac:dyDescent="0.25">
      <c r="A1535" s="136" t="s">
        <v>1379</v>
      </c>
      <c r="B1535" s="108" t="s">
        <v>1311</v>
      </c>
      <c r="C1535" s="109">
        <v>1500</v>
      </c>
      <c r="D1535" s="135">
        <v>0</v>
      </c>
      <c r="E1535" s="135">
        <v>0</v>
      </c>
      <c r="F1535" s="109">
        <v>1500</v>
      </c>
      <c r="G1535" s="138">
        <v>0</v>
      </c>
    </row>
    <row r="1536" spans="1:7" ht="16.350000000000001" customHeight="1" x14ac:dyDescent="0.25">
      <c r="A1536" s="136" t="s">
        <v>1380</v>
      </c>
      <c r="B1536" s="108" t="s">
        <v>1313</v>
      </c>
      <c r="C1536" s="109">
        <v>1500</v>
      </c>
      <c r="D1536" s="135">
        <v>0</v>
      </c>
      <c r="E1536" s="135">
        <v>0</v>
      </c>
      <c r="F1536" s="109">
        <v>1500</v>
      </c>
      <c r="G1536" s="138">
        <v>0</v>
      </c>
    </row>
    <row r="1537" spans="1:7" ht="16.350000000000001" customHeight="1" x14ac:dyDescent="0.25">
      <c r="A1537" s="136" t="s">
        <v>1381</v>
      </c>
      <c r="B1537" s="108" t="s">
        <v>1327</v>
      </c>
      <c r="C1537" s="109">
        <v>10000</v>
      </c>
      <c r="D1537" s="135">
        <v>0</v>
      </c>
      <c r="E1537" s="135">
        <v>0</v>
      </c>
      <c r="F1537" s="109">
        <v>10000</v>
      </c>
      <c r="G1537" s="138">
        <v>0</v>
      </c>
    </row>
    <row r="1538" spans="1:7" ht="16.350000000000001" customHeight="1" x14ac:dyDescent="0.25">
      <c r="A1538" s="136" t="s">
        <v>1382</v>
      </c>
      <c r="B1538" s="108" t="s">
        <v>1329</v>
      </c>
      <c r="C1538" s="109">
        <v>10000</v>
      </c>
      <c r="D1538" s="135">
        <v>0</v>
      </c>
      <c r="E1538" s="135">
        <v>0</v>
      </c>
      <c r="F1538" s="109">
        <v>10000</v>
      </c>
      <c r="G1538" s="138">
        <v>0</v>
      </c>
    </row>
    <row r="1539" spans="1:7" ht="16.350000000000001" customHeight="1" x14ac:dyDescent="0.25">
      <c r="A1539" s="136" t="s">
        <v>1383</v>
      </c>
      <c r="B1539" s="108" t="s">
        <v>1384</v>
      </c>
      <c r="C1539" s="109">
        <v>20000</v>
      </c>
      <c r="D1539" s="135">
        <v>0</v>
      </c>
      <c r="E1539" s="135">
        <v>0</v>
      </c>
      <c r="F1539" s="109">
        <v>20000</v>
      </c>
      <c r="G1539" s="138">
        <v>0</v>
      </c>
    </row>
    <row r="1540" spans="1:7" ht="16.350000000000001" customHeight="1" x14ac:dyDescent="0.25">
      <c r="A1540" s="136" t="s">
        <v>1385</v>
      </c>
      <c r="B1540" s="108" t="s">
        <v>1386</v>
      </c>
      <c r="C1540" s="109">
        <v>20000</v>
      </c>
      <c r="D1540" s="135">
        <v>0</v>
      </c>
      <c r="E1540" s="135">
        <v>0</v>
      </c>
      <c r="F1540" s="109">
        <v>20000</v>
      </c>
      <c r="G1540" s="138">
        <v>0</v>
      </c>
    </row>
    <row r="1541" spans="1:7" ht="16.350000000000001" customHeight="1" x14ac:dyDescent="0.25">
      <c r="A1541" s="136" t="s">
        <v>1387</v>
      </c>
      <c r="B1541" s="108" t="s">
        <v>1388</v>
      </c>
      <c r="C1541" s="109">
        <v>10000</v>
      </c>
      <c r="D1541" s="135">
        <v>0</v>
      </c>
      <c r="E1541" s="135">
        <v>0</v>
      </c>
      <c r="F1541" s="109">
        <v>10000</v>
      </c>
      <c r="G1541" s="138">
        <v>0</v>
      </c>
    </row>
    <row r="1542" spans="1:7" ht="16.350000000000001" customHeight="1" x14ac:dyDescent="0.25">
      <c r="A1542" s="136" t="s">
        <v>1389</v>
      </c>
      <c r="B1542" s="108" t="s">
        <v>1390</v>
      </c>
      <c r="C1542" s="109">
        <v>10000</v>
      </c>
      <c r="D1542" s="135">
        <v>0</v>
      </c>
      <c r="E1542" s="135">
        <v>0</v>
      </c>
      <c r="F1542" s="109">
        <v>10000</v>
      </c>
      <c r="G1542" s="138">
        <v>0</v>
      </c>
    </row>
    <row r="1543" spans="1:7" ht="16.350000000000001" customHeight="1" x14ac:dyDescent="0.25">
      <c r="A1543" s="136" t="s">
        <v>1391</v>
      </c>
      <c r="B1543" s="108" t="s">
        <v>1392</v>
      </c>
      <c r="C1543" s="109">
        <v>3000</v>
      </c>
      <c r="D1543" s="135">
        <v>0</v>
      </c>
      <c r="E1543" s="135">
        <v>0</v>
      </c>
      <c r="F1543" s="109">
        <v>3000</v>
      </c>
      <c r="G1543" s="138">
        <v>0</v>
      </c>
    </row>
    <row r="1544" spans="1:7" ht="16.350000000000001" customHeight="1" x14ac:dyDescent="0.25">
      <c r="A1544" s="136" t="s">
        <v>1393</v>
      </c>
      <c r="B1544" s="108" t="s">
        <v>2662</v>
      </c>
      <c r="C1544" s="109">
        <v>3000</v>
      </c>
      <c r="D1544" s="135">
        <v>0</v>
      </c>
      <c r="E1544" s="135">
        <v>0</v>
      </c>
      <c r="F1544" s="109">
        <v>3000</v>
      </c>
      <c r="G1544" s="138">
        <v>0</v>
      </c>
    </row>
    <row r="1545" spans="1:7" ht="16.350000000000001" customHeight="1" x14ac:dyDescent="0.25">
      <c r="A1545" s="136" t="s">
        <v>1394</v>
      </c>
      <c r="B1545" s="108" t="s">
        <v>1395</v>
      </c>
      <c r="C1545" s="109">
        <v>2000</v>
      </c>
      <c r="D1545" s="135">
        <v>0</v>
      </c>
      <c r="E1545" s="135">
        <v>0</v>
      </c>
      <c r="F1545" s="109">
        <v>2000</v>
      </c>
      <c r="G1545" s="138">
        <v>0</v>
      </c>
    </row>
    <row r="1546" spans="1:7" ht="16.350000000000001" customHeight="1" x14ac:dyDescent="0.25">
      <c r="A1546" s="136" t="s">
        <v>1396</v>
      </c>
      <c r="B1546" s="108" t="s">
        <v>1397</v>
      </c>
      <c r="C1546" s="109">
        <v>2000</v>
      </c>
      <c r="D1546" s="135">
        <v>0</v>
      </c>
      <c r="E1546" s="135">
        <v>0</v>
      </c>
      <c r="F1546" s="109">
        <v>2000</v>
      </c>
      <c r="G1546" s="138">
        <v>0</v>
      </c>
    </row>
    <row r="1547" spans="1:7" ht="16.350000000000001" customHeight="1" x14ac:dyDescent="0.25">
      <c r="A1547" s="136" t="s">
        <v>1398</v>
      </c>
      <c r="B1547" s="108" t="s">
        <v>1399</v>
      </c>
      <c r="C1547" s="109">
        <v>10000</v>
      </c>
      <c r="D1547" s="135">
        <v>0</v>
      </c>
      <c r="E1547" s="135">
        <v>0</v>
      </c>
      <c r="F1547" s="109">
        <v>10000</v>
      </c>
      <c r="G1547" s="138">
        <v>0</v>
      </c>
    </row>
    <row r="1548" spans="1:7" ht="16.350000000000001" customHeight="1" x14ac:dyDescent="0.25">
      <c r="A1548" s="136" t="s">
        <v>1400</v>
      </c>
      <c r="B1548" s="108" t="s">
        <v>1401</v>
      </c>
      <c r="C1548" s="109">
        <v>10000</v>
      </c>
      <c r="D1548" s="135">
        <v>0</v>
      </c>
      <c r="E1548" s="135">
        <v>0</v>
      </c>
      <c r="F1548" s="109">
        <v>10000</v>
      </c>
      <c r="G1548" s="138">
        <v>0</v>
      </c>
    </row>
    <row r="1549" spans="1:7" ht="16.350000000000001" customHeight="1" x14ac:dyDescent="0.25">
      <c r="A1549" s="136" t="s">
        <v>1402</v>
      </c>
      <c r="B1549" s="108" t="s">
        <v>923</v>
      </c>
      <c r="C1549" s="109">
        <v>3000</v>
      </c>
      <c r="D1549" s="135">
        <v>0</v>
      </c>
      <c r="E1549" s="135">
        <v>0</v>
      </c>
      <c r="F1549" s="109">
        <v>3000</v>
      </c>
      <c r="G1549" s="138">
        <v>0</v>
      </c>
    </row>
    <row r="1550" spans="1:7" ht="16.350000000000001" customHeight="1" x14ac:dyDescent="0.25">
      <c r="A1550" s="136" t="s">
        <v>1403</v>
      </c>
      <c r="B1550" s="108" t="s">
        <v>789</v>
      </c>
      <c r="C1550" s="109">
        <v>3000</v>
      </c>
      <c r="D1550" s="135">
        <v>0</v>
      </c>
      <c r="E1550" s="135">
        <v>0</v>
      </c>
      <c r="F1550" s="109">
        <v>3000</v>
      </c>
      <c r="G1550" s="138">
        <v>0</v>
      </c>
    </row>
    <row r="1551" spans="1:7" ht="16.350000000000001" customHeight="1" x14ac:dyDescent="0.25">
      <c r="A1551" s="136" t="s">
        <v>1404</v>
      </c>
      <c r="B1551" s="108" t="s">
        <v>1405</v>
      </c>
      <c r="C1551" s="109">
        <v>20000</v>
      </c>
      <c r="D1551" s="135">
        <v>0</v>
      </c>
      <c r="E1551" s="135">
        <v>0</v>
      </c>
      <c r="F1551" s="109">
        <v>20000</v>
      </c>
      <c r="G1551" s="138">
        <v>0</v>
      </c>
    </row>
    <row r="1552" spans="1:7" ht="16.350000000000001" customHeight="1" x14ac:dyDescent="0.25">
      <c r="A1552" s="136" t="s">
        <v>1406</v>
      </c>
      <c r="B1552" s="108" t="s">
        <v>1407</v>
      </c>
      <c r="C1552" s="109">
        <v>20000</v>
      </c>
      <c r="D1552" s="135">
        <v>0</v>
      </c>
      <c r="E1552" s="135">
        <v>0</v>
      </c>
      <c r="F1552" s="109">
        <v>20000</v>
      </c>
      <c r="G1552" s="138">
        <v>0</v>
      </c>
    </row>
    <row r="1553" spans="1:7" ht="16.350000000000001" customHeight="1" x14ac:dyDescent="0.25">
      <c r="A1553" s="136" t="s">
        <v>1444</v>
      </c>
      <c r="B1553" s="108" t="s">
        <v>1447</v>
      </c>
      <c r="C1553" s="109">
        <v>50000</v>
      </c>
      <c r="D1553" s="135">
        <v>0</v>
      </c>
      <c r="E1553" s="135">
        <v>0</v>
      </c>
      <c r="F1553" s="109">
        <v>50000</v>
      </c>
      <c r="G1553" s="138">
        <v>0</v>
      </c>
    </row>
    <row r="1554" spans="1:7" ht="16.350000000000001" customHeight="1" x14ac:dyDescent="0.25">
      <c r="A1554" s="136" t="s">
        <v>1445</v>
      </c>
      <c r="B1554" s="108" t="s">
        <v>2671</v>
      </c>
      <c r="C1554" s="109">
        <v>50000</v>
      </c>
      <c r="D1554" s="135">
        <v>0</v>
      </c>
      <c r="E1554" s="135">
        <v>0</v>
      </c>
      <c r="F1554" s="109">
        <v>50000</v>
      </c>
      <c r="G1554" s="138">
        <v>0</v>
      </c>
    </row>
    <row r="1555" spans="1:7" ht="16.350000000000001" customHeight="1" x14ac:dyDescent="0.25">
      <c r="A1555" s="136" t="s">
        <v>1408</v>
      </c>
      <c r="B1555" s="108" t="s">
        <v>1409</v>
      </c>
      <c r="C1555" s="109">
        <v>15000</v>
      </c>
      <c r="D1555" s="135">
        <v>0</v>
      </c>
      <c r="E1555" s="135">
        <v>0</v>
      </c>
      <c r="F1555" s="109">
        <v>15000</v>
      </c>
      <c r="G1555" s="138">
        <v>0</v>
      </c>
    </row>
    <row r="1556" spans="1:7" ht="16.350000000000001" customHeight="1" x14ac:dyDescent="0.25">
      <c r="A1556" s="136" t="s">
        <v>1410</v>
      </c>
      <c r="B1556" s="108" t="s">
        <v>1411</v>
      </c>
      <c r="C1556" s="109">
        <v>15000</v>
      </c>
      <c r="D1556" s="135">
        <v>0</v>
      </c>
      <c r="E1556" s="135">
        <v>0</v>
      </c>
      <c r="F1556" s="109">
        <v>15000</v>
      </c>
      <c r="G1556" s="138">
        <v>0</v>
      </c>
    </row>
    <row r="1557" spans="1:7" ht="16.350000000000001" customHeight="1" x14ac:dyDescent="0.25">
      <c r="A1557" s="136" t="s">
        <v>1412</v>
      </c>
      <c r="B1557" s="108" t="s">
        <v>1259</v>
      </c>
      <c r="C1557" s="109">
        <v>15000</v>
      </c>
      <c r="D1557" s="135">
        <v>0</v>
      </c>
      <c r="E1557" s="135">
        <v>0</v>
      </c>
      <c r="F1557" s="109">
        <v>15000</v>
      </c>
      <c r="G1557" s="138">
        <v>0</v>
      </c>
    </row>
    <row r="1558" spans="1:7" ht="16.350000000000001" customHeight="1" x14ac:dyDescent="0.25">
      <c r="A1558" s="136" t="s">
        <v>1413</v>
      </c>
      <c r="B1558" s="108" t="s">
        <v>1083</v>
      </c>
      <c r="C1558" s="109">
        <v>15000</v>
      </c>
      <c r="D1558" s="135">
        <v>0</v>
      </c>
      <c r="E1558" s="135">
        <v>0</v>
      </c>
      <c r="F1558" s="109">
        <v>15000</v>
      </c>
      <c r="G1558" s="138">
        <v>0</v>
      </c>
    </row>
    <row r="1559" spans="1:7" ht="16.350000000000001" customHeight="1" x14ac:dyDescent="0.25">
      <c r="A1559" s="136" t="s">
        <v>1414</v>
      </c>
      <c r="B1559" s="108" t="s">
        <v>1415</v>
      </c>
      <c r="C1559" s="109">
        <v>4000</v>
      </c>
      <c r="D1559" s="135">
        <v>0</v>
      </c>
      <c r="E1559" s="135">
        <v>0</v>
      </c>
      <c r="F1559" s="109">
        <v>4000</v>
      </c>
      <c r="G1559" s="138">
        <v>0</v>
      </c>
    </row>
    <row r="1560" spans="1:7" ht="16.350000000000001" customHeight="1" x14ac:dyDescent="0.25">
      <c r="A1560" s="136" t="s">
        <v>1416</v>
      </c>
      <c r="B1560" s="108" t="s">
        <v>1417</v>
      </c>
      <c r="C1560" s="109">
        <v>4000</v>
      </c>
      <c r="D1560" s="135">
        <v>0</v>
      </c>
      <c r="E1560" s="135">
        <v>0</v>
      </c>
      <c r="F1560" s="109">
        <v>4000</v>
      </c>
      <c r="G1560" s="138">
        <v>0</v>
      </c>
    </row>
    <row r="1561" spans="1:7" ht="16.350000000000001" customHeight="1" x14ac:dyDescent="0.25">
      <c r="A1561" s="136" t="s">
        <v>1418</v>
      </c>
      <c r="B1561" s="108" t="s">
        <v>1419</v>
      </c>
      <c r="C1561" s="109">
        <v>7000</v>
      </c>
      <c r="D1561" s="135">
        <v>0</v>
      </c>
      <c r="E1561" s="135">
        <v>0</v>
      </c>
      <c r="F1561" s="109">
        <v>7000</v>
      </c>
      <c r="G1561" s="138">
        <v>0</v>
      </c>
    </row>
    <row r="1562" spans="1:7" ht="16.350000000000001" customHeight="1" x14ac:dyDescent="0.25">
      <c r="A1562" s="136" t="s">
        <v>1420</v>
      </c>
      <c r="B1562" s="108" t="s">
        <v>1421</v>
      </c>
      <c r="C1562" s="109">
        <v>7000</v>
      </c>
      <c r="D1562" s="135">
        <v>0</v>
      </c>
      <c r="E1562" s="135">
        <v>0</v>
      </c>
      <c r="F1562" s="109">
        <v>7000</v>
      </c>
      <c r="G1562" s="138">
        <v>0</v>
      </c>
    </row>
    <row r="1563" spans="1:7" ht="16.350000000000001" customHeight="1" x14ac:dyDescent="0.25">
      <c r="A1563" s="136" t="s">
        <v>1422</v>
      </c>
      <c r="B1563" s="108" t="s">
        <v>1315</v>
      </c>
      <c r="C1563" s="109">
        <v>5000</v>
      </c>
      <c r="D1563" s="135">
        <v>0</v>
      </c>
      <c r="E1563" s="135">
        <v>0</v>
      </c>
      <c r="F1563" s="109">
        <v>5000</v>
      </c>
      <c r="G1563" s="138">
        <v>0</v>
      </c>
    </row>
    <row r="1564" spans="1:7" ht="16.350000000000001" customHeight="1" x14ac:dyDescent="0.25">
      <c r="A1564" s="136" t="s">
        <v>1423</v>
      </c>
      <c r="B1564" s="108" t="s">
        <v>1317</v>
      </c>
      <c r="C1564" s="109">
        <v>5000</v>
      </c>
      <c r="D1564" s="135">
        <v>0</v>
      </c>
      <c r="E1564" s="135">
        <v>0</v>
      </c>
      <c r="F1564" s="109">
        <v>5000</v>
      </c>
      <c r="G1564" s="138">
        <v>0</v>
      </c>
    </row>
    <row r="1565" spans="1:7" ht="16.350000000000001" customHeight="1" x14ac:dyDescent="0.25">
      <c r="A1565" s="136" t="s">
        <v>1424</v>
      </c>
      <c r="B1565" s="108" t="s">
        <v>1425</v>
      </c>
      <c r="C1565" s="109">
        <v>4000</v>
      </c>
      <c r="D1565" s="135">
        <v>0</v>
      </c>
      <c r="E1565" s="135">
        <v>0</v>
      </c>
      <c r="F1565" s="109">
        <v>4000</v>
      </c>
      <c r="G1565" s="138">
        <v>0</v>
      </c>
    </row>
    <row r="1566" spans="1:7" ht="16.350000000000001" customHeight="1" x14ac:dyDescent="0.25">
      <c r="A1566" s="136" t="s">
        <v>1426</v>
      </c>
      <c r="B1566" s="108" t="s">
        <v>1427</v>
      </c>
      <c r="C1566" s="109">
        <v>4000</v>
      </c>
      <c r="D1566" s="135">
        <v>0</v>
      </c>
      <c r="E1566" s="135">
        <v>0</v>
      </c>
      <c r="F1566" s="109">
        <v>4000</v>
      </c>
      <c r="G1566" s="138">
        <v>0</v>
      </c>
    </row>
    <row r="1567" spans="1:7" ht="16.350000000000001" customHeight="1" x14ac:dyDescent="0.25">
      <c r="A1567" s="136" t="s">
        <v>2679</v>
      </c>
      <c r="B1567" s="108" t="s">
        <v>1447</v>
      </c>
      <c r="C1567" s="109">
        <v>50000</v>
      </c>
      <c r="D1567" s="135">
        <v>0</v>
      </c>
      <c r="E1567" s="135">
        <v>0</v>
      </c>
      <c r="F1567" s="109">
        <v>50000</v>
      </c>
      <c r="G1567" s="138">
        <v>0</v>
      </c>
    </row>
    <row r="1568" spans="1:7" ht="16.350000000000001" customHeight="1" x14ac:dyDescent="0.25">
      <c r="A1568" s="136" t="s">
        <v>2680</v>
      </c>
      <c r="B1568" s="108" t="s">
        <v>2671</v>
      </c>
      <c r="C1568" s="109">
        <v>50000</v>
      </c>
      <c r="D1568" s="135">
        <v>0</v>
      </c>
      <c r="E1568" s="135">
        <v>0</v>
      </c>
      <c r="F1568" s="109">
        <v>50000</v>
      </c>
      <c r="G1568" s="138">
        <v>0</v>
      </c>
    </row>
    <row r="1569" spans="1:7" ht="16.350000000000001" customHeight="1" x14ac:dyDescent="0.25">
      <c r="A1569" s="136" t="s">
        <v>3740</v>
      </c>
      <c r="B1569" s="108" t="s">
        <v>1307</v>
      </c>
      <c r="C1569" s="109">
        <v>10000</v>
      </c>
      <c r="D1569" s="135">
        <v>0</v>
      </c>
      <c r="E1569" s="135">
        <v>0</v>
      </c>
      <c r="F1569" s="109">
        <v>10000</v>
      </c>
      <c r="G1569" s="138">
        <v>0</v>
      </c>
    </row>
    <row r="1570" spans="1:7" ht="16.350000000000001" customHeight="1" x14ac:dyDescent="0.25">
      <c r="A1570" s="136" t="s">
        <v>3741</v>
      </c>
      <c r="B1570" s="108" t="s">
        <v>1309</v>
      </c>
      <c r="C1570" s="109">
        <v>10000</v>
      </c>
      <c r="D1570" s="135">
        <v>0</v>
      </c>
      <c r="E1570" s="135">
        <v>0</v>
      </c>
      <c r="F1570" s="109">
        <v>10000</v>
      </c>
      <c r="G1570" s="138">
        <v>0</v>
      </c>
    </row>
    <row r="1571" spans="1:7" ht="16.350000000000001" customHeight="1" x14ac:dyDescent="0.25">
      <c r="A1571" s="136" t="s">
        <v>3742</v>
      </c>
      <c r="B1571" s="108" t="s">
        <v>1399</v>
      </c>
      <c r="C1571" s="109">
        <v>50000</v>
      </c>
      <c r="D1571" s="135">
        <v>0</v>
      </c>
      <c r="E1571" s="135">
        <v>0</v>
      </c>
      <c r="F1571" s="109">
        <v>50000</v>
      </c>
      <c r="G1571" s="138">
        <v>0</v>
      </c>
    </row>
    <row r="1572" spans="1:7" ht="16.350000000000001" customHeight="1" x14ac:dyDescent="0.25">
      <c r="A1572" s="136" t="s">
        <v>3743</v>
      </c>
      <c r="B1572" s="108" t="s">
        <v>1401</v>
      </c>
      <c r="C1572" s="109">
        <v>50000</v>
      </c>
      <c r="D1572" s="135">
        <v>0</v>
      </c>
      <c r="E1572" s="135">
        <v>0</v>
      </c>
      <c r="F1572" s="109">
        <v>50000</v>
      </c>
      <c r="G1572" s="138">
        <v>0</v>
      </c>
    </row>
    <row r="1573" spans="1:7" ht="16.350000000000001" customHeight="1" x14ac:dyDescent="0.25">
      <c r="A1573" s="136" t="s">
        <v>3744</v>
      </c>
      <c r="B1573" s="108" t="s">
        <v>3728</v>
      </c>
      <c r="C1573" s="109">
        <v>6000</v>
      </c>
      <c r="D1573" s="135">
        <v>0</v>
      </c>
      <c r="E1573" s="135">
        <v>0</v>
      </c>
      <c r="F1573" s="109">
        <v>6000</v>
      </c>
      <c r="G1573" s="138">
        <v>0</v>
      </c>
    </row>
    <row r="1574" spans="1:7" ht="16.350000000000001" customHeight="1" x14ac:dyDescent="0.25">
      <c r="A1574" s="136" t="s">
        <v>3746</v>
      </c>
      <c r="B1574" s="108" t="s">
        <v>3732</v>
      </c>
      <c r="C1574" s="109">
        <v>6000</v>
      </c>
      <c r="D1574" s="135">
        <v>0</v>
      </c>
      <c r="E1574" s="135">
        <v>0</v>
      </c>
      <c r="F1574" s="109">
        <v>6000</v>
      </c>
      <c r="G1574" s="138">
        <v>0</v>
      </c>
    </row>
    <row r="1575" spans="1:7" ht="16.350000000000001" customHeight="1" x14ac:dyDescent="0.25">
      <c r="A1575" s="136" t="s">
        <v>3747</v>
      </c>
      <c r="B1575" s="108" t="s">
        <v>3748</v>
      </c>
      <c r="C1575" s="109">
        <v>3000</v>
      </c>
      <c r="D1575" s="135">
        <v>0</v>
      </c>
      <c r="E1575" s="135">
        <v>0</v>
      </c>
      <c r="F1575" s="109">
        <v>3000</v>
      </c>
      <c r="G1575" s="138">
        <v>0</v>
      </c>
    </row>
    <row r="1576" spans="1:7" ht="16.350000000000001" customHeight="1" x14ac:dyDescent="0.25">
      <c r="A1576" s="136" t="s">
        <v>3750</v>
      </c>
      <c r="B1576" s="108" t="s">
        <v>3751</v>
      </c>
      <c r="C1576" s="109">
        <v>3000</v>
      </c>
      <c r="D1576" s="135">
        <v>0</v>
      </c>
      <c r="E1576" s="135">
        <v>0</v>
      </c>
      <c r="F1576" s="109">
        <v>3000</v>
      </c>
      <c r="G1576" s="138">
        <v>0</v>
      </c>
    </row>
    <row r="1577" spans="1:7" ht="16.350000000000001" customHeight="1" x14ac:dyDescent="0.25">
      <c r="A1577" s="136" t="s">
        <v>3752</v>
      </c>
      <c r="B1577" s="108" t="s">
        <v>923</v>
      </c>
      <c r="C1577" s="109">
        <v>4000</v>
      </c>
      <c r="D1577" s="135">
        <v>0</v>
      </c>
      <c r="E1577" s="135">
        <v>0</v>
      </c>
      <c r="F1577" s="109">
        <v>4000</v>
      </c>
      <c r="G1577" s="138">
        <v>0</v>
      </c>
    </row>
    <row r="1578" spans="1:7" ht="16.350000000000001" customHeight="1" x14ac:dyDescent="0.25">
      <c r="A1578" s="136" t="s">
        <v>3753</v>
      </c>
      <c r="B1578" s="108" t="s">
        <v>789</v>
      </c>
      <c r="C1578" s="109">
        <v>4000</v>
      </c>
      <c r="D1578" s="135">
        <v>0</v>
      </c>
      <c r="E1578" s="135">
        <v>0</v>
      </c>
      <c r="F1578" s="109">
        <v>4000</v>
      </c>
      <c r="G1578" s="138">
        <v>0</v>
      </c>
    </row>
    <row r="1579" spans="1:7" ht="16.350000000000001" customHeight="1" x14ac:dyDescent="0.25">
      <c r="A1579" s="136" t="s">
        <v>3754</v>
      </c>
      <c r="B1579" s="108" t="s">
        <v>3755</v>
      </c>
      <c r="C1579" s="109">
        <v>12000</v>
      </c>
      <c r="D1579" s="135">
        <v>0</v>
      </c>
      <c r="E1579" s="135">
        <v>0</v>
      </c>
      <c r="F1579" s="109">
        <v>12000</v>
      </c>
      <c r="G1579" s="138">
        <v>0</v>
      </c>
    </row>
    <row r="1580" spans="1:7" ht="16.350000000000001" customHeight="1" x14ac:dyDescent="0.25">
      <c r="A1580" s="136" t="s">
        <v>3757</v>
      </c>
      <c r="B1580" s="108" t="s">
        <v>3758</v>
      </c>
      <c r="C1580" s="109">
        <v>12000</v>
      </c>
      <c r="D1580" s="135">
        <v>0</v>
      </c>
      <c r="E1580" s="135">
        <v>0</v>
      </c>
      <c r="F1580" s="109">
        <v>12000</v>
      </c>
      <c r="G1580" s="138">
        <v>0</v>
      </c>
    </row>
    <row r="1581" spans="1:7" ht="16.350000000000001" customHeight="1" x14ac:dyDescent="0.25">
      <c r="A1581" s="136" t="s">
        <v>1428</v>
      </c>
      <c r="B1581" s="108" t="s">
        <v>1384</v>
      </c>
      <c r="C1581" s="109">
        <v>30000</v>
      </c>
      <c r="D1581" s="135">
        <v>0</v>
      </c>
      <c r="E1581" s="135">
        <v>0</v>
      </c>
      <c r="F1581" s="109">
        <v>30000</v>
      </c>
      <c r="G1581" s="138">
        <v>0</v>
      </c>
    </row>
    <row r="1582" spans="1:7" ht="16.350000000000001" customHeight="1" x14ac:dyDescent="0.25">
      <c r="A1582" s="136" t="s">
        <v>1429</v>
      </c>
      <c r="B1582" s="108" t="s">
        <v>1386</v>
      </c>
      <c r="C1582" s="109">
        <v>30000</v>
      </c>
      <c r="D1582" s="135">
        <v>0</v>
      </c>
      <c r="E1582" s="135">
        <v>0</v>
      </c>
      <c r="F1582" s="109">
        <v>30000</v>
      </c>
      <c r="G1582" s="138">
        <v>0</v>
      </c>
    </row>
    <row r="1583" spans="1:7" ht="16.350000000000001" customHeight="1" x14ac:dyDescent="0.25">
      <c r="A1583" s="136" t="s">
        <v>1430</v>
      </c>
      <c r="B1583" s="108" t="s">
        <v>1388</v>
      </c>
      <c r="C1583" s="109">
        <v>30000</v>
      </c>
      <c r="D1583" s="135">
        <v>0</v>
      </c>
      <c r="E1583" s="135">
        <v>0</v>
      </c>
      <c r="F1583" s="109">
        <v>30000</v>
      </c>
      <c r="G1583" s="138">
        <v>0</v>
      </c>
    </row>
    <row r="1584" spans="1:7" ht="16.350000000000001" customHeight="1" x14ac:dyDescent="0.25">
      <c r="A1584" s="136" t="s">
        <v>1431</v>
      </c>
      <c r="B1584" s="108" t="s">
        <v>1390</v>
      </c>
      <c r="C1584" s="109">
        <v>30000</v>
      </c>
      <c r="D1584" s="135">
        <v>0</v>
      </c>
      <c r="E1584" s="135">
        <v>0</v>
      </c>
      <c r="F1584" s="109">
        <v>30000</v>
      </c>
      <c r="G1584" s="138">
        <v>0</v>
      </c>
    </row>
    <row r="1585" spans="1:7" ht="16.350000000000001" customHeight="1" x14ac:dyDescent="0.25">
      <c r="A1585" s="136" t="s">
        <v>1432</v>
      </c>
      <c r="B1585" s="108" t="s">
        <v>1433</v>
      </c>
      <c r="C1585" s="109">
        <v>10000</v>
      </c>
      <c r="D1585" s="135">
        <v>0</v>
      </c>
      <c r="E1585" s="135">
        <v>0</v>
      </c>
      <c r="F1585" s="109">
        <v>10000</v>
      </c>
      <c r="G1585" s="138">
        <v>0</v>
      </c>
    </row>
    <row r="1586" spans="1:7" ht="16.350000000000001" customHeight="1" x14ac:dyDescent="0.25">
      <c r="A1586" s="136" t="s">
        <v>1434</v>
      </c>
      <c r="B1586" s="108" t="s">
        <v>2685</v>
      </c>
      <c r="C1586" s="109">
        <v>10000</v>
      </c>
      <c r="D1586" s="135">
        <v>0</v>
      </c>
      <c r="E1586" s="135">
        <v>0</v>
      </c>
      <c r="F1586" s="109">
        <v>10000</v>
      </c>
      <c r="G1586" s="138">
        <v>0</v>
      </c>
    </row>
    <row r="1587" spans="1:7" ht="16.350000000000001" customHeight="1" x14ac:dyDescent="0.25">
      <c r="A1587" s="136" t="s">
        <v>1435</v>
      </c>
      <c r="B1587" s="108" t="s">
        <v>1405</v>
      </c>
      <c r="C1587" s="109">
        <v>50000</v>
      </c>
      <c r="D1587" s="135">
        <v>0</v>
      </c>
      <c r="E1587" s="135">
        <v>0</v>
      </c>
      <c r="F1587" s="109">
        <v>50000</v>
      </c>
      <c r="G1587" s="138">
        <v>0</v>
      </c>
    </row>
    <row r="1588" spans="1:7" ht="16.350000000000001" customHeight="1" x14ac:dyDescent="0.25">
      <c r="A1588" s="136" t="s">
        <v>1436</v>
      </c>
      <c r="B1588" s="108" t="s">
        <v>1407</v>
      </c>
      <c r="C1588" s="109">
        <v>50000</v>
      </c>
      <c r="D1588" s="135">
        <v>0</v>
      </c>
      <c r="E1588" s="135">
        <v>0</v>
      </c>
      <c r="F1588" s="109">
        <v>50000</v>
      </c>
      <c r="G1588" s="138">
        <v>0</v>
      </c>
    </row>
    <row r="1589" spans="1:7" ht="16.350000000000001" customHeight="1" x14ac:dyDescent="0.25">
      <c r="A1589" s="136" t="s">
        <v>1437</v>
      </c>
      <c r="B1589" s="108" t="s">
        <v>1438</v>
      </c>
      <c r="C1589" s="109">
        <v>50000</v>
      </c>
      <c r="D1589" s="135">
        <v>0</v>
      </c>
      <c r="E1589" s="135">
        <v>0</v>
      </c>
      <c r="F1589" s="109">
        <v>50000</v>
      </c>
      <c r="G1589" s="138">
        <v>0</v>
      </c>
    </row>
    <row r="1590" spans="1:7" ht="16.350000000000001" customHeight="1" x14ac:dyDescent="0.25">
      <c r="A1590" s="136" t="s">
        <v>1439</v>
      </c>
      <c r="B1590" s="108" t="s">
        <v>1440</v>
      </c>
      <c r="C1590" s="109">
        <v>50000</v>
      </c>
      <c r="D1590" s="135">
        <v>0</v>
      </c>
      <c r="E1590" s="135">
        <v>0</v>
      </c>
      <c r="F1590" s="109">
        <v>50000</v>
      </c>
      <c r="G1590" s="138">
        <v>0</v>
      </c>
    </row>
    <row r="1591" spans="1:7" ht="16.350000000000001" customHeight="1" x14ac:dyDescent="0.25">
      <c r="A1591" s="136" t="s">
        <v>3759</v>
      </c>
      <c r="B1591" s="108" t="s">
        <v>3760</v>
      </c>
      <c r="C1591" s="109">
        <v>500</v>
      </c>
      <c r="D1591" s="135">
        <v>0</v>
      </c>
      <c r="E1591" s="135">
        <v>0</v>
      </c>
      <c r="F1591" s="109">
        <v>500</v>
      </c>
      <c r="G1591" s="138">
        <v>0</v>
      </c>
    </row>
    <row r="1592" spans="1:7" ht="16.350000000000001" customHeight="1" x14ac:dyDescent="0.25">
      <c r="A1592" s="136" t="s">
        <v>3762</v>
      </c>
      <c r="B1592" s="108" t="s">
        <v>3763</v>
      </c>
      <c r="C1592" s="109">
        <v>500</v>
      </c>
      <c r="D1592" s="135">
        <v>0</v>
      </c>
      <c r="E1592" s="135">
        <v>0</v>
      </c>
      <c r="F1592" s="109">
        <v>500</v>
      </c>
      <c r="G1592" s="138">
        <v>0</v>
      </c>
    </row>
    <row r="1593" spans="1:7" ht="16.350000000000001" customHeight="1" x14ac:dyDescent="0.25">
      <c r="A1593" s="136" t="s">
        <v>3764</v>
      </c>
      <c r="B1593" s="108" t="s">
        <v>3765</v>
      </c>
      <c r="C1593" s="109">
        <v>500</v>
      </c>
      <c r="D1593" s="135">
        <v>0</v>
      </c>
      <c r="E1593" s="135">
        <v>0</v>
      </c>
      <c r="F1593" s="109">
        <v>500</v>
      </c>
      <c r="G1593" s="138">
        <v>0</v>
      </c>
    </row>
    <row r="1594" spans="1:7" ht="16.350000000000001" customHeight="1" x14ac:dyDescent="0.25">
      <c r="A1594" s="136" t="s">
        <v>3768</v>
      </c>
      <c r="B1594" s="108" t="s">
        <v>3769</v>
      </c>
      <c r="C1594" s="109">
        <v>500</v>
      </c>
      <c r="D1594" s="135">
        <v>0</v>
      </c>
      <c r="E1594" s="135">
        <v>0</v>
      </c>
      <c r="F1594" s="109">
        <v>500</v>
      </c>
      <c r="G1594" s="138">
        <v>0</v>
      </c>
    </row>
    <row r="1595" spans="1:7" ht="16.350000000000001" customHeight="1" x14ac:dyDescent="0.25">
      <c r="A1595" s="136" t="s">
        <v>3771</v>
      </c>
      <c r="B1595" s="108" t="s">
        <v>3772</v>
      </c>
      <c r="C1595" s="109">
        <v>500</v>
      </c>
      <c r="D1595" s="135">
        <v>0</v>
      </c>
      <c r="E1595" s="135">
        <v>0</v>
      </c>
      <c r="F1595" s="109">
        <v>500</v>
      </c>
      <c r="G1595" s="138">
        <v>0</v>
      </c>
    </row>
    <row r="1596" spans="1:7" ht="16.350000000000001" customHeight="1" x14ac:dyDescent="0.25">
      <c r="A1596" s="136" t="s">
        <v>3775</v>
      </c>
      <c r="B1596" s="108" t="s">
        <v>3776</v>
      </c>
      <c r="C1596" s="109">
        <v>500</v>
      </c>
      <c r="D1596" s="135">
        <v>0</v>
      </c>
      <c r="E1596" s="135">
        <v>0</v>
      </c>
      <c r="F1596" s="109">
        <v>500</v>
      </c>
      <c r="G1596" s="138">
        <v>0</v>
      </c>
    </row>
    <row r="1597" spans="1:7" ht="16.350000000000001" customHeight="1" x14ac:dyDescent="0.25">
      <c r="A1597" s="136" t="s">
        <v>3777</v>
      </c>
      <c r="B1597" s="108" t="s">
        <v>3778</v>
      </c>
      <c r="C1597" s="109">
        <v>500</v>
      </c>
      <c r="D1597" s="135">
        <v>0</v>
      </c>
      <c r="E1597" s="135">
        <v>0</v>
      </c>
      <c r="F1597" s="109">
        <v>500</v>
      </c>
      <c r="G1597" s="138">
        <v>0</v>
      </c>
    </row>
    <row r="1598" spans="1:7" ht="16.350000000000001" customHeight="1" x14ac:dyDescent="0.25">
      <c r="A1598" s="136" t="s">
        <v>3781</v>
      </c>
      <c r="B1598" s="108" t="s">
        <v>3782</v>
      </c>
      <c r="C1598" s="109">
        <v>500</v>
      </c>
      <c r="D1598" s="135">
        <v>0</v>
      </c>
      <c r="E1598" s="135">
        <v>0</v>
      </c>
      <c r="F1598" s="109">
        <v>500</v>
      </c>
      <c r="G1598" s="138">
        <v>0</v>
      </c>
    </row>
    <row r="1599" spans="1:7" ht="16.350000000000001" customHeight="1" x14ac:dyDescent="0.25">
      <c r="A1599" s="136" t="s">
        <v>3783</v>
      </c>
      <c r="B1599" s="108" t="s">
        <v>3784</v>
      </c>
      <c r="C1599" s="109">
        <v>500</v>
      </c>
      <c r="D1599" s="135">
        <v>0</v>
      </c>
      <c r="E1599" s="135">
        <v>0</v>
      </c>
      <c r="F1599" s="109">
        <v>500</v>
      </c>
      <c r="G1599" s="138">
        <v>0</v>
      </c>
    </row>
    <row r="1600" spans="1:7" ht="16.350000000000001" customHeight="1" x14ac:dyDescent="0.25">
      <c r="A1600" s="136" t="s">
        <v>3787</v>
      </c>
      <c r="B1600" s="108" t="s">
        <v>3788</v>
      </c>
      <c r="C1600" s="109">
        <v>500</v>
      </c>
      <c r="D1600" s="135">
        <v>0</v>
      </c>
      <c r="E1600" s="135">
        <v>0</v>
      </c>
      <c r="F1600" s="109">
        <v>500</v>
      </c>
      <c r="G1600" s="138">
        <v>0</v>
      </c>
    </row>
    <row r="1601" spans="1:7" ht="16.350000000000001" customHeight="1" x14ac:dyDescent="0.25">
      <c r="A1601" s="136" t="s">
        <v>3789</v>
      </c>
      <c r="B1601" s="108" t="s">
        <v>3790</v>
      </c>
      <c r="C1601" s="109">
        <v>500</v>
      </c>
      <c r="D1601" s="135">
        <v>0</v>
      </c>
      <c r="E1601" s="135">
        <v>0</v>
      </c>
      <c r="F1601" s="109">
        <v>500</v>
      </c>
      <c r="G1601" s="138">
        <v>0</v>
      </c>
    </row>
    <row r="1602" spans="1:7" ht="16.350000000000001" customHeight="1" x14ac:dyDescent="0.25">
      <c r="A1602" s="136" t="s">
        <v>3793</v>
      </c>
      <c r="B1602" s="108" t="s">
        <v>3794</v>
      </c>
      <c r="C1602" s="109">
        <v>500</v>
      </c>
      <c r="D1602" s="135">
        <v>0</v>
      </c>
      <c r="E1602" s="135">
        <v>0</v>
      </c>
      <c r="F1602" s="109">
        <v>500</v>
      </c>
      <c r="G1602" s="138">
        <v>0</v>
      </c>
    </row>
    <row r="1603" spans="1:7" ht="16.350000000000001" customHeight="1" x14ac:dyDescent="0.25">
      <c r="A1603" s="136" t="s">
        <v>3795</v>
      </c>
      <c r="B1603" s="108" t="s">
        <v>3796</v>
      </c>
      <c r="C1603" s="109">
        <v>500</v>
      </c>
      <c r="D1603" s="135">
        <v>0</v>
      </c>
      <c r="E1603" s="135">
        <v>0</v>
      </c>
      <c r="F1603" s="109">
        <v>500</v>
      </c>
      <c r="G1603" s="138">
        <v>0</v>
      </c>
    </row>
    <row r="1604" spans="1:7" ht="16.350000000000001" customHeight="1" x14ac:dyDescent="0.25">
      <c r="A1604" s="136" t="s">
        <v>3799</v>
      </c>
      <c r="B1604" s="108" t="s">
        <v>3800</v>
      </c>
      <c r="C1604" s="109">
        <v>500</v>
      </c>
      <c r="D1604" s="135">
        <v>0</v>
      </c>
      <c r="E1604" s="135">
        <v>0</v>
      </c>
      <c r="F1604" s="109">
        <v>500</v>
      </c>
      <c r="G1604" s="138">
        <v>0</v>
      </c>
    </row>
    <row r="1605" spans="1:7" ht="16.350000000000001" customHeight="1" x14ac:dyDescent="0.25">
      <c r="A1605" s="136" t="s">
        <v>3801</v>
      </c>
      <c r="B1605" s="108" t="s">
        <v>3802</v>
      </c>
      <c r="C1605" s="109">
        <v>500</v>
      </c>
      <c r="D1605" s="135">
        <v>0</v>
      </c>
      <c r="E1605" s="135">
        <v>0</v>
      </c>
      <c r="F1605" s="109">
        <v>500</v>
      </c>
      <c r="G1605" s="138">
        <v>0</v>
      </c>
    </row>
    <row r="1606" spans="1:7" ht="16.350000000000001" customHeight="1" x14ac:dyDescent="0.25">
      <c r="A1606" s="136" t="s">
        <v>3805</v>
      </c>
      <c r="B1606" s="108" t="s">
        <v>3806</v>
      </c>
      <c r="C1606" s="109">
        <v>500</v>
      </c>
      <c r="D1606" s="135">
        <v>0</v>
      </c>
      <c r="E1606" s="135">
        <v>0</v>
      </c>
      <c r="F1606" s="109">
        <v>500</v>
      </c>
      <c r="G1606" s="138">
        <v>0</v>
      </c>
    </row>
    <row r="1607" spans="1:7" ht="16.350000000000001" customHeight="1" x14ac:dyDescent="0.25">
      <c r="A1607" s="136" t="s">
        <v>3808</v>
      </c>
      <c r="B1607" s="108" t="s">
        <v>3809</v>
      </c>
      <c r="C1607" s="109">
        <v>500</v>
      </c>
      <c r="D1607" s="135">
        <v>0</v>
      </c>
      <c r="E1607" s="135">
        <v>0</v>
      </c>
      <c r="F1607" s="109">
        <v>500</v>
      </c>
      <c r="G1607" s="138">
        <v>0</v>
      </c>
    </row>
    <row r="1608" spans="1:7" ht="16.350000000000001" customHeight="1" x14ac:dyDescent="0.25">
      <c r="A1608" s="136" t="s">
        <v>3812</v>
      </c>
      <c r="B1608" s="108" t="s">
        <v>3813</v>
      </c>
      <c r="C1608" s="109">
        <v>500</v>
      </c>
      <c r="D1608" s="135">
        <v>0</v>
      </c>
      <c r="E1608" s="135">
        <v>0</v>
      </c>
      <c r="F1608" s="109">
        <v>500</v>
      </c>
      <c r="G1608" s="138">
        <v>0</v>
      </c>
    </row>
    <row r="1609" spans="1:7" ht="16.350000000000001" customHeight="1" x14ac:dyDescent="0.25">
      <c r="A1609" s="136" t="s">
        <v>3814</v>
      </c>
      <c r="B1609" s="108" t="s">
        <v>3815</v>
      </c>
      <c r="C1609" s="109">
        <v>500</v>
      </c>
      <c r="D1609" s="135">
        <v>0</v>
      </c>
      <c r="E1609" s="135">
        <v>0</v>
      </c>
      <c r="F1609" s="109">
        <v>500</v>
      </c>
      <c r="G1609" s="138">
        <v>0</v>
      </c>
    </row>
    <row r="1610" spans="1:7" ht="16.350000000000001" customHeight="1" x14ac:dyDescent="0.25">
      <c r="A1610" s="136" t="s">
        <v>3818</v>
      </c>
      <c r="B1610" s="108" t="s">
        <v>3819</v>
      </c>
      <c r="C1610" s="109">
        <v>500</v>
      </c>
      <c r="D1610" s="135">
        <v>0</v>
      </c>
      <c r="E1610" s="135">
        <v>0</v>
      </c>
      <c r="F1610" s="109">
        <v>500</v>
      </c>
      <c r="G1610" s="138">
        <v>0</v>
      </c>
    </row>
    <row r="1611" spans="1:7" ht="16.350000000000001" customHeight="1" x14ac:dyDescent="0.25">
      <c r="A1611" s="136" t="s">
        <v>3820</v>
      </c>
      <c r="B1611" s="108" t="s">
        <v>3821</v>
      </c>
      <c r="C1611" s="109">
        <v>500</v>
      </c>
      <c r="D1611" s="135">
        <v>0</v>
      </c>
      <c r="E1611" s="135">
        <v>0</v>
      </c>
      <c r="F1611" s="109">
        <v>500</v>
      </c>
      <c r="G1611" s="138">
        <v>0</v>
      </c>
    </row>
    <row r="1612" spans="1:7" ht="16.350000000000001" customHeight="1" x14ac:dyDescent="0.25">
      <c r="A1612" s="136" t="s">
        <v>3824</v>
      </c>
      <c r="B1612" s="108" t="s">
        <v>3825</v>
      </c>
      <c r="C1612" s="109">
        <v>500</v>
      </c>
      <c r="D1612" s="135">
        <v>0</v>
      </c>
      <c r="E1612" s="135">
        <v>0</v>
      </c>
      <c r="F1612" s="109">
        <v>500</v>
      </c>
      <c r="G1612" s="138">
        <v>0</v>
      </c>
    </row>
    <row r="1613" spans="1:7" ht="16.350000000000001" customHeight="1" x14ac:dyDescent="0.25">
      <c r="A1613" s="136" t="s">
        <v>3826</v>
      </c>
      <c r="B1613" s="108" t="s">
        <v>3827</v>
      </c>
      <c r="C1613" s="109">
        <v>2000</v>
      </c>
      <c r="D1613" s="135">
        <v>0</v>
      </c>
      <c r="E1613" s="135">
        <v>0</v>
      </c>
      <c r="F1613" s="109">
        <v>2000</v>
      </c>
      <c r="G1613" s="138">
        <v>0</v>
      </c>
    </row>
    <row r="1614" spans="1:7" ht="16.350000000000001" customHeight="1" x14ac:dyDescent="0.25">
      <c r="A1614" s="136" t="s">
        <v>3830</v>
      </c>
      <c r="B1614" s="108" t="s">
        <v>3831</v>
      </c>
      <c r="C1614" s="109">
        <v>2000</v>
      </c>
      <c r="D1614" s="135">
        <v>0</v>
      </c>
      <c r="E1614" s="135">
        <v>0</v>
      </c>
      <c r="F1614" s="109">
        <v>2000</v>
      </c>
      <c r="G1614" s="138">
        <v>0</v>
      </c>
    </row>
    <row r="1615" spans="1:7" ht="16.350000000000001" customHeight="1" x14ac:dyDescent="0.25">
      <c r="A1615" s="136" t="s">
        <v>3832</v>
      </c>
      <c r="B1615" s="108" t="s">
        <v>3833</v>
      </c>
      <c r="C1615" s="109">
        <v>500</v>
      </c>
      <c r="D1615" s="135">
        <v>0</v>
      </c>
      <c r="E1615" s="135">
        <v>0</v>
      </c>
      <c r="F1615" s="109">
        <v>500</v>
      </c>
      <c r="G1615" s="138">
        <v>0</v>
      </c>
    </row>
    <row r="1616" spans="1:7" ht="16.350000000000001" customHeight="1" x14ac:dyDescent="0.25">
      <c r="A1616" s="136" t="s">
        <v>3836</v>
      </c>
      <c r="B1616" s="108" t="s">
        <v>3837</v>
      </c>
      <c r="C1616" s="109">
        <v>500</v>
      </c>
      <c r="D1616" s="135">
        <v>0</v>
      </c>
      <c r="E1616" s="135">
        <v>0</v>
      </c>
      <c r="F1616" s="109">
        <v>500</v>
      </c>
      <c r="G1616" s="138">
        <v>0</v>
      </c>
    </row>
    <row r="1617" spans="1:7" ht="16.350000000000001" customHeight="1" x14ac:dyDescent="0.25">
      <c r="A1617" s="136" t="s">
        <v>3838</v>
      </c>
      <c r="B1617" s="108" t="s">
        <v>3839</v>
      </c>
      <c r="C1617" s="109">
        <v>500</v>
      </c>
      <c r="D1617" s="135">
        <v>0</v>
      </c>
      <c r="E1617" s="135">
        <v>0</v>
      </c>
      <c r="F1617" s="109">
        <v>500</v>
      </c>
      <c r="G1617" s="138">
        <v>0</v>
      </c>
    </row>
    <row r="1618" spans="1:7" ht="16.350000000000001" customHeight="1" x14ac:dyDescent="0.25">
      <c r="A1618" s="136" t="s">
        <v>3842</v>
      </c>
      <c r="B1618" s="108" t="s">
        <v>3843</v>
      </c>
      <c r="C1618" s="109">
        <v>500</v>
      </c>
      <c r="D1618" s="135">
        <v>0</v>
      </c>
      <c r="E1618" s="135">
        <v>0</v>
      </c>
      <c r="F1618" s="109">
        <v>500</v>
      </c>
      <c r="G1618" s="138">
        <v>0</v>
      </c>
    </row>
    <row r="1619" spans="1:7" ht="16.350000000000001" customHeight="1" x14ac:dyDescent="0.25">
      <c r="A1619" s="136" t="s">
        <v>3844</v>
      </c>
      <c r="B1619" s="108" t="s">
        <v>3845</v>
      </c>
      <c r="C1619" s="109">
        <v>500</v>
      </c>
      <c r="D1619" s="135">
        <v>0</v>
      </c>
      <c r="E1619" s="135">
        <v>0</v>
      </c>
      <c r="F1619" s="109">
        <v>500</v>
      </c>
      <c r="G1619" s="138">
        <v>0</v>
      </c>
    </row>
    <row r="1620" spans="1:7" ht="16.350000000000001" customHeight="1" x14ac:dyDescent="0.25">
      <c r="A1620" s="136" t="s">
        <v>3848</v>
      </c>
      <c r="B1620" s="108" t="s">
        <v>3849</v>
      </c>
      <c r="C1620" s="109">
        <v>500</v>
      </c>
      <c r="D1620" s="135">
        <v>0</v>
      </c>
      <c r="E1620" s="135">
        <v>0</v>
      </c>
      <c r="F1620" s="109">
        <v>500</v>
      </c>
      <c r="G1620" s="138">
        <v>0</v>
      </c>
    </row>
    <row r="1621" spans="1:7" ht="16.350000000000001" customHeight="1" x14ac:dyDescent="0.25">
      <c r="A1621" s="136" t="s">
        <v>3850</v>
      </c>
      <c r="B1621" s="108" t="s">
        <v>3851</v>
      </c>
      <c r="C1621" s="109">
        <v>500</v>
      </c>
      <c r="D1621" s="135">
        <v>0</v>
      </c>
      <c r="E1621" s="135">
        <v>0</v>
      </c>
      <c r="F1621" s="109">
        <v>500</v>
      </c>
      <c r="G1621" s="138">
        <v>0</v>
      </c>
    </row>
    <row r="1622" spans="1:7" ht="16.350000000000001" customHeight="1" x14ac:dyDescent="0.25">
      <c r="A1622" s="136" t="s">
        <v>3854</v>
      </c>
      <c r="B1622" s="108" t="s">
        <v>3855</v>
      </c>
      <c r="C1622" s="109">
        <v>500</v>
      </c>
      <c r="D1622" s="135">
        <v>0</v>
      </c>
      <c r="E1622" s="135">
        <v>0</v>
      </c>
      <c r="F1622" s="109">
        <v>500</v>
      </c>
      <c r="G1622" s="138">
        <v>0</v>
      </c>
    </row>
    <row r="1623" spans="1:7" ht="16.350000000000001" customHeight="1" x14ac:dyDescent="0.25">
      <c r="A1623" s="136" t="s">
        <v>3856</v>
      </c>
      <c r="B1623" s="108" t="s">
        <v>3857</v>
      </c>
      <c r="C1623" s="109">
        <v>500</v>
      </c>
      <c r="D1623" s="135">
        <v>0</v>
      </c>
      <c r="E1623" s="135">
        <v>0</v>
      </c>
      <c r="F1623" s="109">
        <v>500</v>
      </c>
      <c r="G1623" s="138">
        <v>0</v>
      </c>
    </row>
    <row r="1624" spans="1:7" ht="16.350000000000001" customHeight="1" x14ac:dyDescent="0.25">
      <c r="A1624" s="136" t="s">
        <v>3860</v>
      </c>
      <c r="B1624" s="108" t="s">
        <v>3861</v>
      </c>
      <c r="C1624" s="109">
        <v>500</v>
      </c>
      <c r="D1624" s="135">
        <v>0</v>
      </c>
      <c r="E1624" s="135">
        <v>0</v>
      </c>
      <c r="F1624" s="109">
        <v>500</v>
      </c>
      <c r="G1624" s="138">
        <v>0</v>
      </c>
    </row>
    <row r="1625" spans="1:7" ht="16.350000000000001" customHeight="1" x14ac:dyDescent="0.25">
      <c r="A1625" s="136" t="s">
        <v>3862</v>
      </c>
      <c r="B1625" s="108" t="s">
        <v>3863</v>
      </c>
      <c r="C1625" s="109">
        <v>500</v>
      </c>
      <c r="D1625" s="135">
        <v>0</v>
      </c>
      <c r="E1625" s="135">
        <v>0</v>
      </c>
      <c r="F1625" s="109">
        <v>500</v>
      </c>
      <c r="G1625" s="138">
        <v>0</v>
      </c>
    </row>
    <row r="1626" spans="1:7" ht="16.350000000000001" customHeight="1" x14ac:dyDescent="0.25">
      <c r="A1626" s="136" t="s">
        <v>3866</v>
      </c>
      <c r="B1626" s="108" t="s">
        <v>3867</v>
      </c>
      <c r="C1626" s="109">
        <v>500</v>
      </c>
      <c r="D1626" s="135">
        <v>0</v>
      </c>
      <c r="E1626" s="135">
        <v>0</v>
      </c>
      <c r="F1626" s="109">
        <v>500</v>
      </c>
      <c r="G1626" s="138">
        <v>0</v>
      </c>
    </row>
    <row r="1627" spans="1:7" ht="16.350000000000001" customHeight="1" x14ac:dyDescent="0.25">
      <c r="A1627" s="136" t="s">
        <v>3868</v>
      </c>
      <c r="B1627" s="108" t="s">
        <v>3869</v>
      </c>
      <c r="C1627" s="109">
        <v>2000</v>
      </c>
      <c r="D1627" s="135">
        <v>0</v>
      </c>
      <c r="E1627" s="135">
        <v>0</v>
      </c>
      <c r="F1627" s="109">
        <v>2000</v>
      </c>
      <c r="G1627" s="138">
        <v>0</v>
      </c>
    </row>
    <row r="1628" spans="1:7" ht="16.350000000000001" customHeight="1" x14ac:dyDescent="0.25">
      <c r="A1628" s="136" t="s">
        <v>3871</v>
      </c>
      <c r="B1628" s="108" t="s">
        <v>3872</v>
      </c>
      <c r="C1628" s="109">
        <v>2000</v>
      </c>
      <c r="D1628" s="135">
        <v>0</v>
      </c>
      <c r="E1628" s="135">
        <v>0</v>
      </c>
      <c r="F1628" s="109">
        <v>2000</v>
      </c>
      <c r="G1628" s="138">
        <v>0</v>
      </c>
    </row>
    <row r="1629" spans="1:7" ht="16.350000000000001" customHeight="1" x14ac:dyDescent="0.25">
      <c r="A1629" s="136" t="s">
        <v>3873</v>
      </c>
      <c r="B1629" s="108" t="s">
        <v>3874</v>
      </c>
      <c r="C1629" s="109">
        <v>5000</v>
      </c>
      <c r="D1629" s="135">
        <v>0</v>
      </c>
      <c r="E1629" s="135">
        <v>0</v>
      </c>
      <c r="F1629" s="109">
        <v>5000</v>
      </c>
      <c r="G1629" s="138">
        <v>0</v>
      </c>
    </row>
    <row r="1630" spans="1:7" ht="16.350000000000001" customHeight="1" x14ac:dyDescent="0.25">
      <c r="A1630" s="136" t="s">
        <v>3876</v>
      </c>
      <c r="B1630" s="108" t="s">
        <v>3877</v>
      </c>
      <c r="C1630" s="109">
        <v>5000</v>
      </c>
      <c r="D1630" s="135">
        <v>0</v>
      </c>
      <c r="E1630" s="135">
        <v>0</v>
      </c>
      <c r="F1630" s="109">
        <v>5000</v>
      </c>
      <c r="G1630" s="138">
        <v>0</v>
      </c>
    </row>
    <row r="1631" spans="1:7" ht="16.350000000000001" customHeight="1" x14ac:dyDescent="0.25">
      <c r="A1631" s="136" t="s">
        <v>3878</v>
      </c>
      <c r="B1631" s="108" t="s">
        <v>3879</v>
      </c>
      <c r="C1631" s="109">
        <v>1250</v>
      </c>
      <c r="D1631" s="135">
        <v>0</v>
      </c>
      <c r="E1631" s="135">
        <v>0</v>
      </c>
      <c r="F1631" s="109">
        <v>1250</v>
      </c>
      <c r="G1631" s="138">
        <v>0</v>
      </c>
    </row>
    <row r="1632" spans="1:7" ht="16.350000000000001" customHeight="1" x14ac:dyDescent="0.25">
      <c r="A1632" s="136" t="s">
        <v>3881</v>
      </c>
      <c r="B1632" s="108" t="s">
        <v>3763</v>
      </c>
      <c r="C1632" s="109">
        <v>1250</v>
      </c>
      <c r="D1632" s="135">
        <v>0</v>
      </c>
      <c r="E1632" s="135">
        <v>0</v>
      </c>
      <c r="F1632" s="109">
        <v>1250</v>
      </c>
      <c r="G1632" s="138">
        <v>0</v>
      </c>
    </row>
    <row r="1633" spans="1:7" ht="16.350000000000001" customHeight="1" x14ac:dyDescent="0.25">
      <c r="A1633" s="136" t="s">
        <v>3882</v>
      </c>
      <c r="B1633" s="108" t="s">
        <v>3765</v>
      </c>
      <c r="C1633" s="109">
        <v>1250</v>
      </c>
      <c r="D1633" s="135">
        <v>0</v>
      </c>
      <c r="E1633" s="135">
        <v>0</v>
      </c>
      <c r="F1633" s="109">
        <v>1250</v>
      </c>
      <c r="G1633" s="138">
        <v>0</v>
      </c>
    </row>
    <row r="1634" spans="1:7" ht="16.350000000000001" customHeight="1" x14ac:dyDescent="0.25">
      <c r="A1634" s="136" t="s">
        <v>3884</v>
      </c>
      <c r="B1634" s="108" t="s">
        <v>3769</v>
      </c>
      <c r="C1634" s="109">
        <v>1250</v>
      </c>
      <c r="D1634" s="135">
        <v>0</v>
      </c>
      <c r="E1634" s="135">
        <v>0</v>
      </c>
      <c r="F1634" s="109">
        <v>1250</v>
      </c>
      <c r="G1634" s="138">
        <v>0</v>
      </c>
    </row>
    <row r="1635" spans="1:7" ht="16.350000000000001" customHeight="1" x14ac:dyDescent="0.25">
      <c r="A1635" s="136" t="s">
        <v>3885</v>
      </c>
      <c r="B1635" s="108" t="s">
        <v>3772</v>
      </c>
      <c r="C1635" s="109">
        <v>1250</v>
      </c>
      <c r="D1635" s="135">
        <v>0</v>
      </c>
      <c r="E1635" s="135">
        <v>0</v>
      </c>
      <c r="F1635" s="109">
        <v>1250</v>
      </c>
      <c r="G1635" s="138">
        <v>0</v>
      </c>
    </row>
    <row r="1636" spans="1:7" ht="16.350000000000001" customHeight="1" x14ac:dyDescent="0.25">
      <c r="A1636" s="136" t="s">
        <v>3887</v>
      </c>
      <c r="B1636" s="108" t="s">
        <v>3776</v>
      </c>
      <c r="C1636" s="109">
        <v>1250</v>
      </c>
      <c r="D1636" s="135">
        <v>0</v>
      </c>
      <c r="E1636" s="135">
        <v>0</v>
      </c>
      <c r="F1636" s="109">
        <v>1250</v>
      </c>
      <c r="G1636" s="138">
        <v>0</v>
      </c>
    </row>
    <row r="1637" spans="1:7" ht="16.350000000000001" customHeight="1" x14ac:dyDescent="0.25">
      <c r="A1637" s="136" t="s">
        <v>3888</v>
      </c>
      <c r="B1637" s="108" t="s">
        <v>3778</v>
      </c>
      <c r="C1637" s="109">
        <v>1500</v>
      </c>
      <c r="D1637" s="135">
        <v>0</v>
      </c>
      <c r="E1637" s="135">
        <v>0</v>
      </c>
      <c r="F1637" s="109">
        <v>1500</v>
      </c>
      <c r="G1637" s="138">
        <v>0</v>
      </c>
    </row>
    <row r="1638" spans="1:7" ht="16.350000000000001" customHeight="1" x14ac:dyDescent="0.25">
      <c r="A1638" s="136" t="s">
        <v>3890</v>
      </c>
      <c r="B1638" s="108" t="s">
        <v>3782</v>
      </c>
      <c r="C1638" s="109">
        <v>1500</v>
      </c>
      <c r="D1638" s="135">
        <v>0</v>
      </c>
      <c r="E1638" s="135">
        <v>0</v>
      </c>
      <c r="F1638" s="109">
        <v>1500</v>
      </c>
      <c r="G1638" s="138">
        <v>0</v>
      </c>
    </row>
    <row r="1639" spans="1:7" ht="16.350000000000001" customHeight="1" x14ac:dyDescent="0.25">
      <c r="A1639" s="136" t="s">
        <v>3891</v>
      </c>
      <c r="B1639" s="108" t="s">
        <v>3892</v>
      </c>
      <c r="C1639" s="109">
        <v>1500</v>
      </c>
      <c r="D1639" s="135">
        <v>0</v>
      </c>
      <c r="E1639" s="135">
        <v>0</v>
      </c>
      <c r="F1639" s="109">
        <v>1500</v>
      </c>
      <c r="G1639" s="138">
        <v>0</v>
      </c>
    </row>
    <row r="1640" spans="1:7" ht="16.350000000000001" customHeight="1" x14ac:dyDescent="0.25">
      <c r="A1640" s="136" t="s">
        <v>3894</v>
      </c>
      <c r="B1640" s="108" t="s">
        <v>3895</v>
      </c>
      <c r="C1640" s="109">
        <v>1500</v>
      </c>
      <c r="D1640" s="135">
        <v>0</v>
      </c>
      <c r="E1640" s="135">
        <v>0</v>
      </c>
      <c r="F1640" s="109">
        <v>1500</v>
      </c>
      <c r="G1640" s="138">
        <v>0</v>
      </c>
    </row>
    <row r="1641" spans="1:7" ht="16.350000000000001" customHeight="1" x14ac:dyDescent="0.25">
      <c r="A1641" s="136" t="s">
        <v>3896</v>
      </c>
      <c r="B1641" s="108" t="s">
        <v>3897</v>
      </c>
      <c r="C1641" s="109">
        <v>1500</v>
      </c>
      <c r="D1641" s="135">
        <v>0</v>
      </c>
      <c r="E1641" s="135">
        <v>0</v>
      </c>
      <c r="F1641" s="109">
        <v>1500</v>
      </c>
      <c r="G1641" s="138">
        <v>0</v>
      </c>
    </row>
    <row r="1642" spans="1:7" ht="16.350000000000001" customHeight="1" x14ac:dyDescent="0.25">
      <c r="A1642" s="136" t="s">
        <v>3899</v>
      </c>
      <c r="B1642" s="108" t="s">
        <v>3900</v>
      </c>
      <c r="C1642" s="109">
        <v>1500</v>
      </c>
      <c r="D1642" s="135">
        <v>0</v>
      </c>
      <c r="E1642" s="135">
        <v>0</v>
      </c>
      <c r="F1642" s="109">
        <v>1500</v>
      </c>
      <c r="G1642" s="138">
        <v>0</v>
      </c>
    </row>
    <row r="1643" spans="1:7" ht="16.350000000000001" customHeight="1" x14ac:dyDescent="0.25">
      <c r="A1643" s="136" t="s">
        <v>3901</v>
      </c>
      <c r="B1643" s="108" t="s">
        <v>3796</v>
      </c>
      <c r="C1643" s="109">
        <v>1500</v>
      </c>
      <c r="D1643" s="135">
        <v>0</v>
      </c>
      <c r="E1643" s="135">
        <v>0</v>
      </c>
      <c r="F1643" s="109">
        <v>1500</v>
      </c>
      <c r="G1643" s="138">
        <v>0</v>
      </c>
    </row>
    <row r="1644" spans="1:7" ht="16.350000000000001" customHeight="1" x14ac:dyDescent="0.25">
      <c r="A1644" s="136" t="s">
        <v>3903</v>
      </c>
      <c r="B1644" s="108" t="s">
        <v>3800</v>
      </c>
      <c r="C1644" s="109">
        <v>1500</v>
      </c>
      <c r="D1644" s="135">
        <v>0</v>
      </c>
      <c r="E1644" s="135">
        <v>0</v>
      </c>
      <c r="F1644" s="109">
        <v>1500</v>
      </c>
      <c r="G1644" s="138">
        <v>0</v>
      </c>
    </row>
    <row r="1645" spans="1:7" ht="16.350000000000001" customHeight="1" x14ac:dyDescent="0.25">
      <c r="A1645" s="136" t="s">
        <v>3904</v>
      </c>
      <c r="B1645" s="108" t="s">
        <v>3802</v>
      </c>
      <c r="C1645" s="109">
        <v>1500</v>
      </c>
      <c r="D1645" s="135">
        <v>0</v>
      </c>
      <c r="E1645" s="135">
        <v>0</v>
      </c>
      <c r="F1645" s="109">
        <v>1500</v>
      </c>
      <c r="G1645" s="138">
        <v>0</v>
      </c>
    </row>
    <row r="1646" spans="1:7" ht="16.350000000000001" customHeight="1" x14ac:dyDescent="0.25">
      <c r="A1646" s="136" t="s">
        <v>3906</v>
      </c>
      <c r="B1646" s="108" t="s">
        <v>3806</v>
      </c>
      <c r="C1646" s="109">
        <v>1500</v>
      </c>
      <c r="D1646" s="135">
        <v>0</v>
      </c>
      <c r="E1646" s="135">
        <v>0</v>
      </c>
      <c r="F1646" s="109">
        <v>1500</v>
      </c>
      <c r="G1646" s="138">
        <v>0</v>
      </c>
    </row>
    <row r="1647" spans="1:7" ht="16.350000000000001" customHeight="1" x14ac:dyDescent="0.25">
      <c r="A1647" s="136" t="s">
        <v>3907</v>
      </c>
      <c r="B1647" s="108" t="s">
        <v>3809</v>
      </c>
      <c r="C1647" s="109">
        <v>1250</v>
      </c>
      <c r="D1647" s="135">
        <v>0</v>
      </c>
      <c r="E1647" s="135">
        <v>0</v>
      </c>
      <c r="F1647" s="109">
        <v>1250</v>
      </c>
      <c r="G1647" s="138">
        <v>0</v>
      </c>
    </row>
    <row r="1648" spans="1:7" ht="16.350000000000001" customHeight="1" x14ac:dyDescent="0.25">
      <c r="A1648" s="136" t="s">
        <v>3909</v>
      </c>
      <c r="B1648" s="108" t="s">
        <v>3813</v>
      </c>
      <c r="C1648" s="109">
        <v>1250</v>
      </c>
      <c r="D1648" s="135">
        <v>0</v>
      </c>
      <c r="E1648" s="135">
        <v>0</v>
      </c>
      <c r="F1648" s="109">
        <v>1250</v>
      </c>
      <c r="G1648" s="138">
        <v>0</v>
      </c>
    </row>
    <row r="1649" spans="1:7" ht="16.350000000000001" customHeight="1" x14ac:dyDescent="0.25">
      <c r="A1649" s="136" t="s">
        <v>3910</v>
      </c>
      <c r="B1649" s="108" t="s">
        <v>3815</v>
      </c>
      <c r="C1649" s="109">
        <v>1250</v>
      </c>
      <c r="D1649" s="135">
        <v>0</v>
      </c>
      <c r="E1649" s="135">
        <v>0</v>
      </c>
      <c r="F1649" s="109">
        <v>1250</v>
      </c>
      <c r="G1649" s="138">
        <v>0</v>
      </c>
    </row>
    <row r="1650" spans="1:7" ht="16.350000000000001" customHeight="1" x14ac:dyDescent="0.25">
      <c r="A1650" s="136" t="s">
        <v>3912</v>
      </c>
      <c r="B1650" s="108" t="s">
        <v>3819</v>
      </c>
      <c r="C1650" s="109">
        <v>1250</v>
      </c>
      <c r="D1650" s="135">
        <v>0</v>
      </c>
      <c r="E1650" s="135">
        <v>0</v>
      </c>
      <c r="F1650" s="109">
        <v>1250</v>
      </c>
      <c r="G1650" s="138">
        <v>0</v>
      </c>
    </row>
    <row r="1651" spans="1:7" ht="16.350000000000001" customHeight="1" x14ac:dyDescent="0.25">
      <c r="A1651" s="136" t="s">
        <v>3913</v>
      </c>
      <c r="B1651" s="108" t="s">
        <v>3821</v>
      </c>
      <c r="C1651" s="109">
        <v>1250</v>
      </c>
      <c r="D1651" s="135">
        <v>0</v>
      </c>
      <c r="E1651" s="135">
        <v>0</v>
      </c>
      <c r="F1651" s="109">
        <v>1250</v>
      </c>
      <c r="G1651" s="138">
        <v>0</v>
      </c>
    </row>
    <row r="1652" spans="1:7" ht="16.350000000000001" customHeight="1" x14ac:dyDescent="0.25">
      <c r="A1652" s="136" t="s">
        <v>3915</v>
      </c>
      <c r="B1652" s="108" t="s">
        <v>3825</v>
      </c>
      <c r="C1652" s="109">
        <v>1250</v>
      </c>
      <c r="D1652" s="135">
        <v>0</v>
      </c>
      <c r="E1652" s="135">
        <v>0</v>
      </c>
      <c r="F1652" s="109">
        <v>1250</v>
      </c>
      <c r="G1652" s="138">
        <v>0</v>
      </c>
    </row>
    <row r="1653" spans="1:7" ht="16.350000000000001" customHeight="1" x14ac:dyDescent="0.25">
      <c r="A1653" s="136" t="s">
        <v>3916</v>
      </c>
      <c r="B1653" s="108" t="s">
        <v>3827</v>
      </c>
      <c r="C1653" s="109">
        <v>4000</v>
      </c>
      <c r="D1653" s="135">
        <v>0</v>
      </c>
      <c r="E1653" s="135">
        <v>0</v>
      </c>
      <c r="F1653" s="109">
        <v>4000</v>
      </c>
      <c r="G1653" s="138">
        <v>0</v>
      </c>
    </row>
    <row r="1654" spans="1:7" ht="16.350000000000001" customHeight="1" x14ac:dyDescent="0.25">
      <c r="A1654" s="136" t="s">
        <v>3918</v>
      </c>
      <c r="B1654" s="108" t="s">
        <v>3831</v>
      </c>
      <c r="C1654" s="109">
        <v>4000</v>
      </c>
      <c r="D1654" s="135">
        <v>0</v>
      </c>
      <c r="E1654" s="135">
        <v>0</v>
      </c>
      <c r="F1654" s="109">
        <v>4000</v>
      </c>
      <c r="G1654" s="138">
        <v>0</v>
      </c>
    </row>
    <row r="1655" spans="1:7" ht="16.350000000000001" customHeight="1" x14ac:dyDescent="0.25">
      <c r="A1655" s="136" t="s">
        <v>3919</v>
      </c>
      <c r="B1655" s="108" t="s">
        <v>3839</v>
      </c>
      <c r="C1655" s="109">
        <v>1500</v>
      </c>
      <c r="D1655" s="135">
        <v>0</v>
      </c>
      <c r="E1655" s="135">
        <v>0</v>
      </c>
      <c r="F1655" s="109">
        <v>1500</v>
      </c>
      <c r="G1655" s="138">
        <v>0</v>
      </c>
    </row>
    <row r="1656" spans="1:7" ht="16.350000000000001" customHeight="1" x14ac:dyDescent="0.25">
      <c r="A1656" s="136" t="s">
        <v>3921</v>
      </c>
      <c r="B1656" s="108" t="s">
        <v>3843</v>
      </c>
      <c r="C1656" s="109">
        <v>1500</v>
      </c>
      <c r="D1656" s="135">
        <v>0</v>
      </c>
      <c r="E1656" s="135">
        <v>0</v>
      </c>
      <c r="F1656" s="109">
        <v>1500</v>
      </c>
      <c r="G1656" s="138">
        <v>0</v>
      </c>
    </row>
    <row r="1657" spans="1:7" ht="16.350000000000001" customHeight="1" x14ac:dyDescent="0.25">
      <c r="A1657" s="136" t="s">
        <v>3922</v>
      </c>
      <c r="B1657" s="108" t="s">
        <v>3833</v>
      </c>
      <c r="C1657" s="109">
        <v>1000</v>
      </c>
      <c r="D1657" s="135">
        <v>0</v>
      </c>
      <c r="E1657" s="135">
        <v>0</v>
      </c>
      <c r="F1657" s="109">
        <v>1000</v>
      </c>
      <c r="G1657" s="138">
        <v>0</v>
      </c>
    </row>
    <row r="1658" spans="1:7" ht="16.350000000000001" customHeight="1" x14ac:dyDescent="0.25">
      <c r="A1658" s="136" t="s">
        <v>3924</v>
      </c>
      <c r="B1658" s="108" t="s">
        <v>3837</v>
      </c>
      <c r="C1658" s="109">
        <v>1000</v>
      </c>
      <c r="D1658" s="135">
        <v>0</v>
      </c>
      <c r="E1658" s="135">
        <v>0</v>
      </c>
      <c r="F1658" s="109">
        <v>1000</v>
      </c>
      <c r="G1658" s="138">
        <v>0</v>
      </c>
    </row>
    <row r="1659" spans="1:7" ht="16.350000000000001" customHeight="1" x14ac:dyDescent="0.25">
      <c r="A1659" s="136" t="s">
        <v>3925</v>
      </c>
      <c r="B1659" s="108" t="s">
        <v>3857</v>
      </c>
      <c r="C1659" s="109">
        <v>1500</v>
      </c>
      <c r="D1659" s="135">
        <v>0</v>
      </c>
      <c r="E1659" s="135">
        <v>0</v>
      </c>
      <c r="F1659" s="109">
        <v>1500</v>
      </c>
      <c r="G1659" s="138">
        <v>0</v>
      </c>
    </row>
    <row r="1660" spans="1:7" ht="16.350000000000001" customHeight="1" x14ac:dyDescent="0.25">
      <c r="A1660" s="136" t="s">
        <v>3927</v>
      </c>
      <c r="B1660" s="108" t="s">
        <v>3861</v>
      </c>
      <c r="C1660" s="109">
        <v>1500</v>
      </c>
      <c r="D1660" s="135">
        <v>0</v>
      </c>
      <c r="E1660" s="135">
        <v>0</v>
      </c>
      <c r="F1660" s="109">
        <v>1500</v>
      </c>
      <c r="G1660" s="138">
        <v>0</v>
      </c>
    </row>
    <row r="1661" spans="1:7" ht="16.350000000000001" customHeight="1" x14ac:dyDescent="0.25">
      <c r="A1661" s="136" t="s">
        <v>3928</v>
      </c>
      <c r="B1661" s="108" t="s">
        <v>3863</v>
      </c>
      <c r="C1661" s="109">
        <v>1000</v>
      </c>
      <c r="D1661" s="135">
        <v>0</v>
      </c>
      <c r="E1661" s="135">
        <v>0</v>
      </c>
      <c r="F1661" s="109">
        <v>1000</v>
      </c>
      <c r="G1661" s="138">
        <v>0</v>
      </c>
    </row>
    <row r="1662" spans="1:7" ht="16.350000000000001" customHeight="1" x14ac:dyDescent="0.25">
      <c r="A1662" s="136" t="s">
        <v>3930</v>
      </c>
      <c r="B1662" s="108" t="s">
        <v>3867</v>
      </c>
      <c r="C1662" s="109">
        <v>1000</v>
      </c>
      <c r="D1662" s="135">
        <v>0</v>
      </c>
      <c r="E1662" s="135">
        <v>0</v>
      </c>
      <c r="F1662" s="109">
        <v>1000</v>
      </c>
      <c r="G1662" s="138">
        <v>0</v>
      </c>
    </row>
    <row r="1663" spans="1:7" ht="16.350000000000001" customHeight="1" x14ac:dyDescent="0.25">
      <c r="A1663" s="136" t="s">
        <v>3931</v>
      </c>
      <c r="B1663" s="108" t="s">
        <v>3932</v>
      </c>
      <c r="C1663" s="109">
        <v>4000</v>
      </c>
      <c r="D1663" s="135">
        <v>0</v>
      </c>
      <c r="E1663" s="135">
        <v>0</v>
      </c>
      <c r="F1663" s="109">
        <v>4000</v>
      </c>
      <c r="G1663" s="138">
        <v>0</v>
      </c>
    </row>
    <row r="1664" spans="1:7" ht="16.350000000000001" customHeight="1" x14ac:dyDescent="0.25">
      <c r="A1664" s="136" t="s">
        <v>3935</v>
      </c>
      <c r="B1664" s="108" t="s">
        <v>3936</v>
      </c>
      <c r="C1664" s="109">
        <v>4000</v>
      </c>
      <c r="D1664" s="135">
        <v>0</v>
      </c>
      <c r="E1664" s="135">
        <v>0</v>
      </c>
      <c r="F1664" s="109">
        <v>4000</v>
      </c>
      <c r="G1664" s="138">
        <v>0</v>
      </c>
    </row>
    <row r="1665" spans="1:7" ht="16.350000000000001" customHeight="1" x14ac:dyDescent="0.25">
      <c r="A1665" s="136" t="s">
        <v>3937</v>
      </c>
      <c r="B1665" s="108" t="s">
        <v>3938</v>
      </c>
      <c r="C1665" s="109">
        <v>5000</v>
      </c>
      <c r="D1665" s="135">
        <v>0</v>
      </c>
      <c r="E1665" s="135">
        <v>0</v>
      </c>
      <c r="F1665" s="109">
        <v>5000</v>
      </c>
      <c r="G1665" s="138">
        <v>0</v>
      </c>
    </row>
    <row r="1666" spans="1:7" ht="16.350000000000001" customHeight="1" x14ac:dyDescent="0.25">
      <c r="A1666" s="136" t="s">
        <v>3941</v>
      </c>
      <c r="B1666" s="108" t="s">
        <v>3942</v>
      </c>
      <c r="C1666" s="109">
        <v>5000</v>
      </c>
      <c r="D1666" s="135">
        <v>0</v>
      </c>
      <c r="E1666" s="135">
        <v>0</v>
      </c>
      <c r="F1666" s="109">
        <v>5000</v>
      </c>
      <c r="G1666" s="138">
        <v>0</v>
      </c>
    </row>
    <row r="1667" spans="1:7" ht="16.350000000000001" customHeight="1" x14ac:dyDescent="0.25">
      <c r="A1667" s="136" t="s">
        <v>3943</v>
      </c>
      <c r="B1667" s="108" t="s">
        <v>3944</v>
      </c>
      <c r="C1667" s="109">
        <v>8000</v>
      </c>
      <c r="D1667" s="135">
        <v>0</v>
      </c>
      <c r="E1667" s="135">
        <v>0</v>
      </c>
      <c r="F1667" s="109">
        <v>8000</v>
      </c>
      <c r="G1667" s="138">
        <v>0</v>
      </c>
    </row>
    <row r="1668" spans="1:7" ht="16.350000000000001" customHeight="1" x14ac:dyDescent="0.25">
      <c r="A1668" s="136" t="s">
        <v>3946</v>
      </c>
      <c r="B1668" s="108" t="s">
        <v>3947</v>
      </c>
      <c r="C1668" s="109">
        <v>8000</v>
      </c>
      <c r="D1668" s="135">
        <v>0</v>
      </c>
      <c r="E1668" s="135">
        <v>0</v>
      </c>
      <c r="F1668" s="109">
        <v>8000</v>
      </c>
      <c r="G1668" s="138">
        <v>0</v>
      </c>
    </row>
    <row r="1669" spans="1:7" ht="16.350000000000001" customHeight="1" x14ac:dyDescent="0.25">
      <c r="A1669" s="136" t="s">
        <v>3948</v>
      </c>
      <c r="B1669" s="108" t="s">
        <v>1269</v>
      </c>
      <c r="C1669" s="109">
        <v>1500</v>
      </c>
      <c r="D1669" s="135">
        <v>0</v>
      </c>
      <c r="E1669" s="135">
        <v>0</v>
      </c>
      <c r="F1669" s="109">
        <v>1500</v>
      </c>
      <c r="G1669" s="138">
        <v>0</v>
      </c>
    </row>
    <row r="1670" spans="1:7" ht="16.350000000000001" customHeight="1" x14ac:dyDescent="0.25">
      <c r="A1670" s="136" t="s">
        <v>3950</v>
      </c>
      <c r="B1670" s="108" t="s">
        <v>1271</v>
      </c>
      <c r="C1670" s="109">
        <v>1500</v>
      </c>
      <c r="D1670" s="135">
        <v>0</v>
      </c>
      <c r="E1670" s="135">
        <v>0</v>
      </c>
      <c r="F1670" s="109">
        <v>1500</v>
      </c>
      <c r="G1670" s="138">
        <v>0</v>
      </c>
    </row>
    <row r="1671" spans="1:7" ht="16.350000000000001" customHeight="1" x14ac:dyDescent="0.25">
      <c r="A1671" s="136" t="s">
        <v>3951</v>
      </c>
      <c r="B1671" s="108" t="s">
        <v>3879</v>
      </c>
      <c r="C1671" s="109">
        <v>2000</v>
      </c>
      <c r="D1671" s="135">
        <v>0</v>
      </c>
      <c r="E1671" s="135">
        <v>0</v>
      </c>
      <c r="F1671" s="109">
        <v>2000</v>
      </c>
      <c r="G1671" s="138">
        <v>0</v>
      </c>
    </row>
    <row r="1672" spans="1:7" ht="16.350000000000001" customHeight="1" x14ac:dyDescent="0.25">
      <c r="A1672" s="136" t="s">
        <v>3953</v>
      </c>
      <c r="B1672" s="108" t="s">
        <v>3763</v>
      </c>
      <c r="C1672" s="109">
        <v>2000</v>
      </c>
      <c r="D1672" s="135">
        <v>0</v>
      </c>
      <c r="E1672" s="135">
        <v>0</v>
      </c>
      <c r="F1672" s="109">
        <v>2000</v>
      </c>
      <c r="G1672" s="138">
        <v>0</v>
      </c>
    </row>
    <row r="1673" spans="1:7" ht="16.350000000000001" customHeight="1" x14ac:dyDescent="0.25">
      <c r="A1673" s="136" t="s">
        <v>3954</v>
      </c>
      <c r="B1673" s="108" t="s">
        <v>3765</v>
      </c>
      <c r="C1673" s="109">
        <v>2000</v>
      </c>
      <c r="D1673" s="135">
        <v>0</v>
      </c>
      <c r="E1673" s="135">
        <v>0</v>
      </c>
      <c r="F1673" s="109">
        <v>2000</v>
      </c>
      <c r="G1673" s="138">
        <v>0</v>
      </c>
    </row>
    <row r="1674" spans="1:7" ht="16.350000000000001" customHeight="1" x14ac:dyDescent="0.25">
      <c r="A1674" s="136" t="s">
        <v>3956</v>
      </c>
      <c r="B1674" s="108" t="s">
        <v>3769</v>
      </c>
      <c r="C1674" s="109">
        <v>2000</v>
      </c>
      <c r="D1674" s="135">
        <v>0</v>
      </c>
      <c r="E1674" s="135">
        <v>0</v>
      </c>
      <c r="F1674" s="109">
        <v>2000</v>
      </c>
      <c r="G1674" s="138">
        <v>0</v>
      </c>
    </row>
    <row r="1675" spans="1:7" ht="16.350000000000001" customHeight="1" x14ac:dyDescent="0.25">
      <c r="A1675" s="136" t="s">
        <v>3957</v>
      </c>
      <c r="B1675" s="108" t="s">
        <v>3772</v>
      </c>
      <c r="C1675" s="109">
        <v>2000</v>
      </c>
      <c r="D1675" s="135">
        <v>0</v>
      </c>
      <c r="E1675" s="135">
        <v>0</v>
      </c>
      <c r="F1675" s="109">
        <v>2000</v>
      </c>
      <c r="G1675" s="138">
        <v>0</v>
      </c>
    </row>
    <row r="1676" spans="1:7" ht="16.350000000000001" customHeight="1" x14ac:dyDescent="0.25">
      <c r="A1676" s="136" t="s">
        <v>3959</v>
      </c>
      <c r="B1676" s="108" t="s">
        <v>3776</v>
      </c>
      <c r="C1676" s="109">
        <v>2000</v>
      </c>
      <c r="D1676" s="135">
        <v>0</v>
      </c>
      <c r="E1676" s="135">
        <v>0</v>
      </c>
      <c r="F1676" s="109">
        <v>2000</v>
      </c>
      <c r="G1676" s="138">
        <v>0</v>
      </c>
    </row>
    <row r="1677" spans="1:7" ht="16.350000000000001" customHeight="1" x14ac:dyDescent="0.25">
      <c r="A1677" s="136" t="s">
        <v>3960</v>
      </c>
      <c r="B1677" s="108" t="s">
        <v>3778</v>
      </c>
      <c r="C1677" s="109">
        <v>1500</v>
      </c>
      <c r="D1677" s="135">
        <v>0</v>
      </c>
      <c r="E1677" s="135">
        <v>0</v>
      </c>
      <c r="F1677" s="109">
        <v>1500</v>
      </c>
      <c r="G1677" s="138">
        <v>0</v>
      </c>
    </row>
    <row r="1678" spans="1:7" ht="16.350000000000001" customHeight="1" x14ac:dyDescent="0.25">
      <c r="A1678" s="136" t="s">
        <v>3962</v>
      </c>
      <c r="B1678" s="108" t="s">
        <v>3782</v>
      </c>
      <c r="C1678" s="109">
        <v>1500</v>
      </c>
      <c r="D1678" s="135">
        <v>0</v>
      </c>
      <c r="E1678" s="135">
        <v>0</v>
      </c>
      <c r="F1678" s="109">
        <v>1500</v>
      </c>
      <c r="G1678" s="138">
        <v>0</v>
      </c>
    </row>
    <row r="1679" spans="1:7" ht="16.350000000000001" customHeight="1" x14ac:dyDescent="0.25">
      <c r="A1679" s="136" t="s">
        <v>3963</v>
      </c>
      <c r="B1679" s="108" t="s">
        <v>3892</v>
      </c>
      <c r="C1679" s="109">
        <v>3000</v>
      </c>
      <c r="D1679" s="135">
        <v>0</v>
      </c>
      <c r="E1679" s="135">
        <v>0</v>
      </c>
      <c r="F1679" s="109">
        <v>3000</v>
      </c>
      <c r="G1679" s="138">
        <v>0</v>
      </c>
    </row>
    <row r="1680" spans="1:7" ht="16.350000000000001" customHeight="1" x14ac:dyDescent="0.25">
      <c r="A1680" s="136" t="s">
        <v>3965</v>
      </c>
      <c r="B1680" s="108" t="s">
        <v>3895</v>
      </c>
      <c r="C1680" s="109">
        <v>3000</v>
      </c>
      <c r="D1680" s="135">
        <v>0</v>
      </c>
      <c r="E1680" s="135">
        <v>0</v>
      </c>
      <c r="F1680" s="109">
        <v>3000</v>
      </c>
      <c r="G1680" s="138">
        <v>0</v>
      </c>
    </row>
    <row r="1681" spans="1:7" ht="16.350000000000001" customHeight="1" x14ac:dyDescent="0.25">
      <c r="A1681" s="136" t="s">
        <v>3966</v>
      </c>
      <c r="B1681" s="108" t="s">
        <v>3897</v>
      </c>
      <c r="C1681" s="109">
        <v>2250</v>
      </c>
      <c r="D1681" s="135">
        <v>0</v>
      </c>
      <c r="E1681" s="135">
        <v>0</v>
      </c>
      <c r="F1681" s="109">
        <v>2250</v>
      </c>
      <c r="G1681" s="138">
        <v>0</v>
      </c>
    </row>
    <row r="1682" spans="1:7" ht="16.350000000000001" customHeight="1" x14ac:dyDescent="0.25">
      <c r="A1682" s="136" t="s">
        <v>3968</v>
      </c>
      <c r="B1682" s="108" t="s">
        <v>3900</v>
      </c>
      <c r="C1682" s="109">
        <v>2250</v>
      </c>
      <c r="D1682" s="135">
        <v>0</v>
      </c>
      <c r="E1682" s="135">
        <v>0</v>
      </c>
      <c r="F1682" s="109">
        <v>2250</v>
      </c>
      <c r="G1682" s="138">
        <v>0</v>
      </c>
    </row>
    <row r="1683" spans="1:7" ht="16.350000000000001" customHeight="1" x14ac:dyDescent="0.25">
      <c r="A1683" s="136" t="s">
        <v>3969</v>
      </c>
      <c r="B1683" s="108" t="s">
        <v>3796</v>
      </c>
      <c r="C1683" s="109">
        <v>2250</v>
      </c>
      <c r="D1683" s="135">
        <v>0</v>
      </c>
      <c r="E1683" s="135">
        <v>0</v>
      </c>
      <c r="F1683" s="109">
        <v>2250</v>
      </c>
      <c r="G1683" s="138">
        <v>0</v>
      </c>
    </row>
    <row r="1684" spans="1:7" ht="16.350000000000001" customHeight="1" x14ac:dyDescent="0.25">
      <c r="A1684" s="136" t="s">
        <v>3971</v>
      </c>
      <c r="B1684" s="108" t="s">
        <v>3800</v>
      </c>
      <c r="C1684" s="109">
        <v>2250</v>
      </c>
      <c r="D1684" s="135">
        <v>0</v>
      </c>
      <c r="E1684" s="135">
        <v>0</v>
      </c>
      <c r="F1684" s="109">
        <v>2250</v>
      </c>
      <c r="G1684" s="138">
        <v>0</v>
      </c>
    </row>
    <row r="1685" spans="1:7" ht="16.350000000000001" customHeight="1" x14ac:dyDescent="0.25">
      <c r="A1685" s="136" t="s">
        <v>3972</v>
      </c>
      <c r="B1685" s="108" t="s">
        <v>3802</v>
      </c>
      <c r="C1685" s="109">
        <v>3000</v>
      </c>
      <c r="D1685" s="135">
        <v>0</v>
      </c>
      <c r="E1685" s="135">
        <v>0</v>
      </c>
      <c r="F1685" s="109">
        <v>3000</v>
      </c>
      <c r="G1685" s="138">
        <v>0</v>
      </c>
    </row>
    <row r="1686" spans="1:7" ht="16.350000000000001" customHeight="1" x14ac:dyDescent="0.25">
      <c r="A1686" s="136" t="s">
        <v>3974</v>
      </c>
      <c r="B1686" s="108" t="s">
        <v>3806</v>
      </c>
      <c r="C1686" s="109">
        <v>3000</v>
      </c>
      <c r="D1686" s="135">
        <v>0</v>
      </c>
      <c r="E1686" s="135">
        <v>0</v>
      </c>
      <c r="F1686" s="109">
        <v>3000</v>
      </c>
      <c r="G1686" s="138">
        <v>0</v>
      </c>
    </row>
    <row r="1687" spans="1:7" ht="16.350000000000001" customHeight="1" x14ac:dyDescent="0.25">
      <c r="A1687" s="136" t="s">
        <v>3976</v>
      </c>
      <c r="B1687" s="108" t="s">
        <v>3815</v>
      </c>
      <c r="C1687" s="109">
        <v>2000</v>
      </c>
      <c r="D1687" s="135">
        <v>0</v>
      </c>
      <c r="E1687" s="135">
        <v>0</v>
      </c>
      <c r="F1687" s="109">
        <v>2000</v>
      </c>
      <c r="G1687" s="138">
        <v>0</v>
      </c>
    </row>
    <row r="1688" spans="1:7" ht="16.350000000000001" customHeight="1" x14ac:dyDescent="0.25">
      <c r="A1688" s="136" t="s">
        <v>3978</v>
      </c>
      <c r="B1688" s="108" t="s">
        <v>3819</v>
      </c>
      <c r="C1688" s="109">
        <v>2000</v>
      </c>
      <c r="D1688" s="135">
        <v>0</v>
      </c>
      <c r="E1688" s="135">
        <v>0</v>
      </c>
      <c r="F1688" s="109">
        <v>2000</v>
      </c>
      <c r="G1688" s="138">
        <v>0</v>
      </c>
    </row>
    <row r="1689" spans="1:7" ht="16.350000000000001" customHeight="1" x14ac:dyDescent="0.25">
      <c r="A1689" s="136" t="s">
        <v>3979</v>
      </c>
      <c r="B1689" s="108" t="s">
        <v>3821</v>
      </c>
      <c r="C1689" s="109">
        <v>3000</v>
      </c>
      <c r="D1689" s="135">
        <v>0</v>
      </c>
      <c r="E1689" s="135">
        <v>0</v>
      </c>
      <c r="F1689" s="109">
        <v>3000</v>
      </c>
      <c r="G1689" s="138">
        <v>0</v>
      </c>
    </row>
    <row r="1690" spans="1:7" ht="16.350000000000001" customHeight="1" x14ac:dyDescent="0.25">
      <c r="A1690" s="136" t="s">
        <v>3981</v>
      </c>
      <c r="B1690" s="108" t="s">
        <v>3825</v>
      </c>
      <c r="C1690" s="109">
        <v>3000</v>
      </c>
      <c r="D1690" s="135">
        <v>0</v>
      </c>
      <c r="E1690" s="135">
        <v>0</v>
      </c>
      <c r="F1690" s="109">
        <v>3000</v>
      </c>
      <c r="G1690" s="138">
        <v>0</v>
      </c>
    </row>
    <row r="1691" spans="1:7" ht="16.350000000000001" customHeight="1" x14ac:dyDescent="0.25">
      <c r="A1691" s="136" t="s">
        <v>3982</v>
      </c>
      <c r="B1691" s="108" t="s">
        <v>3983</v>
      </c>
      <c r="C1691" s="109">
        <v>3000</v>
      </c>
      <c r="D1691" s="135">
        <v>0</v>
      </c>
      <c r="E1691" s="135">
        <v>0</v>
      </c>
      <c r="F1691" s="109">
        <v>3000</v>
      </c>
      <c r="G1691" s="138">
        <v>0</v>
      </c>
    </row>
    <row r="1692" spans="1:7" ht="16.350000000000001" customHeight="1" x14ac:dyDescent="0.25">
      <c r="A1692" s="136" t="s">
        <v>3986</v>
      </c>
      <c r="B1692" s="108" t="s">
        <v>3987</v>
      </c>
      <c r="C1692" s="109">
        <v>3000</v>
      </c>
      <c r="D1692" s="135">
        <v>0</v>
      </c>
      <c r="E1692" s="135">
        <v>0</v>
      </c>
      <c r="F1692" s="109">
        <v>3000</v>
      </c>
      <c r="G1692" s="138">
        <v>0</v>
      </c>
    </row>
    <row r="1693" spans="1:7" ht="16.350000000000001" customHeight="1" x14ac:dyDescent="0.25">
      <c r="A1693" s="136" t="s">
        <v>3988</v>
      </c>
      <c r="B1693" s="108" t="s">
        <v>3827</v>
      </c>
      <c r="C1693" s="109">
        <v>6000</v>
      </c>
      <c r="D1693" s="135">
        <v>0</v>
      </c>
      <c r="E1693" s="135">
        <v>0</v>
      </c>
      <c r="F1693" s="109">
        <v>6000</v>
      </c>
      <c r="G1693" s="138">
        <v>0</v>
      </c>
    </row>
    <row r="1694" spans="1:7" ht="16.350000000000001" customHeight="1" x14ac:dyDescent="0.25">
      <c r="A1694" s="136" t="s">
        <v>3990</v>
      </c>
      <c r="B1694" s="108" t="s">
        <v>3831</v>
      </c>
      <c r="C1694" s="109">
        <v>6000</v>
      </c>
      <c r="D1694" s="135">
        <v>0</v>
      </c>
      <c r="E1694" s="135">
        <v>0</v>
      </c>
      <c r="F1694" s="109">
        <v>6000</v>
      </c>
      <c r="G1694" s="138">
        <v>0</v>
      </c>
    </row>
    <row r="1695" spans="1:7" ht="16.350000000000001" customHeight="1" x14ac:dyDescent="0.25">
      <c r="A1695" s="136" t="s">
        <v>3991</v>
      </c>
      <c r="B1695" s="108" t="s">
        <v>3932</v>
      </c>
      <c r="C1695" s="109">
        <v>6000</v>
      </c>
      <c r="D1695" s="135">
        <v>0</v>
      </c>
      <c r="E1695" s="135">
        <v>0</v>
      </c>
      <c r="F1695" s="109">
        <v>6000</v>
      </c>
      <c r="G1695" s="138">
        <v>0</v>
      </c>
    </row>
    <row r="1696" spans="1:7" ht="16.350000000000001" customHeight="1" x14ac:dyDescent="0.25">
      <c r="A1696" s="136" t="s">
        <v>3993</v>
      </c>
      <c r="B1696" s="108" t="s">
        <v>3936</v>
      </c>
      <c r="C1696" s="109">
        <v>6000</v>
      </c>
      <c r="D1696" s="135">
        <v>0</v>
      </c>
      <c r="E1696" s="135">
        <v>0</v>
      </c>
      <c r="F1696" s="109">
        <v>6000</v>
      </c>
      <c r="G1696" s="138">
        <v>0</v>
      </c>
    </row>
    <row r="1697" spans="1:7" ht="16.350000000000001" customHeight="1" x14ac:dyDescent="0.25">
      <c r="A1697" s="136" t="s">
        <v>3994</v>
      </c>
      <c r="B1697" s="108" t="s">
        <v>3938</v>
      </c>
      <c r="C1697" s="109">
        <v>8000</v>
      </c>
      <c r="D1697" s="135">
        <v>0</v>
      </c>
      <c r="E1697" s="135">
        <v>0</v>
      </c>
      <c r="F1697" s="109">
        <v>8000</v>
      </c>
      <c r="G1697" s="138">
        <v>0</v>
      </c>
    </row>
    <row r="1698" spans="1:7" ht="16.350000000000001" customHeight="1" x14ac:dyDescent="0.25">
      <c r="A1698" s="136" t="s">
        <v>3996</v>
      </c>
      <c r="B1698" s="108" t="s">
        <v>3942</v>
      </c>
      <c r="C1698" s="109">
        <v>8000</v>
      </c>
      <c r="D1698" s="135">
        <v>0</v>
      </c>
      <c r="E1698" s="135">
        <v>0</v>
      </c>
      <c r="F1698" s="109">
        <v>8000</v>
      </c>
      <c r="G1698" s="138">
        <v>0</v>
      </c>
    </row>
    <row r="1699" spans="1:7" ht="16.350000000000001" customHeight="1" x14ac:dyDescent="0.25">
      <c r="A1699" s="136" t="s">
        <v>3997</v>
      </c>
      <c r="B1699" s="108" t="s">
        <v>3879</v>
      </c>
      <c r="C1699" s="109">
        <v>4000</v>
      </c>
      <c r="D1699" s="135">
        <v>0</v>
      </c>
      <c r="E1699" s="135">
        <v>0</v>
      </c>
      <c r="F1699" s="109">
        <v>4000</v>
      </c>
      <c r="G1699" s="138">
        <v>0</v>
      </c>
    </row>
    <row r="1700" spans="1:7" ht="16.350000000000001" customHeight="1" x14ac:dyDescent="0.25">
      <c r="A1700" s="136" t="s">
        <v>3999</v>
      </c>
      <c r="B1700" s="108" t="s">
        <v>3763</v>
      </c>
      <c r="C1700" s="109">
        <v>4000</v>
      </c>
      <c r="D1700" s="135">
        <v>0</v>
      </c>
      <c r="E1700" s="135">
        <v>0</v>
      </c>
      <c r="F1700" s="109">
        <v>4000</v>
      </c>
      <c r="G1700" s="138">
        <v>0</v>
      </c>
    </row>
    <row r="1701" spans="1:7" ht="16.350000000000001" customHeight="1" x14ac:dyDescent="0.25">
      <c r="A1701" s="136" t="s">
        <v>4000</v>
      </c>
      <c r="B1701" s="108" t="s">
        <v>4001</v>
      </c>
      <c r="C1701" s="109">
        <v>5000</v>
      </c>
      <c r="D1701" s="135">
        <v>0</v>
      </c>
      <c r="E1701" s="135">
        <v>0</v>
      </c>
      <c r="F1701" s="109">
        <v>5000</v>
      </c>
      <c r="G1701" s="138">
        <v>0</v>
      </c>
    </row>
    <row r="1702" spans="1:7" ht="16.350000000000001" customHeight="1" x14ac:dyDescent="0.25">
      <c r="A1702" s="136" t="s">
        <v>4003</v>
      </c>
      <c r="B1702" s="108" t="s">
        <v>4004</v>
      </c>
      <c r="C1702" s="109">
        <v>5000</v>
      </c>
      <c r="D1702" s="135">
        <v>0</v>
      </c>
      <c r="E1702" s="135">
        <v>0</v>
      </c>
      <c r="F1702" s="109">
        <v>5000</v>
      </c>
      <c r="G1702" s="138">
        <v>0</v>
      </c>
    </row>
    <row r="1703" spans="1:7" ht="16.350000000000001" customHeight="1" x14ac:dyDescent="0.25">
      <c r="A1703" s="136" t="s">
        <v>4005</v>
      </c>
      <c r="B1703" s="108" t="s">
        <v>3802</v>
      </c>
      <c r="C1703" s="109">
        <v>4500</v>
      </c>
      <c r="D1703" s="135">
        <v>0</v>
      </c>
      <c r="E1703" s="135">
        <v>0</v>
      </c>
      <c r="F1703" s="109">
        <v>4500</v>
      </c>
      <c r="G1703" s="138">
        <v>0</v>
      </c>
    </row>
    <row r="1704" spans="1:7" ht="16.350000000000001" customHeight="1" x14ac:dyDescent="0.25">
      <c r="A1704" s="136" t="s">
        <v>4007</v>
      </c>
      <c r="B1704" s="108" t="s">
        <v>3806</v>
      </c>
      <c r="C1704" s="109">
        <v>4500</v>
      </c>
      <c r="D1704" s="135">
        <v>0</v>
      </c>
      <c r="E1704" s="135">
        <v>0</v>
      </c>
      <c r="F1704" s="109">
        <v>4500</v>
      </c>
      <c r="G1704" s="138">
        <v>0</v>
      </c>
    </row>
    <row r="1705" spans="1:7" ht="16.350000000000001" customHeight="1" x14ac:dyDescent="0.25">
      <c r="A1705" s="136" t="s">
        <v>4008</v>
      </c>
      <c r="B1705" s="108" t="s">
        <v>3938</v>
      </c>
      <c r="C1705" s="109">
        <v>18400</v>
      </c>
      <c r="D1705" s="135">
        <v>0</v>
      </c>
      <c r="E1705" s="135">
        <v>0</v>
      </c>
      <c r="F1705" s="109">
        <v>18400</v>
      </c>
      <c r="G1705" s="138">
        <v>0</v>
      </c>
    </row>
    <row r="1706" spans="1:7" ht="16.350000000000001" customHeight="1" x14ac:dyDescent="0.25">
      <c r="A1706" s="136" t="s">
        <v>4010</v>
      </c>
      <c r="B1706" s="108" t="s">
        <v>3942</v>
      </c>
      <c r="C1706" s="109">
        <v>18400</v>
      </c>
      <c r="D1706" s="135">
        <v>0</v>
      </c>
      <c r="E1706" s="135">
        <v>0</v>
      </c>
      <c r="F1706" s="109">
        <v>18400</v>
      </c>
      <c r="G1706" s="138">
        <v>0</v>
      </c>
    </row>
    <row r="1707" spans="1:7" ht="16.350000000000001" customHeight="1" x14ac:dyDescent="0.25">
      <c r="A1707" s="136" t="s">
        <v>4011</v>
      </c>
      <c r="B1707" s="108" t="s">
        <v>3874</v>
      </c>
      <c r="C1707" s="109">
        <v>12000</v>
      </c>
      <c r="D1707" s="135">
        <v>0</v>
      </c>
      <c r="E1707" s="135">
        <v>0</v>
      </c>
      <c r="F1707" s="109">
        <v>12000</v>
      </c>
      <c r="G1707" s="138">
        <v>0</v>
      </c>
    </row>
    <row r="1708" spans="1:7" ht="16.350000000000001" customHeight="1" thickBot="1" x14ac:dyDescent="0.3">
      <c r="A1708" s="139" t="s">
        <v>4013</v>
      </c>
      <c r="B1708" s="140" t="s">
        <v>3877</v>
      </c>
      <c r="C1708" s="122">
        <v>12000</v>
      </c>
      <c r="D1708" s="141">
        <v>0</v>
      </c>
      <c r="E1708" s="141">
        <v>0</v>
      </c>
      <c r="F1708" s="122">
        <v>12000</v>
      </c>
      <c r="G1708" s="142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AC1B-C257-428C-B179-80333B67AB2B}">
  <dimension ref="A1:M1708"/>
  <sheetViews>
    <sheetView zoomScaleNormal="100" workbookViewId="0">
      <pane ySplit="1" topLeftCell="A2" activePane="bottomLeft" state="frozen"/>
      <selection pane="bottomLeft" activeCell="F11" sqref="F11"/>
    </sheetView>
  </sheetViews>
  <sheetFormatPr defaultColWidth="9.140625" defaultRowHeight="17.100000000000001" customHeight="1" x14ac:dyDescent="0.2"/>
  <cols>
    <col min="1" max="1" width="10.140625" style="95" bestFit="1" customWidth="1"/>
    <col min="2" max="2" width="64.85546875" style="92" bestFit="1" customWidth="1"/>
    <col min="3" max="8" width="12.7109375" style="95" customWidth="1"/>
    <col min="9" max="9" width="12.7109375" style="94" customWidth="1"/>
    <col min="10" max="16384" width="9.140625" style="95"/>
  </cols>
  <sheetData>
    <row r="1" spans="1:10" s="93" customFormat="1" ht="30.75" thickBot="1" x14ac:dyDescent="0.25">
      <c r="A1" s="129" t="s">
        <v>4457</v>
      </c>
      <c r="B1" s="130" t="s">
        <v>4449</v>
      </c>
      <c r="C1" s="131" t="s">
        <v>1471</v>
      </c>
      <c r="D1" s="131" t="s">
        <v>4017</v>
      </c>
      <c r="E1" s="131" t="s">
        <v>4018</v>
      </c>
      <c r="F1" s="131" t="s">
        <v>4455</v>
      </c>
      <c r="G1" s="132" t="s">
        <v>4456</v>
      </c>
      <c r="H1" s="131" t="s">
        <v>4019</v>
      </c>
      <c r="I1" s="133" t="s">
        <v>4458</v>
      </c>
    </row>
    <row r="2" spans="1:10" ht="17.100000000000001" customHeight="1" x14ac:dyDescent="0.2">
      <c r="A2" s="125" t="s">
        <v>11</v>
      </c>
      <c r="B2" s="126" t="s">
        <v>12</v>
      </c>
      <c r="C2" s="126" t="s">
        <v>1473</v>
      </c>
      <c r="D2" s="127">
        <v>31419</v>
      </c>
      <c r="E2" s="127">
        <v>23136</v>
      </c>
      <c r="F2" s="127">
        <v>7820</v>
      </c>
      <c r="G2" s="127">
        <v>463</v>
      </c>
      <c r="H2" s="127">
        <v>0</v>
      </c>
      <c r="I2" s="128">
        <v>0.05</v>
      </c>
      <c r="J2" s="97"/>
    </row>
    <row r="3" spans="1:10" ht="17.100000000000001" customHeight="1" x14ac:dyDescent="0.2">
      <c r="A3" s="115" t="s">
        <v>13</v>
      </c>
      <c r="B3" s="108" t="s">
        <v>14</v>
      </c>
      <c r="C3" s="108" t="s">
        <v>1475</v>
      </c>
      <c r="D3" s="109">
        <v>94257</v>
      </c>
      <c r="E3" s="109">
        <v>69409</v>
      </c>
      <c r="F3" s="109">
        <v>23460</v>
      </c>
      <c r="G3" s="109">
        <v>1388</v>
      </c>
      <c r="H3" s="109">
        <v>0</v>
      </c>
      <c r="I3" s="116">
        <v>0.15</v>
      </c>
      <c r="J3" s="97"/>
    </row>
    <row r="4" spans="1:10" ht="17.100000000000001" customHeight="1" x14ac:dyDescent="0.2">
      <c r="A4" s="115" t="s">
        <v>15</v>
      </c>
      <c r="B4" s="108" t="s">
        <v>16</v>
      </c>
      <c r="C4" s="108" t="s">
        <v>1477</v>
      </c>
      <c r="D4" s="109">
        <v>94257</v>
      </c>
      <c r="E4" s="109">
        <v>69409</v>
      </c>
      <c r="F4" s="109">
        <v>23460</v>
      </c>
      <c r="G4" s="109">
        <v>1388</v>
      </c>
      <c r="H4" s="109">
        <v>0</v>
      </c>
      <c r="I4" s="116">
        <v>0.15</v>
      </c>
      <c r="J4" s="97"/>
    </row>
    <row r="5" spans="1:10" ht="17.100000000000001" customHeight="1" x14ac:dyDescent="0.2">
      <c r="A5" s="115" t="s">
        <v>17</v>
      </c>
      <c r="B5" s="108" t="s">
        <v>18</v>
      </c>
      <c r="C5" s="108" t="s">
        <v>1479</v>
      </c>
      <c r="D5" s="109">
        <v>31419</v>
      </c>
      <c r="E5" s="109">
        <v>23136</v>
      </c>
      <c r="F5" s="109">
        <v>7820</v>
      </c>
      <c r="G5" s="109">
        <v>463</v>
      </c>
      <c r="H5" s="109">
        <v>0</v>
      </c>
      <c r="I5" s="116">
        <v>0.05</v>
      </c>
      <c r="J5" s="97"/>
    </row>
    <row r="6" spans="1:10" ht="17.100000000000001" customHeight="1" x14ac:dyDescent="0.2">
      <c r="A6" s="115" t="s">
        <v>19</v>
      </c>
      <c r="B6" s="108" t="s">
        <v>20</v>
      </c>
      <c r="C6" s="108" t="s">
        <v>1481</v>
      </c>
      <c r="D6" s="109">
        <v>31419</v>
      </c>
      <c r="E6" s="109">
        <v>23136</v>
      </c>
      <c r="F6" s="109">
        <v>7820</v>
      </c>
      <c r="G6" s="109">
        <v>463</v>
      </c>
      <c r="H6" s="109">
        <v>0</v>
      </c>
      <c r="I6" s="116">
        <v>0.05</v>
      </c>
      <c r="J6" s="97"/>
    </row>
    <row r="7" spans="1:10" ht="17.100000000000001" customHeight="1" x14ac:dyDescent="0.2">
      <c r="A7" s="115" t="s">
        <v>21</v>
      </c>
      <c r="B7" s="108" t="s">
        <v>22</v>
      </c>
      <c r="C7" s="108" t="s">
        <v>1483</v>
      </c>
      <c r="D7" s="109">
        <v>31419</v>
      </c>
      <c r="E7" s="109">
        <v>23136</v>
      </c>
      <c r="F7" s="109">
        <v>7820</v>
      </c>
      <c r="G7" s="109">
        <v>463</v>
      </c>
      <c r="H7" s="109">
        <v>0</v>
      </c>
      <c r="I7" s="116">
        <v>0.05</v>
      </c>
      <c r="J7" s="97"/>
    </row>
    <row r="8" spans="1:10" ht="17.100000000000001" customHeight="1" x14ac:dyDescent="0.2">
      <c r="A8" s="115" t="s">
        <v>4027</v>
      </c>
      <c r="B8" s="108" t="s">
        <v>22</v>
      </c>
      <c r="C8" s="108" t="s">
        <v>4028</v>
      </c>
      <c r="D8" s="109">
        <v>31419</v>
      </c>
      <c r="E8" s="109">
        <v>23136</v>
      </c>
      <c r="F8" s="109">
        <v>7820</v>
      </c>
      <c r="G8" s="109">
        <v>463</v>
      </c>
      <c r="H8" s="109">
        <v>0</v>
      </c>
      <c r="I8" s="116">
        <v>0.05</v>
      </c>
      <c r="J8" s="97"/>
    </row>
    <row r="9" spans="1:10" ht="17.100000000000001" customHeight="1" x14ac:dyDescent="0.2">
      <c r="A9" s="115" t="s">
        <v>23</v>
      </c>
      <c r="B9" s="108" t="s">
        <v>24</v>
      </c>
      <c r="C9" s="108" t="s">
        <v>1485</v>
      </c>
      <c r="D9" s="109">
        <v>4247</v>
      </c>
      <c r="E9" s="109">
        <v>3127</v>
      </c>
      <c r="F9" s="109">
        <v>1057</v>
      </c>
      <c r="G9" s="109">
        <v>63</v>
      </c>
      <c r="H9" s="109">
        <v>0</v>
      </c>
      <c r="I9" s="116">
        <v>6.2500000000000003E-3</v>
      </c>
      <c r="J9" s="97"/>
    </row>
    <row r="10" spans="1:10" ht="17.100000000000001" customHeight="1" x14ac:dyDescent="0.2">
      <c r="A10" s="115" t="s">
        <v>25</v>
      </c>
      <c r="B10" s="108" t="s">
        <v>26</v>
      </c>
      <c r="C10" s="108" t="s">
        <v>1485</v>
      </c>
      <c r="D10" s="109">
        <v>4247</v>
      </c>
      <c r="E10" s="109">
        <v>3127</v>
      </c>
      <c r="F10" s="109">
        <v>1057</v>
      </c>
      <c r="G10" s="109">
        <v>63</v>
      </c>
      <c r="H10" s="109">
        <v>0</v>
      </c>
      <c r="I10" s="116">
        <v>6.2500000000000003E-3</v>
      </c>
      <c r="J10" s="97"/>
    </row>
    <row r="11" spans="1:10" ht="17.100000000000001" customHeight="1" x14ac:dyDescent="0.2">
      <c r="A11" s="115" t="s">
        <v>27</v>
      </c>
      <c r="B11" s="108" t="s">
        <v>12</v>
      </c>
      <c r="C11" s="108" t="s">
        <v>1486</v>
      </c>
      <c r="D11" s="109">
        <v>31419</v>
      </c>
      <c r="E11" s="109">
        <v>23136</v>
      </c>
      <c r="F11" s="109">
        <v>7820</v>
      </c>
      <c r="G11" s="109">
        <v>463</v>
      </c>
      <c r="H11" s="109">
        <v>0</v>
      </c>
      <c r="I11" s="116">
        <v>0.05</v>
      </c>
      <c r="J11" s="97"/>
    </row>
    <row r="12" spans="1:10" ht="17.100000000000001" customHeight="1" x14ac:dyDescent="0.2">
      <c r="A12" s="115" t="s">
        <v>28</v>
      </c>
      <c r="B12" s="108" t="s">
        <v>14</v>
      </c>
      <c r="C12" s="108" t="s">
        <v>1487</v>
      </c>
      <c r="D12" s="109">
        <v>94257</v>
      </c>
      <c r="E12" s="109">
        <v>69409</v>
      </c>
      <c r="F12" s="109">
        <v>23460</v>
      </c>
      <c r="G12" s="109">
        <v>1388</v>
      </c>
      <c r="H12" s="109">
        <v>0</v>
      </c>
      <c r="I12" s="116">
        <v>0.15</v>
      </c>
      <c r="J12" s="97"/>
    </row>
    <row r="13" spans="1:10" ht="17.100000000000001" customHeight="1" x14ac:dyDescent="0.2">
      <c r="A13" s="115" t="s">
        <v>29</v>
      </c>
      <c r="B13" s="108" t="s">
        <v>30</v>
      </c>
      <c r="C13" s="108" t="s">
        <v>1488</v>
      </c>
      <c r="D13" s="109">
        <v>94257</v>
      </c>
      <c r="E13" s="109">
        <v>69409</v>
      </c>
      <c r="F13" s="109">
        <v>23460</v>
      </c>
      <c r="G13" s="109">
        <v>1388</v>
      </c>
      <c r="H13" s="109">
        <v>0</v>
      </c>
      <c r="I13" s="116">
        <v>0.15</v>
      </c>
      <c r="J13" s="97"/>
    </row>
    <row r="14" spans="1:10" ht="17.100000000000001" customHeight="1" x14ac:dyDescent="0.2">
      <c r="A14" s="115" t="s">
        <v>31</v>
      </c>
      <c r="B14" s="108" t="s">
        <v>32</v>
      </c>
      <c r="C14" s="108" t="s">
        <v>1490</v>
      </c>
      <c r="D14" s="109">
        <v>117618</v>
      </c>
      <c r="E14" s="109">
        <v>86611</v>
      </c>
      <c r="F14" s="109">
        <v>29275</v>
      </c>
      <c r="G14" s="109">
        <v>1732</v>
      </c>
      <c r="H14" s="109">
        <v>0</v>
      </c>
      <c r="I14" s="116">
        <v>0.25</v>
      </c>
      <c r="J14" s="97"/>
    </row>
    <row r="15" spans="1:10" ht="17.100000000000001" customHeight="1" x14ac:dyDescent="0.2">
      <c r="A15" s="115" t="s">
        <v>33</v>
      </c>
      <c r="B15" s="108" t="s">
        <v>34</v>
      </c>
      <c r="C15" s="108" t="s">
        <v>1492</v>
      </c>
      <c r="D15" s="109">
        <v>117618</v>
      </c>
      <c r="E15" s="109">
        <v>86611</v>
      </c>
      <c r="F15" s="109">
        <v>29275</v>
      </c>
      <c r="G15" s="109">
        <v>1732</v>
      </c>
      <c r="H15" s="109">
        <v>0</v>
      </c>
      <c r="I15" s="116">
        <v>0.25</v>
      </c>
      <c r="J15" s="97"/>
    </row>
    <row r="16" spans="1:10" ht="17.100000000000001" customHeight="1" x14ac:dyDescent="0.2">
      <c r="A16" s="115" t="s">
        <v>35</v>
      </c>
      <c r="B16" s="108" t="s">
        <v>36</v>
      </c>
      <c r="C16" s="108" t="s">
        <v>1494</v>
      </c>
      <c r="D16" s="109">
        <v>235235</v>
      </c>
      <c r="E16" s="109">
        <v>173222</v>
      </c>
      <c r="F16" s="109">
        <v>58549</v>
      </c>
      <c r="G16" s="109">
        <v>3464</v>
      </c>
      <c r="H16" s="109">
        <v>0</v>
      </c>
      <c r="I16" s="116">
        <v>0.5</v>
      </c>
      <c r="J16" s="97"/>
    </row>
    <row r="17" spans="1:10" ht="17.100000000000001" customHeight="1" x14ac:dyDescent="0.2">
      <c r="A17" s="115" t="s">
        <v>37</v>
      </c>
      <c r="B17" s="108" t="s">
        <v>38</v>
      </c>
      <c r="C17" s="108" t="s">
        <v>1496</v>
      </c>
      <c r="D17" s="109">
        <v>352853</v>
      </c>
      <c r="E17" s="109">
        <v>259833</v>
      </c>
      <c r="F17" s="109">
        <v>87823</v>
      </c>
      <c r="G17" s="109">
        <v>5197</v>
      </c>
      <c r="H17" s="109">
        <v>0</v>
      </c>
      <c r="I17" s="116">
        <v>0.75</v>
      </c>
      <c r="J17" s="97"/>
    </row>
    <row r="18" spans="1:10" ht="17.100000000000001" customHeight="1" x14ac:dyDescent="0.2">
      <c r="A18" s="115" t="s">
        <v>39</v>
      </c>
      <c r="B18" s="108" t="s">
        <v>40</v>
      </c>
      <c r="C18" s="108" t="s">
        <v>1498</v>
      </c>
      <c r="D18" s="109">
        <v>117618</v>
      </c>
      <c r="E18" s="109">
        <v>86611</v>
      </c>
      <c r="F18" s="109">
        <v>29275</v>
      </c>
      <c r="G18" s="109">
        <v>1732</v>
      </c>
      <c r="H18" s="109">
        <v>0</v>
      </c>
      <c r="I18" s="116">
        <v>0.25</v>
      </c>
      <c r="J18" s="97"/>
    </row>
    <row r="19" spans="1:10" ht="17.100000000000001" customHeight="1" x14ac:dyDescent="0.2">
      <c r="A19" s="115" t="s">
        <v>41</v>
      </c>
      <c r="B19" s="108" t="s">
        <v>42</v>
      </c>
      <c r="C19" s="108" t="s">
        <v>1500</v>
      </c>
      <c r="D19" s="109">
        <v>314190</v>
      </c>
      <c r="E19" s="109">
        <v>231362</v>
      </c>
      <c r="F19" s="109">
        <v>78201</v>
      </c>
      <c r="G19" s="109">
        <v>4627</v>
      </c>
      <c r="H19" s="109">
        <v>0</v>
      </c>
      <c r="I19" s="116">
        <v>0.5</v>
      </c>
      <c r="J19" s="97"/>
    </row>
    <row r="20" spans="1:10" ht="17.100000000000001" customHeight="1" x14ac:dyDescent="0.2">
      <c r="A20" s="115" t="s">
        <v>4029</v>
      </c>
      <c r="B20" s="108" t="s">
        <v>4030</v>
      </c>
      <c r="C20" s="108" t="s">
        <v>4035</v>
      </c>
      <c r="D20" s="109">
        <v>273775</v>
      </c>
      <c r="E20" s="109">
        <v>201602</v>
      </c>
      <c r="F20" s="109">
        <v>68141</v>
      </c>
      <c r="G20" s="109">
        <v>4032</v>
      </c>
      <c r="H20" s="109">
        <v>0</v>
      </c>
      <c r="I20" s="116">
        <v>0.5</v>
      </c>
      <c r="J20" s="97"/>
    </row>
    <row r="21" spans="1:10" ht="17.100000000000001" customHeight="1" x14ac:dyDescent="0.2">
      <c r="A21" s="115" t="s">
        <v>4031</v>
      </c>
      <c r="B21" s="108" t="s">
        <v>4032</v>
      </c>
      <c r="C21" s="108" t="s">
        <v>4036</v>
      </c>
      <c r="D21" s="109">
        <v>314190</v>
      </c>
      <c r="E21" s="109">
        <v>231362</v>
      </c>
      <c r="F21" s="109">
        <v>78201</v>
      </c>
      <c r="G21" s="109">
        <v>4627</v>
      </c>
      <c r="H21" s="109">
        <v>0</v>
      </c>
      <c r="I21" s="116">
        <v>0.5</v>
      </c>
      <c r="J21" s="97"/>
    </row>
    <row r="22" spans="1:10" ht="17.100000000000001" customHeight="1" x14ac:dyDescent="0.2">
      <c r="A22" s="115" t="s">
        <v>4033</v>
      </c>
      <c r="B22" s="108" t="s">
        <v>4034</v>
      </c>
      <c r="C22" s="108" t="s">
        <v>4037</v>
      </c>
      <c r="D22" s="109">
        <v>314190</v>
      </c>
      <c r="E22" s="109">
        <v>231362</v>
      </c>
      <c r="F22" s="109">
        <v>78201</v>
      </c>
      <c r="G22" s="109">
        <v>4627</v>
      </c>
      <c r="H22" s="109">
        <v>0</v>
      </c>
      <c r="I22" s="116">
        <v>0.5</v>
      </c>
      <c r="J22" s="97"/>
    </row>
    <row r="23" spans="1:10" ht="17.100000000000001" customHeight="1" x14ac:dyDescent="0.2">
      <c r="A23" s="115" t="s">
        <v>43</v>
      </c>
      <c r="B23" s="108" t="s">
        <v>44</v>
      </c>
      <c r="C23" s="108" t="s">
        <v>1502</v>
      </c>
      <c r="D23" s="109">
        <v>339775</v>
      </c>
      <c r="E23" s="109">
        <v>250203</v>
      </c>
      <c r="F23" s="109">
        <v>84568</v>
      </c>
      <c r="G23" s="109">
        <v>5004</v>
      </c>
      <c r="H23" s="109">
        <v>0</v>
      </c>
      <c r="I23" s="116">
        <v>0.5</v>
      </c>
      <c r="J23" s="97"/>
    </row>
    <row r="24" spans="1:10" ht="17.100000000000001" customHeight="1" x14ac:dyDescent="0.2">
      <c r="A24" s="115" t="s">
        <v>45</v>
      </c>
      <c r="B24" s="108" t="s">
        <v>46</v>
      </c>
      <c r="C24" s="108" t="s">
        <v>1502</v>
      </c>
      <c r="D24" s="109">
        <v>339775</v>
      </c>
      <c r="E24" s="109">
        <v>250203</v>
      </c>
      <c r="F24" s="109">
        <v>84568</v>
      </c>
      <c r="G24" s="109">
        <v>5004</v>
      </c>
      <c r="H24" s="109">
        <v>0</v>
      </c>
      <c r="I24" s="116">
        <v>0.5</v>
      </c>
      <c r="J24" s="97"/>
    </row>
    <row r="25" spans="1:10" ht="17.100000000000001" customHeight="1" x14ac:dyDescent="0.2">
      <c r="A25" s="115" t="s">
        <v>47</v>
      </c>
      <c r="B25" s="108" t="s">
        <v>1504</v>
      </c>
      <c r="C25" s="108" t="s">
        <v>1506</v>
      </c>
      <c r="D25" s="109">
        <v>94257</v>
      </c>
      <c r="E25" s="109">
        <v>69409</v>
      </c>
      <c r="F25" s="109">
        <v>23460</v>
      </c>
      <c r="G25" s="109">
        <v>1388</v>
      </c>
      <c r="H25" s="109">
        <v>0</v>
      </c>
      <c r="I25" s="116">
        <v>0.15</v>
      </c>
      <c r="J25" s="97"/>
    </row>
    <row r="26" spans="1:10" ht="17.100000000000001" customHeight="1" x14ac:dyDescent="0.2">
      <c r="A26" s="115" t="s">
        <v>49</v>
      </c>
      <c r="B26" s="108" t="s">
        <v>50</v>
      </c>
      <c r="C26" s="108" t="s">
        <v>1506</v>
      </c>
      <c r="D26" s="109">
        <v>94257</v>
      </c>
      <c r="E26" s="109">
        <v>69409</v>
      </c>
      <c r="F26" s="109">
        <v>23460</v>
      </c>
      <c r="G26" s="109">
        <v>1388</v>
      </c>
      <c r="H26" s="109">
        <v>0</v>
      </c>
      <c r="I26" s="116">
        <v>0.15</v>
      </c>
      <c r="J26" s="97"/>
    </row>
    <row r="27" spans="1:10" ht="17.100000000000001" customHeight="1" x14ac:dyDescent="0.2">
      <c r="A27" s="115" t="s">
        <v>51</v>
      </c>
      <c r="B27" s="108" t="s">
        <v>1507</v>
      </c>
      <c r="C27" s="108" t="s">
        <v>1508</v>
      </c>
      <c r="D27" s="109">
        <v>94257</v>
      </c>
      <c r="E27" s="109">
        <v>69409</v>
      </c>
      <c r="F27" s="109">
        <v>23460</v>
      </c>
      <c r="G27" s="109">
        <v>1388</v>
      </c>
      <c r="H27" s="109">
        <v>0</v>
      </c>
      <c r="I27" s="116">
        <v>0.15</v>
      </c>
      <c r="J27" s="97"/>
    </row>
    <row r="28" spans="1:10" ht="17.100000000000001" customHeight="1" x14ac:dyDescent="0.2">
      <c r="A28" s="115" t="s">
        <v>53</v>
      </c>
      <c r="B28" s="108" t="s">
        <v>54</v>
      </c>
      <c r="C28" s="108" t="s">
        <v>1508</v>
      </c>
      <c r="D28" s="109">
        <v>94257</v>
      </c>
      <c r="E28" s="109">
        <v>69409</v>
      </c>
      <c r="F28" s="109">
        <v>23460</v>
      </c>
      <c r="G28" s="109">
        <v>1388</v>
      </c>
      <c r="H28" s="109">
        <v>0</v>
      </c>
      <c r="I28" s="116">
        <v>0.15</v>
      </c>
      <c r="J28" s="97"/>
    </row>
    <row r="29" spans="1:10" ht="17.100000000000001" customHeight="1" x14ac:dyDescent="0.2">
      <c r="A29" s="115" t="s">
        <v>55</v>
      </c>
      <c r="B29" s="108" t="s">
        <v>20</v>
      </c>
      <c r="C29" s="108" t="s">
        <v>1509</v>
      </c>
      <c r="D29" s="109">
        <v>31419</v>
      </c>
      <c r="E29" s="109">
        <v>23136</v>
      </c>
      <c r="F29" s="109">
        <v>7820</v>
      </c>
      <c r="G29" s="109">
        <v>463</v>
      </c>
      <c r="H29" s="109">
        <v>0</v>
      </c>
      <c r="I29" s="116">
        <v>0.05</v>
      </c>
      <c r="J29" s="97"/>
    </row>
    <row r="30" spans="1:10" ht="17.100000000000001" customHeight="1" x14ac:dyDescent="0.2">
      <c r="A30" s="115" t="s">
        <v>56</v>
      </c>
      <c r="B30" s="108" t="s">
        <v>24</v>
      </c>
      <c r="C30" s="108" t="s">
        <v>1510</v>
      </c>
      <c r="D30" s="109">
        <v>6371</v>
      </c>
      <c r="E30" s="109">
        <v>4691</v>
      </c>
      <c r="F30" s="109">
        <v>1586</v>
      </c>
      <c r="G30" s="109">
        <v>94</v>
      </c>
      <c r="H30" s="109">
        <v>0</v>
      </c>
      <c r="I30" s="116">
        <v>9.3749999999999997E-3</v>
      </c>
      <c r="J30" s="97"/>
    </row>
    <row r="31" spans="1:10" ht="17.100000000000001" customHeight="1" x14ac:dyDescent="0.2">
      <c r="A31" s="115" t="s">
        <v>57</v>
      </c>
      <c r="B31" s="108" t="s">
        <v>26</v>
      </c>
      <c r="C31" s="108" t="s">
        <v>1510</v>
      </c>
      <c r="D31" s="109">
        <v>6371</v>
      </c>
      <c r="E31" s="109">
        <v>4691</v>
      </c>
      <c r="F31" s="109">
        <v>1586</v>
      </c>
      <c r="G31" s="109">
        <v>94</v>
      </c>
      <c r="H31" s="109">
        <v>0</v>
      </c>
      <c r="I31" s="116">
        <v>9.3749999999999997E-3</v>
      </c>
      <c r="J31" s="97"/>
    </row>
    <row r="32" spans="1:10" ht="17.100000000000001" customHeight="1" x14ac:dyDescent="0.2">
      <c r="A32" s="115" t="s">
        <v>1511</v>
      </c>
      <c r="B32" s="108" t="s">
        <v>1512</v>
      </c>
      <c r="C32" s="108" t="s">
        <v>1513</v>
      </c>
      <c r="D32" s="109">
        <v>62838</v>
      </c>
      <c r="E32" s="109">
        <v>46272</v>
      </c>
      <c r="F32" s="109">
        <v>15641</v>
      </c>
      <c r="G32" s="109">
        <v>925</v>
      </c>
      <c r="H32" s="109">
        <v>0</v>
      </c>
      <c r="I32" s="116">
        <v>0.1</v>
      </c>
      <c r="J32" s="97"/>
    </row>
    <row r="33" spans="1:10" ht="17.100000000000001" customHeight="1" x14ac:dyDescent="0.2">
      <c r="A33" s="115" t="s">
        <v>4038</v>
      </c>
      <c r="B33" s="108" t="s">
        <v>48</v>
      </c>
      <c r="C33" s="108" t="s">
        <v>4039</v>
      </c>
      <c r="D33" s="109">
        <v>62838</v>
      </c>
      <c r="E33" s="109">
        <v>46272</v>
      </c>
      <c r="F33" s="109">
        <v>15641</v>
      </c>
      <c r="G33" s="109">
        <v>925</v>
      </c>
      <c r="H33" s="109">
        <v>0</v>
      </c>
      <c r="I33" s="116">
        <v>0.1</v>
      </c>
      <c r="J33" s="97"/>
    </row>
    <row r="34" spans="1:10" ht="17.100000000000001" customHeight="1" x14ac:dyDescent="0.2">
      <c r="A34" s="115" t="s">
        <v>1514</v>
      </c>
      <c r="B34" s="108" t="s">
        <v>1515</v>
      </c>
      <c r="C34" s="108" t="s">
        <v>1516</v>
      </c>
      <c r="D34" s="109">
        <v>62838</v>
      </c>
      <c r="E34" s="109">
        <v>46272</v>
      </c>
      <c r="F34" s="109">
        <v>15641</v>
      </c>
      <c r="G34" s="109">
        <v>925</v>
      </c>
      <c r="H34" s="109">
        <v>0</v>
      </c>
      <c r="I34" s="116">
        <v>0.1</v>
      </c>
      <c r="J34" s="97"/>
    </row>
    <row r="35" spans="1:10" ht="17.100000000000001" customHeight="1" x14ac:dyDescent="0.2">
      <c r="A35" s="115" t="s">
        <v>2694</v>
      </c>
      <c r="B35" s="108" t="s">
        <v>3456</v>
      </c>
      <c r="C35" s="108" t="s">
        <v>1492</v>
      </c>
      <c r="D35" s="109">
        <v>117618</v>
      </c>
      <c r="E35" s="109">
        <v>86611</v>
      </c>
      <c r="F35" s="109">
        <v>29275</v>
      </c>
      <c r="G35" s="109">
        <v>1732</v>
      </c>
      <c r="H35" s="109">
        <v>0</v>
      </c>
      <c r="I35" s="116">
        <v>0.25</v>
      </c>
      <c r="J35" s="97"/>
    </row>
    <row r="36" spans="1:10" ht="17.100000000000001" customHeight="1" x14ac:dyDescent="0.2">
      <c r="A36" s="115" t="s">
        <v>2695</v>
      </c>
      <c r="B36" s="108" t="s">
        <v>3459</v>
      </c>
      <c r="C36" s="108" t="s">
        <v>1494</v>
      </c>
      <c r="D36" s="109">
        <v>182966</v>
      </c>
      <c r="E36" s="109">
        <v>134732</v>
      </c>
      <c r="F36" s="109">
        <v>45539</v>
      </c>
      <c r="G36" s="109">
        <v>2695</v>
      </c>
      <c r="H36" s="109">
        <v>0</v>
      </c>
      <c r="I36" s="116">
        <v>0.38890000000000002</v>
      </c>
      <c r="J36" s="97"/>
    </row>
    <row r="37" spans="1:10" ht="17.100000000000001" customHeight="1" x14ac:dyDescent="0.2">
      <c r="A37" s="115" t="s">
        <v>2696</v>
      </c>
      <c r="B37" s="108" t="s">
        <v>3461</v>
      </c>
      <c r="C37" s="108" t="s">
        <v>1496</v>
      </c>
      <c r="D37" s="109">
        <v>235235</v>
      </c>
      <c r="E37" s="109">
        <v>173222</v>
      </c>
      <c r="F37" s="109">
        <v>58549</v>
      </c>
      <c r="G37" s="109">
        <v>3464</v>
      </c>
      <c r="H37" s="109">
        <v>0</v>
      </c>
      <c r="I37" s="116">
        <v>0.5</v>
      </c>
      <c r="J37" s="97"/>
    </row>
    <row r="38" spans="1:10" ht="17.100000000000001" customHeight="1" x14ac:dyDescent="0.2">
      <c r="A38" s="115" t="s">
        <v>2697</v>
      </c>
      <c r="B38" s="108" t="s">
        <v>3463</v>
      </c>
      <c r="C38" s="108" t="s">
        <v>2698</v>
      </c>
      <c r="D38" s="109">
        <v>300583</v>
      </c>
      <c r="E38" s="109">
        <v>221342</v>
      </c>
      <c r="F38" s="109">
        <v>74814</v>
      </c>
      <c r="G38" s="109">
        <v>4427</v>
      </c>
      <c r="H38" s="109">
        <v>0</v>
      </c>
      <c r="I38" s="116">
        <v>0.63890000000000002</v>
      </c>
      <c r="J38" s="97"/>
    </row>
    <row r="39" spans="1:10" ht="17.100000000000001" customHeight="1" x14ac:dyDescent="0.2">
      <c r="A39" s="115" t="s">
        <v>2699</v>
      </c>
      <c r="B39" s="108" t="s">
        <v>3465</v>
      </c>
      <c r="C39" s="108" t="s">
        <v>2700</v>
      </c>
      <c r="D39" s="109">
        <v>352853</v>
      </c>
      <c r="E39" s="109">
        <v>259833</v>
      </c>
      <c r="F39" s="109">
        <v>87823</v>
      </c>
      <c r="G39" s="109">
        <v>5197</v>
      </c>
      <c r="H39" s="109">
        <v>0</v>
      </c>
      <c r="I39" s="116">
        <v>0.75</v>
      </c>
      <c r="J39" s="97"/>
    </row>
    <row r="40" spans="1:10" ht="17.100000000000001" customHeight="1" x14ac:dyDescent="0.2">
      <c r="A40" s="115" t="s">
        <v>2701</v>
      </c>
      <c r="B40" s="108" t="s">
        <v>2702</v>
      </c>
      <c r="C40" s="108" t="s">
        <v>1498</v>
      </c>
      <c r="D40" s="109">
        <v>117618</v>
      </c>
      <c r="E40" s="109">
        <v>86611</v>
      </c>
      <c r="F40" s="109">
        <v>29275</v>
      </c>
      <c r="G40" s="109">
        <v>1732</v>
      </c>
      <c r="H40" s="109">
        <v>0</v>
      </c>
      <c r="I40" s="116">
        <v>0.25</v>
      </c>
      <c r="J40" s="97"/>
    </row>
    <row r="41" spans="1:10" ht="17.100000000000001" customHeight="1" x14ac:dyDescent="0.2">
      <c r="A41" s="115" t="s">
        <v>2703</v>
      </c>
      <c r="B41" s="108" t="s">
        <v>3467</v>
      </c>
      <c r="C41" s="108" t="s">
        <v>2704</v>
      </c>
      <c r="D41" s="109">
        <v>86248</v>
      </c>
      <c r="E41" s="109">
        <v>63511</v>
      </c>
      <c r="F41" s="109">
        <v>21467</v>
      </c>
      <c r="G41" s="109">
        <v>1270</v>
      </c>
      <c r="H41" s="109">
        <v>0</v>
      </c>
      <c r="I41" s="116">
        <v>0.25</v>
      </c>
      <c r="J41" s="97"/>
    </row>
    <row r="42" spans="1:10" ht="17.100000000000001" customHeight="1" x14ac:dyDescent="0.2">
      <c r="A42" s="115" t="s">
        <v>2705</v>
      </c>
      <c r="B42" s="108" t="s">
        <v>3469</v>
      </c>
      <c r="C42" s="108" t="s">
        <v>2706</v>
      </c>
      <c r="D42" s="109">
        <v>134167</v>
      </c>
      <c r="E42" s="109">
        <v>98797</v>
      </c>
      <c r="F42" s="109">
        <v>33394</v>
      </c>
      <c r="G42" s="109">
        <v>1976</v>
      </c>
      <c r="H42" s="109">
        <v>0</v>
      </c>
      <c r="I42" s="116">
        <v>0.38890000000000002</v>
      </c>
      <c r="J42" s="97"/>
    </row>
    <row r="43" spans="1:10" ht="17.100000000000001" customHeight="1" x14ac:dyDescent="0.2">
      <c r="A43" s="115" t="s">
        <v>2707</v>
      </c>
      <c r="B43" s="108" t="s">
        <v>3471</v>
      </c>
      <c r="C43" s="108" t="s">
        <v>2708</v>
      </c>
      <c r="D43" s="109">
        <v>172495</v>
      </c>
      <c r="E43" s="109">
        <v>127021</v>
      </c>
      <c r="F43" s="109">
        <v>42934</v>
      </c>
      <c r="G43" s="109">
        <v>2540</v>
      </c>
      <c r="H43" s="109">
        <v>0</v>
      </c>
      <c r="I43" s="116">
        <v>0.5</v>
      </c>
      <c r="J43" s="97"/>
    </row>
    <row r="44" spans="1:10" ht="17.100000000000001" customHeight="1" x14ac:dyDescent="0.2">
      <c r="A44" s="115" t="s">
        <v>2709</v>
      </c>
      <c r="B44" s="108" t="s">
        <v>3473</v>
      </c>
      <c r="C44" s="108" t="s">
        <v>2710</v>
      </c>
      <c r="D44" s="109">
        <v>220414</v>
      </c>
      <c r="E44" s="109">
        <v>162308</v>
      </c>
      <c r="F44" s="109">
        <v>54860</v>
      </c>
      <c r="G44" s="109">
        <v>3246</v>
      </c>
      <c r="H44" s="109">
        <v>0</v>
      </c>
      <c r="I44" s="116">
        <v>0.63890000000000002</v>
      </c>
      <c r="J44" s="97"/>
    </row>
    <row r="45" spans="1:10" ht="17.100000000000001" customHeight="1" x14ac:dyDescent="0.2">
      <c r="A45" s="115" t="s">
        <v>2711</v>
      </c>
      <c r="B45" s="108" t="s">
        <v>3475</v>
      </c>
      <c r="C45" s="108" t="s">
        <v>2712</v>
      </c>
      <c r="D45" s="109">
        <v>258743</v>
      </c>
      <c r="E45" s="109">
        <v>190532</v>
      </c>
      <c r="F45" s="109">
        <v>64400</v>
      </c>
      <c r="G45" s="109">
        <v>3811</v>
      </c>
      <c r="H45" s="109">
        <v>0</v>
      </c>
      <c r="I45" s="116">
        <v>0.75</v>
      </c>
      <c r="J45" s="97"/>
    </row>
    <row r="46" spans="1:10" ht="17.100000000000001" customHeight="1" x14ac:dyDescent="0.2">
      <c r="A46" s="115" t="s">
        <v>2713</v>
      </c>
      <c r="B46" s="108" t="s">
        <v>2714</v>
      </c>
      <c r="C46" s="108" t="s">
        <v>2715</v>
      </c>
      <c r="D46" s="109">
        <v>86248</v>
      </c>
      <c r="E46" s="109">
        <v>63511</v>
      </c>
      <c r="F46" s="109">
        <v>21467</v>
      </c>
      <c r="G46" s="109">
        <v>1270</v>
      </c>
      <c r="H46" s="109">
        <v>0</v>
      </c>
      <c r="I46" s="116">
        <v>0.25</v>
      </c>
      <c r="J46" s="97"/>
    </row>
    <row r="47" spans="1:10" ht="17.100000000000001" customHeight="1" x14ac:dyDescent="0.2">
      <c r="A47" s="115" t="s">
        <v>2716</v>
      </c>
      <c r="B47" s="108" t="s">
        <v>42</v>
      </c>
      <c r="C47" s="108" t="s">
        <v>1502</v>
      </c>
      <c r="D47" s="109">
        <v>314190</v>
      </c>
      <c r="E47" s="109">
        <v>231362</v>
      </c>
      <c r="F47" s="109">
        <v>78201</v>
      </c>
      <c r="G47" s="109">
        <v>4627</v>
      </c>
      <c r="H47" s="109">
        <v>0</v>
      </c>
      <c r="I47" s="116">
        <v>0.5</v>
      </c>
      <c r="J47" s="97"/>
    </row>
    <row r="48" spans="1:10" ht="17.100000000000001" customHeight="1" x14ac:dyDescent="0.2">
      <c r="A48" s="115" t="s">
        <v>2717</v>
      </c>
      <c r="B48" s="108" t="s">
        <v>44</v>
      </c>
      <c r="C48" s="108" t="s">
        <v>2718</v>
      </c>
      <c r="D48" s="109">
        <v>339775</v>
      </c>
      <c r="E48" s="109">
        <v>250203</v>
      </c>
      <c r="F48" s="109">
        <v>84568</v>
      </c>
      <c r="G48" s="109">
        <v>5004</v>
      </c>
      <c r="H48" s="109">
        <v>0</v>
      </c>
      <c r="I48" s="116">
        <v>0.5</v>
      </c>
      <c r="J48" s="97"/>
    </row>
    <row r="49" spans="1:10" ht="17.100000000000001" customHeight="1" x14ac:dyDescent="0.2">
      <c r="A49" s="115" t="s">
        <v>2719</v>
      </c>
      <c r="B49" s="108" t="s">
        <v>46</v>
      </c>
      <c r="C49" s="108" t="s">
        <v>2720</v>
      </c>
      <c r="D49" s="109">
        <v>339775</v>
      </c>
      <c r="E49" s="109">
        <v>250203</v>
      </c>
      <c r="F49" s="109">
        <v>84568</v>
      </c>
      <c r="G49" s="109">
        <v>5004</v>
      </c>
      <c r="H49" s="109">
        <v>0</v>
      </c>
      <c r="I49" s="116">
        <v>0.5</v>
      </c>
      <c r="J49" s="97"/>
    </row>
    <row r="50" spans="1:10" ht="17.100000000000001" customHeight="1" x14ac:dyDescent="0.2">
      <c r="A50" s="115" t="s">
        <v>58</v>
      </c>
      <c r="B50" s="108" t="s">
        <v>59</v>
      </c>
      <c r="C50" s="108" t="s">
        <v>1518</v>
      </c>
      <c r="D50" s="109">
        <v>470470</v>
      </c>
      <c r="E50" s="109">
        <v>346443</v>
      </c>
      <c r="F50" s="109">
        <v>117098</v>
      </c>
      <c r="G50" s="109">
        <v>6929</v>
      </c>
      <c r="H50" s="109">
        <v>0</v>
      </c>
      <c r="I50" s="116">
        <v>1</v>
      </c>
      <c r="J50" s="97"/>
    </row>
    <row r="51" spans="1:10" ht="17.100000000000001" customHeight="1" x14ac:dyDescent="0.2">
      <c r="A51" s="115" t="s">
        <v>60</v>
      </c>
      <c r="B51" s="108" t="s">
        <v>61</v>
      </c>
      <c r="C51" s="108" t="s">
        <v>1520</v>
      </c>
      <c r="D51" s="109">
        <v>10600</v>
      </c>
      <c r="E51" s="109">
        <v>7806</v>
      </c>
      <c r="F51" s="109">
        <v>2638</v>
      </c>
      <c r="G51" s="109">
        <v>156</v>
      </c>
      <c r="H51" s="109">
        <v>0</v>
      </c>
      <c r="I51" s="116">
        <v>2.5000000000000001E-2</v>
      </c>
      <c r="J51" s="97"/>
    </row>
    <row r="52" spans="1:10" ht="17.100000000000001" customHeight="1" x14ac:dyDescent="0.2">
      <c r="A52" s="115" t="s">
        <v>62</v>
      </c>
      <c r="B52" s="108" t="s">
        <v>63</v>
      </c>
      <c r="C52" s="108" t="s">
        <v>1522</v>
      </c>
      <c r="D52" s="109">
        <v>21200</v>
      </c>
      <c r="E52" s="109">
        <v>15611</v>
      </c>
      <c r="F52" s="109">
        <v>5277</v>
      </c>
      <c r="G52" s="109">
        <v>312</v>
      </c>
      <c r="H52" s="109">
        <v>0</v>
      </c>
      <c r="I52" s="116">
        <v>0.05</v>
      </c>
      <c r="J52" s="97"/>
    </row>
    <row r="53" spans="1:10" ht="17.100000000000001" customHeight="1" x14ac:dyDescent="0.2">
      <c r="A53" s="115" t="s">
        <v>64</v>
      </c>
      <c r="B53" s="108" t="s">
        <v>65</v>
      </c>
      <c r="C53" s="108" t="s">
        <v>1524</v>
      </c>
      <c r="D53" s="109">
        <v>31800</v>
      </c>
      <c r="E53" s="109">
        <v>23417</v>
      </c>
      <c r="F53" s="109">
        <v>7915</v>
      </c>
      <c r="G53" s="109">
        <v>468</v>
      </c>
      <c r="H53" s="109">
        <v>0</v>
      </c>
      <c r="I53" s="116">
        <v>7.4999999999999997E-2</v>
      </c>
      <c r="J53" s="97"/>
    </row>
    <row r="54" spans="1:10" ht="17.100000000000001" customHeight="1" x14ac:dyDescent="0.2">
      <c r="A54" s="115" t="s">
        <v>66</v>
      </c>
      <c r="B54" s="108" t="s">
        <v>379</v>
      </c>
      <c r="C54" s="108" t="s">
        <v>1526</v>
      </c>
      <c r="D54" s="109">
        <v>42400</v>
      </c>
      <c r="E54" s="109">
        <v>31222</v>
      </c>
      <c r="F54" s="109">
        <v>10554</v>
      </c>
      <c r="G54" s="109">
        <v>624</v>
      </c>
      <c r="H54" s="109">
        <v>0</v>
      </c>
      <c r="I54" s="116">
        <v>0.1</v>
      </c>
      <c r="J54" s="97"/>
    </row>
    <row r="55" spans="1:10" ht="17.100000000000001" customHeight="1" x14ac:dyDescent="0.2">
      <c r="A55" s="115" t="s">
        <v>67</v>
      </c>
      <c r="B55" s="108" t="s">
        <v>381</v>
      </c>
      <c r="C55" s="108" t="s">
        <v>1528</v>
      </c>
      <c r="D55" s="109">
        <v>53000</v>
      </c>
      <c r="E55" s="109">
        <v>39028</v>
      </c>
      <c r="F55" s="109">
        <v>13191</v>
      </c>
      <c r="G55" s="109">
        <v>781</v>
      </c>
      <c r="H55" s="109">
        <v>0</v>
      </c>
      <c r="I55" s="116">
        <v>0.125</v>
      </c>
      <c r="J55" s="97"/>
    </row>
    <row r="56" spans="1:10" ht="17.100000000000001" customHeight="1" x14ac:dyDescent="0.2">
      <c r="A56" s="115" t="s">
        <v>68</v>
      </c>
      <c r="B56" s="108" t="s">
        <v>383</v>
      </c>
      <c r="C56" s="108" t="s">
        <v>1530</v>
      </c>
      <c r="D56" s="109">
        <v>63600</v>
      </c>
      <c r="E56" s="109">
        <v>46834</v>
      </c>
      <c r="F56" s="109">
        <v>15829</v>
      </c>
      <c r="G56" s="109">
        <v>937</v>
      </c>
      <c r="H56" s="109">
        <v>0</v>
      </c>
      <c r="I56" s="116">
        <v>0.15</v>
      </c>
      <c r="J56" s="97"/>
    </row>
    <row r="57" spans="1:10" ht="17.100000000000001" customHeight="1" x14ac:dyDescent="0.2">
      <c r="A57" s="115" t="s">
        <v>69</v>
      </c>
      <c r="B57" s="108" t="s">
        <v>385</v>
      </c>
      <c r="C57" s="108" t="s">
        <v>1532</v>
      </c>
      <c r="D57" s="109">
        <v>74200</v>
      </c>
      <c r="E57" s="109">
        <v>54639</v>
      </c>
      <c r="F57" s="109">
        <v>18468</v>
      </c>
      <c r="G57" s="109">
        <v>1093</v>
      </c>
      <c r="H57" s="109">
        <v>0</v>
      </c>
      <c r="I57" s="116">
        <v>0.17499999999999999</v>
      </c>
      <c r="J57" s="97"/>
    </row>
    <row r="58" spans="1:10" ht="17.100000000000001" customHeight="1" x14ac:dyDescent="0.2">
      <c r="A58" s="115" t="s">
        <v>70</v>
      </c>
      <c r="B58" s="108" t="s">
        <v>387</v>
      </c>
      <c r="C58" s="108" t="s">
        <v>1534</v>
      </c>
      <c r="D58" s="109">
        <v>84800</v>
      </c>
      <c r="E58" s="109">
        <v>62445</v>
      </c>
      <c r="F58" s="109">
        <v>21106</v>
      </c>
      <c r="G58" s="109">
        <v>1249</v>
      </c>
      <c r="H58" s="109">
        <v>0</v>
      </c>
      <c r="I58" s="116">
        <v>0.2</v>
      </c>
      <c r="J58" s="97"/>
    </row>
    <row r="59" spans="1:10" ht="17.100000000000001" customHeight="1" x14ac:dyDescent="0.2">
      <c r="A59" s="115" t="s">
        <v>71</v>
      </c>
      <c r="B59" s="108" t="s">
        <v>389</v>
      </c>
      <c r="C59" s="108" t="s">
        <v>1536</v>
      </c>
      <c r="D59" s="109">
        <v>95400</v>
      </c>
      <c r="E59" s="109">
        <v>70250</v>
      </c>
      <c r="F59" s="109">
        <v>23745</v>
      </c>
      <c r="G59" s="109">
        <v>1405</v>
      </c>
      <c r="H59" s="109">
        <v>0</v>
      </c>
      <c r="I59" s="116">
        <v>0.22500000000000001</v>
      </c>
      <c r="J59" s="97"/>
    </row>
    <row r="60" spans="1:10" ht="17.100000000000001" customHeight="1" x14ac:dyDescent="0.2">
      <c r="A60" s="115" t="s">
        <v>72</v>
      </c>
      <c r="B60" s="108" t="s">
        <v>391</v>
      </c>
      <c r="C60" s="108" t="s">
        <v>1538</v>
      </c>
      <c r="D60" s="109">
        <v>106000</v>
      </c>
      <c r="E60" s="109">
        <v>78056</v>
      </c>
      <c r="F60" s="109">
        <v>26383</v>
      </c>
      <c r="G60" s="109">
        <v>1561</v>
      </c>
      <c r="H60" s="109">
        <v>0</v>
      </c>
      <c r="I60" s="116">
        <v>0.25</v>
      </c>
      <c r="J60" s="97"/>
    </row>
    <row r="61" spans="1:10" ht="17.100000000000001" customHeight="1" x14ac:dyDescent="0.2">
      <c r="A61" s="115" t="s">
        <v>73</v>
      </c>
      <c r="B61" s="108" t="s">
        <v>393</v>
      </c>
      <c r="C61" s="108" t="s">
        <v>1540</v>
      </c>
      <c r="D61" s="109">
        <v>116600</v>
      </c>
      <c r="E61" s="109">
        <v>85862</v>
      </c>
      <c r="F61" s="109">
        <v>29021</v>
      </c>
      <c r="G61" s="109">
        <v>1717</v>
      </c>
      <c r="H61" s="109">
        <v>0</v>
      </c>
      <c r="I61" s="116">
        <v>0.27500000000000002</v>
      </c>
      <c r="J61" s="97"/>
    </row>
    <row r="62" spans="1:10" ht="17.100000000000001" customHeight="1" x14ac:dyDescent="0.2">
      <c r="A62" s="115" t="s">
        <v>74</v>
      </c>
      <c r="B62" s="108" t="s">
        <v>395</v>
      </c>
      <c r="C62" s="108" t="s">
        <v>1542</v>
      </c>
      <c r="D62" s="109">
        <v>127200</v>
      </c>
      <c r="E62" s="109">
        <v>93667</v>
      </c>
      <c r="F62" s="109">
        <v>31660</v>
      </c>
      <c r="G62" s="109">
        <v>1873</v>
      </c>
      <c r="H62" s="109">
        <v>0</v>
      </c>
      <c r="I62" s="116">
        <v>0.3</v>
      </c>
      <c r="J62" s="97"/>
    </row>
    <row r="63" spans="1:10" ht="17.100000000000001" customHeight="1" x14ac:dyDescent="0.2">
      <c r="A63" s="115" t="s">
        <v>75</v>
      </c>
      <c r="B63" s="108" t="s">
        <v>397</v>
      </c>
      <c r="C63" s="108" t="s">
        <v>1544</v>
      </c>
      <c r="D63" s="109">
        <v>137800</v>
      </c>
      <c r="E63" s="109">
        <v>101473</v>
      </c>
      <c r="F63" s="109">
        <v>34298</v>
      </c>
      <c r="G63" s="109">
        <v>2029</v>
      </c>
      <c r="H63" s="109">
        <v>0</v>
      </c>
      <c r="I63" s="116">
        <v>0.32500000000000001</v>
      </c>
      <c r="J63" s="97"/>
    </row>
    <row r="64" spans="1:10" ht="17.100000000000001" customHeight="1" x14ac:dyDescent="0.2">
      <c r="A64" s="115" t="s">
        <v>76</v>
      </c>
      <c r="B64" s="108" t="s">
        <v>399</v>
      </c>
      <c r="C64" s="108" t="s">
        <v>1546</v>
      </c>
      <c r="D64" s="109">
        <v>148400</v>
      </c>
      <c r="E64" s="109">
        <v>109278</v>
      </c>
      <c r="F64" s="109">
        <v>36936</v>
      </c>
      <c r="G64" s="109">
        <v>2186</v>
      </c>
      <c r="H64" s="109">
        <v>0</v>
      </c>
      <c r="I64" s="116">
        <v>0.35</v>
      </c>
      <c r="J64" s="97"/>
    </row>
    <row r="65" spans="1:10" ht="17.100000000000001" customHeight="1" x14ac:dyDescent="0.2">
      <c r="A65" s="115" t="s">
        <v>77</v>
      </c>
      <c r="B65" s="108" t="s">
        <v>401</v>
      </c>
      <c r="C65" s="108" t="s">
        <v>1548</v>
      </c>
      <c r="D65" s="109">
        <v>159000</v>
      </c>
      <c r="E65" s="109">
        <v>117084</v>
      </c>
      <c r="F65" s="109">
        <v>39574</v>
      </c>
      <c r="G65" s="109">
        <v>2342</v>
      </c>
      <c r="H65" s="109">
        <v>0</v>
      </c>
      <c r="I65" s="116">
        <v>0.375</v>
      </c>
      <c r="J65" s="97"/>
    </row>
    <row r="66" spans="1:10" ht="17.100000000000001" customHeight="1" x14ac:dyDescent="0.2">
      <c r="A66" s="115" t="s">
        <v>78</v>
      </c>
      <c r="B66" s="108" t="s">
        <v>403</v>
      </c>
      <c r="C66" s="108" t="s">
        <v>1550</v>
      </c>
      <c r="D66" s="109">
        <v>169600</v>
      </c>
      <c r="E66" s="109">
        <v>124890</v>
      </c>
      <c r="F66" s="109">
        <v>42212</v>
      </c>
      <c r="G66" s="109">
        <v>2498</v>
      </c>
      <c r="H66" s="109">
        <v>0</v>
      </c>
      <c r="I66" s="116">
        <v>0.4</v>
      </c>
      <c r="J66" s="97"/>
    </row>
    <row r="67" spans="1:10" ht="17.100000000000001" customHeight="1" x14ac:dyDescent="0.2">
      <c r="A67" s="115" t="s">
        <v>79</v>
      </c>
      <c r="B67" s="108" t="s">
        <v>405</v>
      </c>
      <c r="C67" s="108" t="s">
        <v>1552</v>
      </c>
      <c r="D67" s="109">
        <v>180200</v>
      </c>
      <c r="E67" s="109">
        <v>132695</v>
      </c>
      <c r="F67" s="109">
        <v>44851</v>
      </c>
      <c r="G67" s="109">
        <v>2654</v>
      </c>
      <c r="H67" s="109">
        <v>0</v>
      </c>
      <c r="I67" s="116">
        <v>0.42499999999999999</v>
      </c>
      <c r="J67" s="97"/>
    </row>
    <row r="68" spans="1:10" ht="17.100000000000001" customHeight="1" x14ac:dyDescent="0.2">
      <c r="A68" s="115" t="s">
        <v>80</v>
      </c>
      <c r="B68" s="108" t="s">
        <v>407</v>
      </c>
      <c r="C68" s="108" t="s">
        <v>1554</v>
      </c>
      <c r="D68" s="109">
        <v>190800</v>
      </c>
      <c r="E68" s="109">
        <v>140501</v>
      </c>
      <c r="F68" s="109">
        <v>47489</v>
      </c>
      <c r="G68" s="109">
        <v>2810</v>
      </c>
      <c r="H68" s="109">
        <v>0</v>
      </c>
      <c r="I68" s="116">
        <v>0.45</v>
      </c>
      <c r="J68" s="97"/>
    </row>
    <row r="69" spans="1:10" ht="17.100000000000001" customHeight="1" x14ac:dyDescent="0.2">
      <c r="A69" s="115" t="s">
        <v>81</v>
      </c>
      <c r="B69" s="108" t="s">
        <v>409</v>
      </c>
      <c r="C69" s="108" t="s">
        <v>1556</v>
      </c>
      <c r="D69" s="109">
        <v>201400</v>
      </c>
      <c r="E69" s="109">
        <v>148306</v>
      </c>
      <c r="F69" s="109">
        <v>50128</v>
      </c>
      <c r="G69" s="109">
        <v>2966</v>
      </c>
      <c r="H69" s="109">
        <v>0</v>
      </c>
      <c r="I69" s="116">
        <v>0.47499999999999998</v>
      </c>
      <c r="J69" s="97"/>
    </row>
    <row r="70" spans="1:10" ht="17.100000000000001" customHeight="1" x14ac:dyDescent="0.2">
      <c r="A70" s="115" t="s">
        <v>82</v>
      </c>
      <c r="B70" s="108" t="s">
        <v>411</v>
      </c>
      <c r="C70" s="108" t="s">
        <v>1558</v>
      </c>
      <c r="D70" s="109">
        <v>212000</v>
      </c>
      <c r="E70" s="109">
        <v>156112</v>
      </c>
      <c r="F70" s="109">
        <v>52766</v>
      </c>
      <c r="G70" s="109">
        <v>3122</v>
      </c>
      <c r="H70" s="109">
        <v>0</v>
      </c>
      <c r="I70" s="116">
        <v>0.5</v>
      </c>
      <c r="J70" s="97"/>
    </row>
    <row r="71" spans="1:10" ht="17.100000000000001" customHeight="1" x14ac:dyDescent="0.2">
      <c r="A71" s="115" t="s">
        <v>83</v>
      </c>
      <c r="B71" s="108" t="s">
        <v>413</v>
      </c>
      <c r="C71" s="108" t="s">
        <v>1560</v>
      </c>
      <c r="D71" s="109">
        <v>222600</v>
      </c>
      <c r="E71" s="109">
        <v>163918</v>
      </c>
      <c r="F71" s="109">
        <v>55404</v>
      </c>
      <c r="G71" s="109">
        <v>3278</v>
      </c>
      <c r="H71" s="109">
        <v>0</v>
      </c>
      <c r="I71" s="116">
        <v>0.52500000000000002</v>
      </c>
      <c r="J71" s="97"/>
    </row>
    <row r="72" spans="1:10" ht="17.100000000000001" customHeight="1" x14ac:dyDescent="0.2">
      <c r="A72" s="115" t="s">
        <v>84</v>
      </c>
      <c r="B72" s="108" t="s">
        <v>415</v>
      </c>
      <c r="C72" s="108" t="s">
        <v>1562</v>
      </c>
      <c r="D72" s="109">
        <v>233200</v>
      </c>
      <c r="E72" s="109">
        <v>171723</v>
      </c>
      <c r="F72" s="109">
        <v>58043</v>
      </c>
      <c r="G72" s="109">
        <v>3434</v>
      </c>
      <c r="H72" s="109">
        <v>0</v>
      </c>
      <c r="I72" s="116">
        <v>0.55000000000000004</v>
      </c>
      <c r="J72" s="97"/>
    </row>
    <row r="73" spans="1:10" ht="17.100000000000001" customHeight="1" x14ac:dyDescent="0.2">
      <c r="A73" s="115" t="s">
        <v>85</v>
      </c>
      <c r="B73" s="108" t="s">
        <v>417</v>
      </c>
      <c r="C73" s="108" t="s">
        <v>1564</v>
      </c>
      <c r="D73" s="109">
        <v>243800</v>
      </c>
      <c r="E73" s="109">
        <v>179529</v>
      </c>
      <c r="F73" s="109">
        <v>60680</v>
      </c>
      <c r="G73" s="109">
        <v>3591</v>
      </c>
      <c r="H73" s="109">
        <v>0</v>
      </c>
      <c r="I73" s="116">
        <v>0.57499999999999996</v>
      </c>
      <c r="J73" s="97"/>
    </row>
    <row r="74" spans="1:10" ht="17.100000000000001" customHeight="1" x14ac:dyDescent="0.2">
      <c r="A74" s="115" t="s">
        <v>86</v>
      </c>
      <c r="B74" s="108" t="s">
        <v>419</v>
      </c>
      <c r="C74" s="108" t="s">
        <v>1566</v>
      </c>
      <c r="D74" s="109">
        <v>254400</v>
      </c>
      <c r="E74" s="109">
        <v>187334</v>
      </c>
      <c r="F74" s="109">
        <v>63319</v>
      </c>
      <c r="G74" s="109">
        <v>3747</v>
      </c>
      <c r="H74" s="109">
        <v>0</v>
      </c>
      <c r="I74" s="116">
        <v>0.6</v>
      </c>
      <c r="J74" s="97"/>
    </row>
    <row r="75" spans="1:10" ht="17.100000000000001" customHeight="1" x14ac:dyDescent="0.2">
      <c r="A75" s="115" t="s">
        <v>87</v>
      </c>
      <c r="B75" s="108" t="s">
        <v>421</v>
      </c>
      <c r="C75" s="108" t="s">
        <v>1568</v>
      </c>
      <c r="D75" s="109">
        <v>265000</v>
      </c>
      <c r="E75" s="109">
        <v>195140</v>
      </c>
      <c r="F75" s="109">
        <v>65957</v>
      </c>
      <c r="G75" s="109">
        <v>3903</v>
      </c>
      <c r="H75" s="109">
        <v>0</v>
      </c>
      <c r="I75" s="116">
        <v>0.625</v>
      </c>
      <c r="J75" s="97"/>
    </row>
    <row r="76" spans="1:10" ht="17.100000000000001" customHeight="1" x14ac:dyDescent="0.2">
      <c r="A76" s="115" t="s">
        <v>88</v>
      </c>
      <c r="B76" s="108" t="s">
        <v>423</v>
      </c>
      <c r="C76" s="108" t="s">
        <v>1570</v>
      </c>
      <c r="D76" s="109">
        <v>275600</v>
      </c>
      <c r="E76" s="109">
        <v>202946</v>
      </c>
      <c r="F76" s="109">
        <v>68595</v>
      </c>
      <c r="G76" s="109">
        <v>4059</v>
      </c>
      <c r="H76" s="109">
        <v>0</v>
      </c>
      <c r="I76" s="116">
        <v>0.65</v>
      </c>
      <c r="J76" s="97"/>
    </row>
    <row r="77" spans="1:10" ht="17.100000000000001" customHeight="1" x14ac:dyDescent="0.2">
      <c r="A77" s="115" t="s">
        <v>89</v>
      </c>
      <c r="B77" s="108" t="s">
        <v>425</v>
      </c>
      <c r="C77" s="108" t="s">
        <v>1572</v>
      </c>
      <c r="D77" s="109">
        <v>286200</v>
      </c>
      <c r="E77" s="109">
        <v>210751</v>
      </c>
      <c r="F77" s="109">
        <v>71234</v>
      </c>
      <c r="G77" s="109">
        <v>4215</v>
      </c>
      <c r="H77" s="109">
        <v>0</v>
      </c>
      <c r="I77" s="116">
        <v>0.67500000000000004</v>
      </c>
      <c r="J77" s="97"/>
    </row>
    <row r="78" spans="1:10" ht="17.100000000000001" customHeight="1" x14ac:dyDescent="0.2">
      <c r="A78" s="115" t="s">
        <v>90</v>
      </c>
      <c r="B78" s="108" t="s">
        <v>427</v>
      </c>
      <c r="C78" s="108" t="s">
        <v>1574</v>
      </c>
      <c r="D78" s="109">
        <v>296800</v>
      </c>
      <c r="E78" s="109">
        <v>218557</v>
      </c>
      <c r="F78" s="109">
        <v>73872</v>
      </c>
      <c r="G78" s="109">
        <v>4371</v>
      </c>
      <c r="H78" s="109">
        <v>0</v>
      </c>
      <c r="I78" s="116">
        <v>0.7</v>
      </c>
      <c r="J78" s="97"/>
    </row>
    <row r="79" spans="1:10" ht="17.100000000000001" customHeight="1" x14ac:dyDescent="0.2">
      <c r="A79" s="115" t="s">
        <v>91</v>
      </c>
      <c r="B79" s="108" t="s">
        <v>429</v>
      </c>
      <c r="C79" s="108" t="s">
        <v>1576</v>
      </c>
      <c r="D79" s="109">
        <v>307400</v>
      </c>
      <c r="E79" s="109">
        <v>226362</v>
      </c>
      <c r="F79" s="109">
        <v>76511</v>
      </c>
      <c r="G79" s="109">
        <v>4527</v>
      </c>
      <c r="H79" s="109">
        <v>0</v>
      </c>
      <c r="I79" s="116">
        <v>0.72499999999999998</v>
      </c>
      <c r="J79" s="97"/>
    </row>
    <row r="80" spans="1:10" ht="17.100000000000001" customHeight="1" x14ac:dyDescent="0.2">
      <c r="A80" s="115" t="s">
        <v>92</v>
      </c>
      <c r="B80" s="108" t="s">
        <v>431</v>
      </c>
      <c r="C80" s="108" t="s">
        <v>1578</v>
      </c>
      <c r="D80" s="109">
        <v>318000</v>
      </c>
      <c r="E80" s="109">
        <v>234168</v>
      </c>
      <c r="F80" s="109">
        <v>79149</v>
      </c>
      <c r="G80" s="109">
        <v>4683</v>
      </c>
      <c r="H80" s="109">
        <v>0</v>
      </c>
      <c r="I80" s="116">
        <v>0.75</v>
      </c>
      <c r="J80" s="97"/>
    </row>
    <row r="81" spans="1:10" ht="17.100000000000001" customHeight="1" x14ac:dyDescent="0.2">
      <c r="A81" s="115" t="s">
        <v>93</v>
      </c>
      <c r="B81" s="108" t="s">
        <v>433</v>
      </c>
      <c r="C81" s="108" t="s">
        <v>1580</v>
      </c>
      <c r="D81" s="109">
        <v>328600</v>
      </c>
      <c r="E81" s="109">
        <v>241973</v>
      </c>
      <c r="F81" s="109">
        <v>81788</v>
      </c>
      <c r="G81" s="109">
        <v>4839</v>
      </c>
      <c r="H81" s="109">
        <v>0</v>
      </c>
      <c r="I81" s="116">
        <v>0.77500000000000002</v>
      </c>
      <c r="J81" s="97"/>
    </row>
    <row r="82" spans="1:10" ht="17.100000000000001" customHeight="1" x14ac:dyDescent="0.2">
      <c r="A82" s="115" t="s">
        <v>94</v>
      </c>
      <c r="B82" s="108" t="s">
        <v>435</v>
      </c>
      <c r="C82" s="108" t="s">
        <v>1582</v>
      </c>
      <c r="D82" s="109">
        <v>339200</v>
      </c>
      <c r="E82" s="109">
        <v>249779</v>
      </c>
      <c r="F82" s="109">
        <v>84425</v>
      </c>
      <c r="G82" s="109">
        <v>4996</v>
      </c>
      <c r="H82" s="109">
        <v>0</v>
      </c>
      <c r="I82" s="116">
        <v>0.8</v>
      </c>
      <c r="J82" s="97"/>
    </row>
    <row r="83" spans="1:10" ht="17.100000000000001" customHeight="1" x14ac:dyDescent="0.2">
      <c r="A83" s="115" t="s">
        <v>95</v>
      </c>
      <c r="B83" s="108" t="s">
        <v>437</v>
      </c>
      <c r="C83" s="108" t="s">
        <v>1584</v>
      </c>
      <c r="D83" s="109">
        <v>349800</v>
      </c>
      <c r="E83" s="109">
        <v>257585</v>
      </c>
      <c r="F83" s="109">
        <v>87063</v>
      </c>
      <c r="G83" s="109">
        <v>5152</v>
      </c>
      <c r="H83" s="109">
        <v>0</v>
      </c>
      <c r="I83" s="116">
        <v>0.82499999999999996</v>
      </c>
      <c r="J83" s="97"/>
    </row>
    <row r="84" spans="1:10" ht="17.100000000000001" customHeight="1" x14ac:dyDescent="0.2">
      <c r="A84" s="115" t="s">
        <v>96</v>
      </c>
      <c r="B84" s="108" t="s">
        <v>439</v>
      </c>
      <c r="C84" s="108" t="s">
        <v>1586</v>
      </c>
      <c r="D84" s="109">
        <v>360400</v>
      </c>
      <c r="E84" s="109">
        <v>265390</v>
      </c>
      <c r="F84" s="109">
        <v>89702</v>
      </c>
      <c r="G84" s="109">
        <v>5308</v>
      </c>
      <c r="H84" s="109">
        <v>0</v>
      </c>
      <c r="I84" s="116">
        <v>0.85</v>
      </c>
      <c r="J84" s="97"/>
    </row>
    <row r="85" spans="1:10" ht="17.100000000000001" customHeight="1" x14ac:dyDescent="0.2">
      <c r="A85" s="115" t="s">
        <v>97</v>
      </c>
      <c r="B85" s="108" t="s">
        <v>441</v>
      </c>
      <c r="C85" s="108" t="s">
        <v>1588</v>
      </c>
      <c r="D85" s="109">
        <v>371000</v>
      </c>
      <c r="E85" s="109">
        <v>273196</v>
      </c>
      <c r="F85" s="109">
        <v>92340</v>
      </c>
      <c r="G85" s="109">
        <v>5464</v>
      </c>
      <c r="H85" s="109">
        <v>0</v>
      </c>
      <c r="I85" s="116">
        <v>0.875</v>
      </c>
      <c r="J85" s="97"/>
    </row>
    <row r="86" spans="1:10" ht="17.100000000000001" customHeight="1" x14ac:dyDescent="0.2">
      <c r="A86" s="115" t="s">
        <v>98</v>
      </c>
      <c r="B86" s="108" t="s">
        <v>443</v>
      </c>
      <c r="C86" s="108" t="s">
        <v>1590</v>
      </c>
      <c r="D86" s="109">
        <v>381600</v>
      </c>
      <c r="E86" s="109">
        <v>281001</v>
      </c>
      <c r="F86" s="109">
        <v>94979</v>
      </c>
      <c r="G86" s="109">
        <v>5620</v>
      </c>
      <c r="H86" s="109">
        <v>0</v>
      </c>
      <c r="I86" s="116">
        <v>0.9</v>
      </c>
      <c r="J86" s="97"/>
    </row>
    <row r="87" spans="1:10" ht="17.100000000000001" customHeight="1" x14ac:dyDescent="0.2">
      <c r="A87" s="115" t="s">
        <v>99</v>
      </c>
      <c r="B87" s="108" t="s">
        <v>445</v>
      </c>
      <c r="C87" s="108" t="s">
        <v>1592</v>
      </c>
      <c r="D87" s="109">
        <v>392200</v>
      </c>
      <c r="E87" s="109">
        <v>288807</v>
      </c>
      <c r="F87" s="109">
        <v>97617</v>
      </c>
      <c r="G87" s="109">
        <v>5776</v>
      </c>
      <c r="H87" s="109">
        <v>0</v>
      </c>
      <c r="I87" s="116">
        <v>0.92500000000000004</v>
      </c>
      <c r="J87" s="97"/>
    </row>
    <row r="88" spans="1:10" ht="17.100000000000001" customHeight="1" x14ac:dyDescent="0.2">
      <c r="A88" s="115" t="s">
        <v>100</v>
      </c>
      <c r="B88" s="108" t="s">
        <v>447</v>
      </c>
      <c r="C88" s="108" t="s">
        <v>1594</v>
      </c>
      <c r="D88" s="109">
        <v>402800</v>
      </c>
      <c r="E88" s="109">
        <v>296613</v>
      </c>
      <c r="F88" s="109">
        <v>100255</v>
      </c>
      <c r="G88" s="109">
        <v>5932</v>
      </c>
      <c r="H88" s="109">
        <v>0</v>
      </c>
      <c r="I88" s="116">
        <v>0.95</v>
      </c>
      <c r="J88" s="97"/>
    </row>
    <row r="89" spans="1:10" ht="17.100000000000001" customHeight="1" x14ac:dyDescent="0.2">
      <c r="A89" s="115" t="s">
        <v>101</v>
      </c>
      <c r="B89" s="108" t="s">
        <v>449</v>
      </c>
      <c r="C89" s="108" t="s">
        <v>1596</v>
      </c>
      <c r="D89" s="109">
        <v>413400</v>
      </c>
      <c r="E89" s="109">
        <v>304418</v>
      </c>
      <c r="F89" s="109">
        <v>102894</v>
      </c>
      <c r="G89" s="109">
        <v>6088</v>
      </c>
      <c r="H89" s="109">
        <v>0</v>
      </c>
      <c r="I89" s="116">
        <v>0.97499999999999998</v>
      </c>
      <c r="J89" s="97"/>
    </row>
    <row r="90" spans="1:10" ht="17.100000000000001" customHeight="1" x14ac:dyDescent="0.2">
      <c r="A90" s="115" t="s">
        <v>102</v>
      </c>
      <c r="B90" s="108" t="s">
        <v>451</v>
      </c>
      <c r="C90" s="108" t="s">
        <v>1598</v>
      </c>
      <c r="D90" s="109">
        <v>424000</v>
      </c>
      <c r="E90" s="109">
        <v>312224</v>
      </c>
      <c r="F90" s="109">
        <v>105532</v>
      </c>
      <c r="G90" s="109">
        <v>6244</v>
      </c>
      <c r="H90" s="109">
        <v>0</v>
      </c>
      <c r="I90" s="116">
        <v>1</v>
      </c>
      <c r="J90" s="97"/>
    </row>
    <row r="91" spans="1:10" ht="17.100000000000001" customHeight="1" x14ac:dyDescent="0.2">
      <c r="A91" s="115" t="s">
        <v>103</v>
      </c>
      <c r="B91" s="108" t="s">
        <v>104</v>
      </c>
      <c r="C91" s="108" t="s">
        <v>1520</v>
      </c>
      <c r="D91" s="109">
        <v>10600</v>
      </c>
      <c r="E91" s="109">
        <v>7806</v>
      </c>
      <c r="F91" s="109">
        <v>2638</v>
      </c>
      <c r="G91" s="109">
        <v>156</v>
      </c>
      <c r="H91" s="109">
        <v>0</v>
      </c>
      <c r="I91" s="116">
        <v>2.5000000000000001E-2</v>
      </c>
      <c r="J91" s="97"/>
    </row>
    <row r="92" spans="1:10" ht="17.100000000000001" customHeight="1" x14ac:dyDescent="0.2">
      <c r="A92" s="115" t="s">
        <v>105</v>
      </c>
      <c r="B92" s="108" t="s">
        <v>106</v>
      </c>
      <c r="C92" s="108" t="s">
        <v>1522</v>
      </c>
      <c r="D92" s="109">
        <v>21200</v>
      </c>
      <c r="E92" s="109">
        <v>15611</v>
      </c>
      <c r="F92" s="109">
        <v>5277</v>
      </c>
      <c r="G92" s="109">
        <v>312</v>
      </c>
      <c r="H92" s="109">
        <v>0</v>
      </c>
      <c r="I92" s="116">
        <v>0.05</v>
      </c>
      <c r="J92" s="97"/>
    </row>
    <row r="93" spans="1:10" ht="17.100000000000001" customHeight="1" x14ac:dyDescent="0.2">
      <c r="A93" s="115" t="s">
        <v>107</v>
      </c>
      <c r="B93" s="108" t="s">
        <v>108</v>
      </c>
      <c r="C93" s="108" t="s">
        <v>1524</v>
      </c>
      <c r="D93" s="109">
        <v>31800</v>
      </c>
      <c r="E93" s="109">
        <v>23417</v>
      </c>
      <c r="F93" s="109">
        <v>7915</v>
      </c>
      <c r="G93" s="109">
        <v>468</v>
      </c>
      <c r="H93" s="109">
        <v>0</v>
      </c>
      <c r="I93" s="116">
        <v>7.4999999999999997E-2</v>
      </c>
      <c r="J93" s="97"/>
    </row>
    <row r="94" spans="1:10" ht="17.100000000000001" customHeight="1" x14ac:dyDescent="0.2">
      <c r="A94" s="115" t="s">
        <v>109</v>
      </c>
      <c r="B94" s="108" t="s">
        <v>110</v>
      </c>
      <c r="C94" s="108" t="s">
        <v>1526</v>
      </c>
      <c r="D94" s="109">
        <v>42400</v>
      </c>
      <c r="E94" s="109">
        <v>31222</v>
      </c>
      <c r="F94" s="109">
        <v>10554</v>
      </c>
      <c r="G94" s="109">
        <v>624</v>
      </c>
      <c r="H94" s="109">
        <v>0</v>
      </c>
      <c r="I94" s="116">
        <v>0.1</v>
      </c>
      <c r="J94" s="97"/>
    </row>
    <row r="95" spans="1:10" ht="17.100000000000001" customHeight="1" x14ac:dyDescent="0.2">
      <c r="A95" s="115" t="s">
        <v>111</v>
      </c>
      <c r="B95" s="108" t="s">
        <v>112</v>
      </c>
      <c r="C95" s="108" t="s">
        <v>1528</v>
      </c>
      <c r="D95" s="109">
        <v>53000</v>
      </c>
      <c r="E95" s="109">
        <v>39028</v>
      </c>
      <c r="F95" s="109">
        <v>13191</v>
      </c>
      <c r="G95" s="109">
        <v>781</v>
      </c>
      <c r="H95" s="109">
        <v>0</v>
      </c>
      <c r="I95" s="116">
        <v>0.125</v>
      </c>
      <c r="J95" s="97"/>
    </row>
    <row r="96" spans="1:10" ht="17.100000000000001" customHeight="1" x14ac:dyDescent="0.2">
      <c r="A96" s="115" t="s">
        <v>113</v>
      </c>
      <c r="B96" s="108" t="s">
        <v>114</v>
      </c>
      <c r="C96" s="108" t="s">
        <v>1530</v>
      </c>
      <c r="D96" s="109">
        <v>63600</v>
      </c>
      <c r="E96" s="109">
        <v>46834</v>
      </c>
      <c r="F96" s="109">
        <v>15829</v>
      </c>
      <c r="G96" s="109">
        <v>937</v>
      </c>
      <c r="H96" s="109">
        <v>0</v>
      </c>
      <c r="I96" s="116">
        <v>0.15</v>
      </c>
      <c r="J96" s="97"/>
    </row>
    <row r="97" spans="1:10" ht="17.100000000000001" customHeight="1" x14ac:dyDescent="0.2">
      <c r="A97" s="115" t="s">
        <v>115</v>
      </c>
      <c r="B97" s="108" t="s">
        <v>116</v>
      </c>
      <c r="C97" s="108" t="s">
        <v>1532</v>
      </c>
      <c r="D97" s="109">
        <v>74200</v>
      </c>
      <c r="E97" s="109">
        <v>54639</v>
      </c>
      <c r="F97" s="109">
        <v>18468</v>
      </c>
      <c r="G97" s="109">
        <v>1093</v>
      </c>
      <c r="H97" s="109">
        <v>0</v>
      </c>
      <c r="I97" s="116">
        <v>0.17499999999999999</v>
      </c>
      <c r="J97" s="97"/>
    </row>
    <row r="98" spans="1:10" ht="17.100000000000001" customHeight="1" x14ac:dyDescent="0.2">
      <c r="A98" s="115" t="s">
        <v>117</v>
      </c>
      <c r="B98" s="108" t="s">
        <v>118</v>
      </c>
      <c r="C98" s="108" t="s">
        <v>1534</v>
      </c>
      <c r="D98" s="109">
        <v>84800</v>
      </c>
      <c r="E98" s="109">
        <v>62445</v>
      </c>
      <c r="F98" s="109">
        <v>21106</v>
      </c>
      <c r="G98" s="109">
        <v>1249</v>
      </c>
      <c r="H98" s="109">
        <v>0</v>
      </c>
      <c r="I98" s="116">
        <v>0.2</v>
      </c>
      <c r="J98" s="97"/>
    </row>
    <row r="99" spans="1:10" ht="17.100000000000001" customHeight="1" x14ac:dyDescent="0.2">
      <c r="A99" s="115" t="s">
        <v>119</v>
      </c>
      <c r="B99" s="108" t="s">
        <v>120</v>
      </c>
      <c r="C99" s="108" t="s">
        <v>1536</v>
      </c>
      <c r="D99" s="109">
        <v>95400</v>
      </c>
      <c r="E99" s="109">
        <v>70250</v>
      </c>
      <c r="F99" s="109">
        <v>23745</v>
      </c>
      <c r="G99" s="109">
        <v>1405</v>
      </c>
      <c r="H99" s="109">
        <v>0</v>
      </c>
      <c r="I99" s="116">
        <v>0.22500000000000001</v>
      </c>
      <c r="J99" s="97"/>
    </row>
    <row r="100" spans="1:10" ht="17.100000000000001" customHeight="1" x14ac:dyDescent="0.2">
      <c r="A100" s="115" t="s">
        <v>121</v>
      </c>
      <c r="B100" s="108" t="s">
        <v>122</v>
      </c>
      <c r="C100" s="108" t="s">
        <v>1538</v>
      </c>
      <c r="D100" s="109">
        <v>106000</v>
      </c>
      <c r="E100" s="109">
        <v>78056</v>
      </c>
      <c r="F100" s="109">
        <v>26383</v>
      </c>
      <c r="G100" s="109">
        <v>1561</v>
      </c>
      <c r="H100" s="109">
        <v>0</v>
      </c>
      <c r="I100" s="116">
        <v>0.25</v>
      </c>
      <c r="J100" s="97"/>
    </row>
    <row r="101" spans="1:10" ht="17.100000000000001" customHeight="1" x14ac:dyDescent="0.2">
      <c r="A101" s="115" t="s">
        <v>123</v>
      </c>
      <c r="B101" s="108" t="s">
        <v>124</v>
      </c>
      <c r="C101" s="108" t="s">
        <v>1540</v>
      </c>
      <c r="D101" s="109">
        <v>116600</v>
      </c>
      <c r="E101" s="109">
        <v>85862</v>
      </c>
      <c r="F101" s="109">
        <v>29021</v>
      </c>
      <c r="G101" s="109">
        <v>1717</v>
      </c>
      <c r="H101" s="109">
        <v>0</v>
      </c>
      <c r="I101" s="116">
        <v>0.27500000000000002</v>
      </c>
      <c r="J101" s="97"/>
    </row>
    <row r="102" spans="1:10" ht="17.100000000000001" customHeight="1" x14ac:dyDescent="0.2">
      <c r="A102" s="115" t="s">
        <v>125</v>
      </c>
      <c r="B102" s="108" t="s">
        <v>126</v>
      </c>
      <c r="C102" s="108" t="s">
        <v>1542</v>
      </c>
      <c r="D102" s="109">
        <v>127200</v>
      </c>
      <c r="E102" s="109">
        <v>93667</v>
      </c>
      <c r="F102" s="109">
        <v>31660</v>
      </c>
      <c r="G102" s="109">
        <v>1873</v>
      </c>
      <c r="H102" s="109">
        <v>0</v>
      </c>
      <c r="I102" s="116">
        <v>0.3</v>
      </c>
      <c r="J102" s="97"/>
    </row>
    <row r="103" spans="1:10" ht="17.100000000000001" customHeight="1" x14ac:dyDescent="0.2">
      <c r="A103" s="115" t="s">
        <v>127</v>
      </c>
      <c r="B103" s="108" t="s">
        <v>128</v>
      </c>
      <c r="C103" s="108" t="s">
        <v>1544</v>
      </c>
      <c r="D103" s="109">
        <v>137800</v>
      </c>
      <c r="E103" s="109">
        <v>101473</v>
      </c>
      <c r="F103" s="109">
        <v>34298</v>
      </c>
      <c r="G103" s="109">
        <v>2029</v>
      </c>
      <c r="H103" s="109">
        <v>0</v>
      </c>
      <c r="I103" s="116">
        <v>0.32500000000000001</v>
      </c>
      <c r="J103" s="97"/>
    </row>
    <row r="104" spans="1:10" ht="17.100000000000001" customHeight="1" x14ac:dyDescent="0.2">
      <c r="A104" s="115" t="s">
        <v>129</v>
      </c>
      <c r="B104" s="108" t="s">
        <v>130</v>
      </c>
      <c r="C104" s="108" t="s">
        <v>1546</v>
      </c>
      <c r="D104" s="109">
        <v>148400</v>
      </c>
      <c r="E104" s="109">
        <v>109278</v>
      </c>
      <c r="F104" s="109">
        <v>36936</v>
      </c>
      <c r="G104" s="109">
        <v>2186</v>
      </c>
      <c r="H104" s="109">
        <v>0</v>
      </c>
      <c r="I104" s="116">
        <v>0.35</v>
      </c>
      <c r="J104" s="97"/>
    </row>
    <row r="105" spans="1:10" ht="17.100000000000001" customHeight="1" x14ac:dyDescent="0.2">
      <c r="A105" s="115" t="s">
        <v>131</v>
      </c>
      <c r="B105" s="108" t="s">
        <v>132</v>
      </c>
      <c r="C105" s="108" t="s">
        <v>1548</v>
      </c>
      <c r="D105" s="109">
        <v>159000</v>
      </c>
      <c r="E105" s="109">
        <v>117084</v>
      </c>
      <c r="F105" s="109">
        <v>39574</v>
      </c>
      <c r="G105" s="109">
        <v>2342</v>
      </c>
      <c r="H105" s="109">
        <v>0</v>
      </c>
      <c r="I105" s="116">
        <v>0.375</v>
      </c>
      <c r="J105" s="97"/>
    </row>
    <row r="106" spans="1:10" ht="17.100000000000001" customHeight="1" x14ac:dyDescent="0.2">
      <c r="A106" s="115" t="s">
        <v>133</v>
      </c>
      <c r="B106" s="108" t="s">
        <v>134</v>
      </c>
      <c r="C106" s="108" t="s">
        <v>1550</v>
      </c>
      <c r="D106" s="109">
        <v>169600</v>
      </c>
      <c r="E106" s="109">
        <v>124890</v>
      </c>
      <c r="F106" s="109">
        <v>42212</v>
      </c>
      <c r="G106" s="109">
        <v>2498</v>
      </c>
      <c r="H106" s="109">
        <v>0</v>
      </c>
      <c r="I106" s="116">
        <v>0.4</v>
      </c>
      <c r="J106" s="97"/>
    </row>
    <row r="107" spans="1:10" ht="17.100000000000001" customHeight="1" x14ac:dyDescent="0.2">
      <c r="A107" s="115" t="s">
        <v>135</v>
      </c>
      <c r="B107" s="108" t="s">
        <v>136</v>
      </c>
      <c r="C107" s="108" t="s">
        <v>1552</v>
      </c>
      <c r="D107" s="109">
        <v>180200</v>
      </c>
      <c r="E107" s="109">
        <v>132695</v>
      </c>
      <c r="F107" s="109">
        <v>44851</v>
      </c>
      <c r="G107" s="109">
        <v>2654</v>
      </c>
      <c r="H107" s="109">
        <v>0</v>
      </c>
      <c r="I107" s="116">
        <v>0.42499999999999999</v>
      </c>
      <c r="J107" s="97"/>
    </row>
    <row r="108" spans="1:10" ht="17.100000000000001" customHeight="1" x14ac:dyDescent="0.2">
      <c r="A108" s="115" t="s">
        <v>137</v>
      </c>
      <c r="B108" s="108" t="s">
        <v>138</v>
      </c>
      <c r="C108" s="108" t="s">
        <v>1554</v>
      </c>
      <c r="D108" s="109">
        <v>190800</v>
      </c>
      <c r="E108" s="109">
        <v>140501</v>
      </c>
      <c r="F108" s="109">
        <v>47489</v>
      </c>
      <c r="G108" s="109">
        <v>2810</v>
      </c>
      <c r="H108" s="109">
        <v>0</v>
      </c>
      <c r="I108" s="116">
        <v>0.45</v>
      </c>
      <c r="J108" s="97"/>
    </row>
    <row r="109" spans="1:10" ht="17.100000000000001" customHeight="1" x14ac:dyDescent="0.2">
      <c r="A109" s="115" t="s">
        <v>139</v>
      </c>
      <c r="B109" s="108" t="s">
        <v>140</v>
      </c>
      <c r="C109" s="108" t="s">
        <v>1556</v>
      </c>
      <c r="D109" s="109">
        <v>201400</v>
      </c>
      <c r="E109" s="109">
        <v>148306</v>
      </c>
      <c r="F109" s="109">
        <v>50128</v>
      </c>
      <c r="G109" s="109">
        <v>2966</v>
      </c>
      <c r="H109" s="109">
        <v>0</v>
      </c>
      <c r="I109" s="116">
        <v>0.47499999999999998</v>
      </c>
      <c r="J109" s="97"/>
    </row>
    <row r="110" spans="1:10" ht="17.100000000000001" customHeight="1" x14ac:dyDescent="0.2">
      <c r="A110" s="115" t="s">
        <v>141</v>
      </c>
      <c r="B110" s="108" t="s">
        <v>142</v>
      </c>
      <c r="C110" s="108" t="s">
        <v>1558</v>
      </c>
      <c r="D110" s="109">
        <v>212000</v>
      </c>
      <c r="E110" s="109">
        <v>156112</v>
      </c>
      <c r="F110" s="109">
        <v>52766</v>
      </c>
      <c r="G110" s="109">
        <v>3122</v>
      </c>
      <c r="H110" s="109">
        <v>0</v>
      </c>
      <c r="I110" s="116">
        <v>0.5</v>
      </c>
      <c r="J110" s="97"/>
    </row>
    <row r="111" spans="1:10" ht="17.100000000000001" customHeight="1" x14ac:dyDescent="0.2">
      <c r="A111" s="115" t="s">
        <v>143</v>
      </c>
      <c r="B111" s="108" t="s">
        <v>144</v>
      </c>
      <c r="C111" s="108" t="s">
        <v>1560</v>
      </c>
      <c r="D111" s="109">
        <v>222600</v>
      </c>
      <c r="E111" s="109">
        <v>163918</v>
      </c>
      <c r="F111" s="109">
        <v>55404</v>
      </c>
      <c r="G111" s="109">
        <v>3278</v>
      </c>
      <c r="H111" s="109">
        <v>0</v>
      </c>
      <c r="I111" s="116">
        <v>0.52500000000000002</v>
      </c>
      <c r="J111" s="97"/>
    </row>
    <row r="112" spans="1:10" ht="17.100000000000001" customHeight="1" x14ac:dyDescent="0.2">
      <c r="A112" s="115" t="s">
        <v>145</v>
      </c>
      <c r="B112" s="108" t="s">
        <v>146</v>
      </c>
      <c r="C112" s="108" t="s">
        <v>1562</v>
      </c>
      <c r="D112" s="109">
        <v>233200</v>
      </c>
      <c r="E112" s="109">
        <v>171723</v>
      </c>
      <c r="F112" s="109">
        <v>58043</v>
      </c>
      <c r="G112" s="109">
        <v>3434</v>
      </c>
      <c r="H112" s="109">
        <v>0</v>
      </c>
      <c r="I112" s="116">
        <v>0.55000000000000004</v>
      </c>
      <c r="J112" s="97"/>
    </row>
    <row r="113" spans="1:10" ht="17.100000000000001" customHeight="1" x14ac:dyDescent="0.2">
      <c r="A113" s="115" t="s">
        <v>147</v>
      </c>
      <c r="B113" s="108" t="s">
        <v>148</v>
      </c>
      <c r="C113" s="108" t="s">
        <v>1564</v>
      </c>
      <c r="D113" s="109">
        <v>243800</v>
      </c>
      <c r="E113" s="109">
        <v>179529</v>
      </c>
      <c r="F113" s="109">
        <v>60680</v>
      </c>
      <c r="G113" s="109">
        <v>3591</v>
      </c>
      <c r="H113" s="109">
        <v>0</v>
      </c>
      <c r="I113" s="116">
        <v>0.57499999999999996</v>
      </c>
      <c r="J113" s="97"/>
    </row>
    <row r="114" spans="1:10" ht="17.100000000000001" customHeight="1" x14ac:dyDescent="0.2">
      <c r="A114" s="115" t="s">
        <v>149</v>
      </c>
      <c r="B114" s="108" t="s">
        <v>150</v>
      </c>
      <c r="C114" s="108" t="s">
        <v>1566</v>
      </c>
      <c r="D114" s="109">
        <v>254400</v>
      </c>
      <c r="E114" s="109">
        <v>187334</v>
      </c>
      <c r="F114" s="109">
        <v>63319</v>
      </c>
      <c r="G114" s="109">
        <v>3747</v>
      </c>
      <c r="H114" s="109">
        <v>0</v>
      </c>
      <c r="I114" s="116">
        <v>0.6</v>
      </c>
      <c r="J114" s="97"/>
    </row>
    <row r="115" spans="1:10" ht="17.100000000000001" customHeight="1" x14ac:dyDescent="0.2">
      <c r="A115" s="115" t="s">
        <v>151</v>
      </c>
      <c r="B115" s="108" t="s">
        <v>152</v>
      </c>
      <c r="C115" s="108" t="s">
        <v>1568</v>
      </c>
      <c r="D115" s="109">
        <v>265000</v>
      </c>
      <c r="E115" s="109">
        <v>195140</v>
      </c>
      <c r="F115" s="109">
        <v>65957</v>
      </c>
      <c r="G115" s="109">
        <v>3903</v>
      </c>
      <c r="H115" s="109">
        <v>0</v>
      </c>
      <c r="I115" s="116">
        <v>0.625</v>
      </c>
      <c r="J115" s="97"/>
    </row>
    <row r="116" spans="1:10" ht="17.100000000000001" customHeight="1" x14ac:dyDescent="0.2">
      <c r="A116" s="115" t="s">
        <v>153</v>
      </c>
      <c r="B116" s="108" t="s">
        <v>154</v>
      </c>
      <c r="C116" s="108" t="s">
        <v>1625</v>
      </c>
      <c r="D116" s="109">
        <v>314190</v>
      </c>
      <c r="E116" s="109">
        <v>231362</v>
      </c>
      <c r="F116" s="109">
        <v>78201</v>
      </c>
      <c r="G116" s="109">
        <v>4627</v>
      </c>
      <c r="H116" s="109">
        <v>0</v>
      </c>
      <c r="I116" s="116">
        <v>0.5</v>
      </c>
      <c r="J116" s="97"/>
    </row>
    <row r="117" spans="1:10" ht="17.100000000000001" customHeight="1" x14ac:dyDescent="0.2">
      <c r="A117" s="115" t="s">
        <v>155</v>
      </c>
      <c r="B117" s="108" t="s">
        <v>1626</v>
      </c>
      <c r="C117" s="108" t="s">
        <v>1628</v>
      </c>
      <c r="D117" s="109">
        <v>10600</v>
      </c>
      <c r="E117" s="109">
        <v>7806</v>
      </c>
      <c r="F117" s="109">
        <v>2638</v>
      </c>
      <c r="G117" s="109">
        <v>156</v>
      </c>
      <c r="H117" s="109">
        <v>0</v>
      </c>
      <c r="I117" s="116">
        <v>2.5000000000000001E-2</v>
      </c>
      <c r="J117" s="97"/>
    </row>
    <row r="118" spans="1:10" ht="17.100000000000001" customHeight="1" x14ac:dyDescent="0.2">
      <c r="A118" s="115" t="s">
        <v>156</v>
      </c>
      <c r="B118" s="108" t="s">
        <v>1629</v>
      </c>
      <c r="C118" s="108" t="s">
        <v>1631</v>
      </c>
      <c r="D118" s="109">
        <v>21200</v>
      </c>
      <c r="E118" s="109">
        <v>15611</v>
      </c>
      <c r="F118" s="109">
        <v>5277</v>
      </c>
      <c r="G118" s="109">
        <v>312</v>
      </c>
      <c r="H118" s="109">
        <v>0</v>
      </c>
      <c r="I118" s="116">
        <v>0.05</v>
      </c>
      <c r="J118" s="97"/>
    </row>
    <row r="119" spans="1:10" ht="17.100000000000001" customHeight="1" x14ac:dyDescent="0.2">
      <c r="A119" s="115" t="s">
        <v>157</v>
      </c>
      <c r="B119" s="108" t="s">
        <v>1632</v>
      </c>
      <c r="C119" s="108" t="s">
        <v>1634</v>
      </c>
      <c r="D119" s="109">
        <v>31800</v>
      </c>
      <c r="E119" s="109">
        <v>23417</v>
      </c>
      <c r="F119" s="109">
        <v>7915</v>
      </c>
      <c r="G119" s="109">
        <v>468</v>
      </c>
      <c r="H119" s="109">
        <v>0</v>
      </c>
      <c r="I119" s="116">
        <v>7.4999999999999997E-2</v>
      </c>
      <c r="J119" s="97"/>
    </row>
    <row r="120" spans="1:10" ht="17.100000000000001" customHeight="1" x14ac:dyDescent="0.2">
      <c r="A120" s="115" t="s">
        <v>158</v>
      </c>
      <c r="B120" s="108" t="s">
        <v>1635</v>
      </c>
      <c r="C120" s="108" t="s">
        <v>1637</v>
      </c>
      <c r="D120" s="109">
        <v>42400</v>
      </c>
      <c r="E120" s="109">
        <v>31222</v>
      </c>
      <c r="F120" s="109">
        <v>10554</v>
      </c>
      <c r="G120" s="109">
        <v>624</v>
      </c>
      <c r="H120" s="109">
        <v>0</v>
      </c>
      <c r="I120" s="116">
        <v>0.1</v>
      </c>
      <c r="J120" s="97"/>
    </row>
    <row r="121" spans="1:10" ht="17.100000000000001" customHeight="1" x14ac:dyDescent="0.2">
      <c r="A121" s="115" t="s">
        <v>159</v>
      </c>
      <c r="B121" s="108" t="s">
        <v>1638</v>
      </c>
      <c r="C121" s="108" t="s">
        <v>1640</v>
      </c>
      <c r="D121" s="109">
        <v>53000</v>
      </c>
      <c r="E121" s="109">
        <v>39028</v>
      </c>
      <c r="F121" s="109">
        <v>13191</v>
      </c>
      <c r="G121" s="109">
        <v>781</v>
      </c>
      <c r="H121" s="109">
        <v>0</v>
      </c>
      <c r="I121" s="116">
        <v>0.125</v>
      </c>
      <c r="J121" s="97"/>
    </row>
    <row r="122" spans="1:10" ht="17.100000000000001" customHeight="1" x14ac:dyDescent="0.2">
      <c r="A122" s="115" t="s">
        <v>160</v>
      </c>
      <c r="B122" s="108" t="s">
        <v>1641</v>
      </c>
      <c r="C122" s="108" t="s">
        <v>1643</v>
      </c>
      <c r="D122" s="109">
        <v>63600</v>
      </c>
      <c r="E122" s="109">
        <v>46834</v>
      </c>
      <c r="F122" s="109">
        <v>15829</v>
      </c>
      <c r="G122" s="109">
        <v>937</v>
      </c>
      <c r="H122" s="109">
        <v>0</v>
      </c>
      <c r="I122" s="116">
        <v>0.15</v>
      </c>
      <c r="J122" s="97"/>
    </row>
    <row r="123" spans="1:10" ht="17.100000000000001" customHeight="1" x14ac:dyDescent="0.2">
      <c r="A123" s="115" t="s">
        <v>161</v>
      </c>
      <c r="B123" s="108" t="s">
        <v>1644</v>
      </c>
      <c r="C123" s="108" t="s">
        <v>1646</v>
      </c>
      <c r="D123" s="109">
        <v>74200</v>
      </c>
      <c r="E123" s="109">
        <v>54639</v>
      </c>
      <c r="F123" s="109">
        <v>18468</v>
      </c>
      <c r="G123" s="109">
        <v>1093</v>
      </c>
      <c r="H123" s="109">
        <v>0</v>
      </c>
      <c r="I123" s="116">
        <v>0.17499999999999999</v>
      </c>
      <c r="J123" s="97"/>
    </row>
    <row r="124" spans="1:10" ht="17.100000000000001" customHeight="1" x14ac:dyDescent="0.2">
      <c r="A124" s="115" t="s">
        <v>162</v>
      </c>
      <c r="B124" s="108" t="s">
        <v>1647</v>
      </c>
      <c r="C124" s="108" t="s">
        <v>1649</v>
      </c>
      <c r="D124" s="109">
        <v>84800</v>
      </c>
      <c r="E124" s="109">
        <v>62445</v>
      </c>
      <c r="F124" s="109">
        <v>21106</v>
      </c>
      <c r="G124" s="109">
        <v>1249</v>
      </c>
      <c r="H124" s="109">
        <v>0</v>
      </c>
      <c r="I124" s="116">
        <v>0.2</v>
      </c>
      <c r="J124" s="97"/>
    </row>
    <row r="125" spans="1:10" ht="17.100000000000001" customHeight="1" x14ac:dyDescent="0.2">
      <c r="A125" s="115" t="s">
        <v>163</v>
      </c>
      <c r="B125" s="108" t="s">
        <v>1650</v>
      </c>
      <c r="C125" s="108" t="s">
        <v>1652</v>
      </c>
      <c r="D125" s="109">
        <v>95400</v>
      </c>
      <c r="E125" s="109">
        <v>70250</v>
      </c>
      <c r="F125" s="109">
        <v>23745</v>
      </c>
      <c r="G125" s="109">
        <v>1405</v>
      </c>
      <c r="H125" s="109">
        <v>0</v>
      </c>
      <c r="I125" s="116">
        <v>0.22500000000000001</v>
      </c>
      <c r="J125" s="97"/>
    </row>
    <row r="126" spans="1:10" ht="17.100000000000001" customHeight="1" x14ac:dyDescent="0.2">
      <c r="A126" s="115" t="s">
        <v>164</v>
      </c>
      <c r="B126" s="108" t="s">
        <v>1653</v>
      </c>
      <c r="C126" s="108" t="s">
        <v>1655</v>
      </c>
      <c r="D126" s="109">
        <v>106000</v>
      </c>
      <c r="E126" s="109">
        <v>78056</v>
      </c>
      <c r="F126" s="109">
        <v>26383</v>
      </c>
      <c r="G126" s="109">
        <v>1561</v>
      </c>
      <c r="H126" s="109">
        <v>0</v>
      </c>
      <c r="I126" s="116">
        <v>0.25</v>
      </c>
      <c r="J126" s="97"/>
    </row>
    <row r="127" spans="1:10" ht="17.100000000000001" customHeight="1" x14ac:dyDescent="0.2">
      <c r="A127" s="115" t="s">
        <v>165</v>
      </c>
      <c r="B127" s="108" t="s">
        <v>1656</v>
      </c>
      <c r="C127" s="108" t="s">
        <v>1658</v>
      </c>
      <c r="D127" s="109">
        <v>116600</v>
      </c>
      <c r="E127" s="109">
        <v>85862</v>
      </c>
      <c r="F127" s="109">
        <v>29021</v>
      </c>
      <c r="G127" s="109">
        <v>1717</v>
      </c>
      <c r="H127" s="109">
        <v>0</v>
      </c>
      <c r="I127" s="116">
        <v>0.27500000000000002</v>
      </c>
      <c r="J127" s="97"/>
    </row>
    <row r="128" spans="1:10" ht="17.100000000000001" customHeight="1" x14ac:dyDescent="0.2">
      <c r="A128" s="115" t="s">
        <v>166</v>
      </c>
      <c r="B128" s="108" t="s">
        <v>1659</v>
      </c>
      <c r="C128" s="108" t="s">
        <v>1661</v>
      </c>
      <c r="D128" s="109">
        <v>127200</v>
      </c>
      <c r="E128" s="109">
        <v>93667</v>
      </c>
      <c r="F128" s="109">
        <v>31660</v>
      </c>
      <c r="G128" s="109">
        <v>1873</v>
      </c>
      <c r="H128" s="109">
        <v>0</v>
      </c>
      <c r="I128" s="116">
        <v>0.3</v>
      </c>
      <c r="J128" s="97"/>
    </row>
    <row r="129" spans="1:10" ht="17.100000000000001" customHeight="1" x14ac:dyDescent="0.2">
      <c r="A129" s="115" t="s">
        <v>167</v>
      </c>
      <c r="B129" s="108" t="s">
        <v>1662</v>
      </c>
      <c r="C129" s="108" t="s">
        <v>1664</v>
      </c>
      <c r="D129" s="109">
        <v>137800</v>
      </c>
      <c r="E129" s="109">
        <v>101473</v>
      </c>
      <c r="F129" s="109">
        <v>34298</v>
      </c>
      <c r="G129" s="109">
        <v>2029</v>
      </c>
      <c r="H129" s="109">
        <v>0</v>
      </c>
      <c r="I129" s="116">
        <v>0.32500000000000001</v>
      </c>
      <c r="J129" s="97"/>
    </row>
    <row r="130" spans="1:10" ht="17.100000000000001" customHeight="1" x14ac:dyDescent="0.2">
      <c r="A130" s="115" t="s">
        <v>168</v>
      </c>
      <c r="B130" s="108" t="s">
        <v>1665</v>
      </c>
      <c r="C130" s="108" t="s">
        <v>1667</v>
      </c>
      <c r="D130" s="109">
        <v>148400</v>
      </c>
      <c r="E130" s="109">
        <v>109278</v>
      </c>
      <c r="F130" s="109">
        <v>36936</v>
      </c>
      <c r="G130" s="109">
        <v>2186</v>
      </c>
      <c r="H130" s="109">
        <v>0</v>
      </c>
      <c r="I130" s="116">
        <v>0.35</v>
      </c>
      <c r="J130" s="97"/>
    </row>
    <row r="131" spans="1:10" ht="17.100000000000001" customHeight="1" x14ac:dyDescent="0.2">
      <c r="A131" s="115" t="s">
        <v>169</v>
      </c>
      <c r="B131" s="108" t="s">
        <v>1668</v>
      </c>
      <c r="C131" s="108" t="s">
        <v>1670</v>
      </c>
      <c r="D131" s="109">
        <v>159000</v>
      </c>
      <c r="E131" s="109">
        <v>117084</v>
      </c>
      <c r="F131" s="109">
        <v>39574</v>
      </c>
      <c r="G131" s="109">
        <v>2342</v>
      </c>
      <c r="H131" s="109">
        <v>0</v>
      </c>
      <c r="I131" s="116">
        <v>0.375</v>
      </c>
      <c r="J131" s="97"/>
    </row>
    <row r="132" spans="1:10" ht="17.100000000000001" customHeight="1" x14ac:dyDescent="0.2">
      <c r="A132" s="115" t="s">
        <v>170</v>
      </c>
      <c r="B132" s="108" t="s">
        <v>1671</v>
      </c>
      <c r="C132" s="108" t="s">
        <v>1673</v>
      </c>
      <c r="D132" s="109">
        <v>169600</v>
      </c>
      <c r="E132" s="109">
        <v>124890</v>
      </c>
      <c r="F132" s="109">
        <v>42212</v>
      </c>
      <c r="G132" s="109">
        <v>2498</v>
      </c>
      <c r="H132" s="109">
        <v>0</v>
      </c>
      <c r="I132" s="116">
        <v>0.4</v>
      </c>
      <c r="J132" s="97"/>
    </row>
    <row r="133" spans="1:10" ht="17.100000000000001" customHeight="1" x14ac:dyDescent="0.2">
      <c r="A133" s="115" t="s">
        <v>171</v>
      </c>
      <c r="B133" s="108" t="s">
        <v>1674</v>
      </c>
      <c r="C133" s="108" t="s">
        <v>1676</v>
      </c>
      <c r="D133" s="109">
        <v>180200</v>
      </c>
      <c r="E133" s="109">
        <v>132695</v>
      </c>
      <c r="F133" s="109">
        <v>44851</v>
      </c>
      <c r="G133" s="109">
        <v>2654</v>
      </c>
      <c r="H133" s="109">
        <v>0</v>
      </c>
      <c r="I133" s="116">
        <v>0.42499999999999999</v>
      </c>
      <c r="J133" s="97"/>
    </row>
    <row r="134" spans="1:10" ht="17.100000000000001" customHeight="1" x14ac:dyDescent="0.2">
      <c r="A134" s="115" t="s">
        <v>172</v>
      </c>
      <c r="B134" s="108" t="s">
        <v>1677</v>
      </c>
      <c r="C134" s="108" t="s">
        <v>1679</v>
      </c>
      <c r="D134" s="109">
        <v>190800</v>
      </c>
      <c r="E134" s="109">
        <v>140501</v>
      </c>
      <c r="F134" s="109">
        <v>47489</v>
      </c>
      <c r="G134" s="109">
        <v>2810</v>
      </c>
      <c r="H134" s="109">
        <v>0</v>
      </c>
      <c r="I134" s="116">
        <v>0.45</v>
      </c>
      <c r="J134" s="97"/>
    </row>
    <row r="135" spans="1:10" ht="17.100000000000001" customHeight="1" x14ac:dyDescent="0.2">
      <c r="A135" s="115" t="s">
        <v>173</v>
      </c>
      <c r="B135" s="108" t="s">
        <v>1680</v>
      </c>
      <c r="C135" s="108" t="s">
        <v>1682</v>
      </c>
      <c r="D135" s="109">
        <v>201400</v>
      </c>
      <c r="E135" s="109">
        <v>148306</v>
      </c>
      <c r="F135" s="109">
        <v>50128</v>
      </c>
      <c r="G135" s="109">
        <v>2966</v>
      </c>
      <c r="H135" s="109">
        <v>0</v>
      </c>
      <c r="I135" s="116">
        <v>0.47499999999999998</v>
      </c>
      <c r="J135" s="97"/>
    </row>
    <row r="136" spans="1:10" ht="17.100000000000001" customHeight="1" x14ac:dyDescent="0.2">
      <c r="A136" s="115" t="s">
        <v>174</v>
      </c>
      <c r="B136" s="108" t="s">
        <v>1683</v>
      </c>
      <c r="C136" s="108" t="s">
        <v>1685</v>
      </c>
      <c r="D136" s="109">
        <v>212000</v>
      </c>
      <c r="E136" s="109">
        <v>156112</v>
      </c>
      <c r="F136" s="109">
        <v>52766</v>
      </c>
      <c r="G136" s="109">
        <v>3122</v>
      </c>
      <c r="H136" s="109">
        <v>0</v>
      </c>
      <c r="I136" s="116">
        <v>0.5</v>
      </c>
      <c r="J136" s="97"/>
    </row>
    <row r="137" spans="1:10" ht="17.100000000000001" customHeight="1" x14ac:dyDescent="0.2">
      <c r="A137" s="115" t="s">
        <v>175</v>
      </c>
      <c r="B137" s="108" t="s">
        <v>1686</v>
      </c>
      <c r="C137" s="108" t="s">
        <v>1688</v>
      </c>
      <c r="D137" s="109">
        <v>222600</v>
      </c>
      <c r="E137" s="109">
        <v>163918</v>
      </c>
      <c r="F137" s="109">
        <v>55404</v>
      </c>
      <c r="G137" s="109">
        <v>3278</v>
      </c>
      <c r="H137" s="109">
        <v>0</v>
      </c>
      <c r="I137" s="116">
        <v>0.52500000000000002</v>
      </c>
      <c r="J137" s="97"/>
    </row>
    <row r="138" spans="1:10" ht="17.100000000000001" customHeight="1" x14ac:dyDescent="0.2">
      <c r="A138" s="115" t="s">
        <v>176</v>
      </c>
      <c r="B138" s="108" t="s">
        <v>1689</v>
      </c>
      <c r="C138" s="108" t="s">
        <v>1691</v>
      </c>
      <c r="D138" s="109">
        <v>233200</v>
      </c>
      <c r="E138" s="109">
        <v>171723</v>
      </c>
      <c r="F138" s="109">
        <v>58043</v>
      </c>
      <c r="G138" s="109">
        <v>3434</v>
      </c>
      <c r="H138" s="109">
        <v>0</v>
      </c>
      <c r="I138" s="116">
        <v>0.55000000000000004</v>
      </c>
      <c r="J138" s="97"/>
    </row>
    <row r="139" spans="1:10" ht="17.100000000000001" customHeight="1" x14ac:dyDescent="0.2">
      <c r="A139" s="115" t="s">
        <v>177</v>
      </c>
      <c r="B139" s="108" t="s">
        <v>1692</v>
      </c>
      <c r="C139" s="108" t="s">
        <v>1694</v>
      </c>
      <c r="D139" s="109">
        <v>243800</v>
      </c>
      <c r="E139" s="109">
        <v>179529</v>
      </c>
      <c r="F139" s="109">
        <v>60680</v>
      </c>
      <c r="G139" s="109">
        <v>3591</v>
      </c>
      <c r="H139" s="109">
        <v>0</v>
      </c>
      <c r="I139" s="116">
        <v>0.57499999999999996</v>
      </c>
      <c r="J139" s="97"/>
    </row>
    <row r="140" spans="1:10" ht="17.100000000000001" customHeight="1" x14ac:dyDescent="0.2">
      <c r="A140" s="115" t="s">
        <v>178</v>
      </c>
      <c r="B140" s="108" t="s">
        <v>1695</v>
      </c>
      <c r="C140" s="108" t="s">
        <v>1697</v>
      </c>
      <c r="D140" s="109">
        <v>254400</v>
      </c>
      <c r="E140" s="109">
        <v>187334</v>
      </c>
      <c r="F140" s="109">
        <v>63319</v>
      </c>
      <c r="G140" s="109">
        <v>3747</v>
      </c>
      <c r="H140" s="109">
        <v>0</v>
      </c>
      <c r="I140" s="116">
        <v>0.6</v>
      </c>
      <c r="J140" s="97"/>
    </row>
    <row r="141" spans="1:10" ht="17.100000000000001" customHeight="1" x14ac:dyDescent="0.2">
      <c r="A141" s="115" t="s">
        <v>179</v>
      </c>
      <c r="B141" s="108" t="s">
        <v>1698</v>
      </c>
      <c r="C141" s="108" t="s">
        <v>1700</v>
      </c>
      <c r="D141" s="109">
        <v>265000</v>
      </c>
      <c r="E141" s="109">
        <v>195140</v>
      </c>
      <c r="F141" s="109">
        <v>65957</v>
      </c>
      <c r="G141" s="109">
        <v>3903</v>
      </c>
      <c r="H141" s="109">
        <v>0</v>
      </c>
      <c r="I141" s="116">
        <v>0.625</v>
      </c>
      <c r="J141" s="97"/>
    </row>
    <row r="142" spans="1:10" ht="17.100000000000001" customHeight="1" x14ac:dyDescent="0.2">
      <c r="A142" s="115" t="s">
        <v>180</v>
      </c>
      <c r="B142" s="108" t="s">
        <v>1701</v>
      </c>
      <c r="C142" s="108" t="s">
        <v>1703</v>
      </c>
      <c r="D142" s="109">
        <v>275600</v>
      </c>
      <c r="E142" s="109">
        <v>202946</v>
      </c>
      <c r="F142" s="109">
        <v>68595</v>
      </c>
      <c r="G142" s="109">
        <v>4059</v>
      </c>
      <c r="H142" s="109">
        <v>0</v>
      </c>
      <c r="I142" s="116">
        <v>0.65</v>
      </c>
      <c r="J142" s="97"/>
    </row>
    <row r="143" spans="1:10" ht="17.100000000000001" customHeight="1" x14ac:dyDescent="0.2">
      <c r="A143" s="115" t="s">
        <v>181</v>
      </c>
      <c r="B143" s="108" t="s">
        <v>1704</v>
      </c>
      <c r="C143" s="108" t="s">
        <v>1706</v>
      </c>
      <c r="D143" s="109">
        <v>286200</v>
      </c>
      <c r="E143" s="109">
        <v>210751</v>
      </c>
      <c r="F143" s="109">
        <v>71234</v>
      </c>
      <c r="G143" s="109">
        <v>4215</v>
      </c>
      <c r="H143" s="109">
        <v>0</v>
      </c>
      <c r="I143" s="116">
        <v>0.67500000000000004</v>
      </c>
      <c r="J143" s="97"/>
    </row>
    <row r="144" spans="1:10" ht="17.100000000000001" customHeight="1" x14ac:dyDescent="0.2">
      <c r="A144" s="115" t="s">
        <v>182</v>
      </c>
      <c r="B144" s="108" t="s">
        <v>1707</v>
      </c>
      <c r="C144" s="108" t="s">
        <v>1709</v>
      </c>
      <c r="D144" s="109">
        <v>296800</v>
      </c>
      <c r="E144" s="109">
        <v>218557</v>
      </c>
      <c r="F144" s="109">
        <v>73872</v>
      </c>
      <c r="G144" s="109">
        <v>4371</v>
      </c>
      <c r="H144" s="109">
        <v>0</v>
      </c>
      <c r="I144" s="116">
        <v>0.7</v>
      </c>
      <c r="J144" s="97"/>
    </row>
    <row r="145" spans="1:10" ht="17.100000000000001" customHeight="1" x14ac:dyDescent="0.2">
      <c r="A145" s="115" t="s">
        <v>183</v>
      </c>
      <c r="B145" s="108" t="s">
        <v>1710</v>
      </c>
      <c r="C145" s="108" t="s">
        <v>1712</v>
      </c>
      <c r="D145" s="109">
        <v>307400</v>
      </c>
      <c r="E145" s="109">
        <v>226362</v>
      </c>
      <c r="F145" s="109">
        <v>76511</v>
      </c>
      <c r="G145" s="109">
        <v>4527</v>
      </c>
      <c r="H145" s="109">
        <v>0</v>
      </c>
      <c r="I145" s="116">
        <v>0.72499999999999998</v>
      </c>
      <c r="J145" s="97"/>
    </row>
    <row r="146" spans="1:10" ht="17.100000000000001" customHeight="1" x14ac:dyDescent="0.2">
      <c r="A146" s="115" t="s">
        <v>184</v>
      </c>
      <c r="B146" s="108" t="s">
        <v>1713</v>
      </c>
      <c r="C146" s="108" t="s">
        <v>1715</v>
      </c>
      <c r="D146" s="109">
        <v>318000</v>
      </c>
      <c r="E146" s="109">
        <v>234168</v>
      </c>
      <c r="F146" s="109">
        <v>79149</v>
      </c>
      <c r="G146" s="109">
        <v>4683</v>
      </c>
      <c r="H146" s="109">
        <v>0</v>
      </c>
      <c r="I146" s="116">
        <v>0.75</v>
      </c>
      <c r="J146" s="97"/>
    </row>
    <row r="147" spans="1:10" ht="17.100000000000001" customHeight="1" x14ac:dyDescent="0.2">
      <c r="A147" s="115" t="s">
        <v>185</v>
      </c>
      <c r="B147" s="108" t="s">
        <v>1716</v>
      </c>
      <c r="C147" s="108" t="s">
        <v>1718</v>
      </c>
      <c r="D147" s="109">
        <v>328600</v>
      </c>
      <c r="E147" s="109">
        <v>241973</v>
      </c>
      <c r="F147" s="109">
        <v>81788</v>
      </c>
      <c r="G147" s="109">
        <v>4839</v>
      </c>
      <c r="H147" s="109">
        <v>0</v>
      </c>
      <c r="I147" s="116">
        <v>0.77500000000000002</v>
      </c>
      <c r="J147" s="97"/>
    </row>
    <row r="148" spans="1:10" ht="17.100000000000001" customHeight="1" x14ac:dyDescent="0.2">
      <c r="A148" s="115" t="s">
        <v>186</v>
      </c>
      <c r="B148" s="108" t="s">
        <v>1719</v>
      </c>
      <c r="C148" s="108" t="s">
        <v>1721</v>
      </c>
      <c r="D148" s="109">
        <v>339200</v>
      </c>
      <c r="E148" s="109">
        <v>249779</v>
      </c>
      <c r="F148" s="109">
        <v>84425</v>
      </c>
      <c r="G148" s="109">
        <v>4996</v>
      </c>
      <c r="H148" s="109">
        <v>0</v>
      </c>
      <c r="I148" s="116">
        <v>0.8</v>
      </c>
      <c r="J148" s="97"/>
    </row>
    <row r="149" spans="1:10" ht="17.100000000000001" customHeight="1" x14ac:dyDescent="0.2">
      <c r="A149" s="115" t="s">
        <v>187</v>
      </c>
      <c r="B149" s="108" t="s">
        <v>1722</v>
      </c>
      <c r="C149" s="108" t="s">
        <v>1724</v>
      </c>
      <c r="D149" s="109">
        <v>349800</v>
      </c>
      <c r="E149" s="109">
        <v>257585</v>
      </c>
      <c r="F149" s="109">
        <v>87063</v>
      </c>
      <c r="G149" s="109">
        <v>5152</v>
      </c>
      <c r="H149" s="109">
        <v>0</v>
      </c>
      <c r="I149" s="116">
        <v>0.82499999999999996</v>
      </c>
      <c r="J149" s="97"/>
    </row>
    <row r="150" spans="1:10" ht="17.100000000000001" customHeight="1" x14ac:dyDescent="0.2">
      <c r="A150" s="115" t="s">
        <v>188</v>
      </c>
      <c r="B150" s="108" t="s">
        <v>1725</v>
      </c>
      <c r="C150" s="108" t="s">
        <v>1727</v>
      </c>
      <c r="D150" s="109">
        <v>360400</v>
      </c>
      <c r="E150" s="109">
        <v>265390</v>
      </c>
      <c r="F150" s="109">
        <v>89702</v>
      </c>
      <c r="G150" s="109">
        <v>5308</v>
      </c>
      <c r="H150" s="109">
        <v>0</v>
      </c>
      <c r="I150" s="116">
        <v>0.85</v>
      </c>
      <c r="J150" s="97"/>
    </row>
    <row r="151" spans="1:10" ht="17.100000000000001" customHeight="1" x14ac:dyDescent="0.2">
      <c r="A151" s="115" t="s">
        <v>189</v>
      </c>
      <c r="B151" s="108" t="s">
        <v>1728</v>
      </c>
      <c r="C151" s="108" t="s">
        <v>1730</v>
      </c>
      <c r="D151" s="109">
        <v>371000</v>
      </c>
      <c r="E151" s="109">
        <v>273196</v>
      </c>
      <c r="F151" s="109">
        <v>92340</v>
      </c>
      <c r="G151" s="109">
        <v>5464</v>
      </c>
      <c r="H151" s="109">
        <v>0</v>
      </c>
      <c r="I151" s="116">
        <v>0.875</v>
      </c>
      <c r="J151" s="97"/>
    </row>
    <row r="152" spans="1:10" ht="17.100000000000001" customHeight="1" x14ac:dyDescent="0.2">
      <c r="A152" s="115" t="s">
        <v>190</v>
      </c>
      <c r="B152" s="108" t="s">
        <v>1731</v>
      </c>
      <c r="C152" s="108" t="s">
        <v>1733</v>
      </c>
      <c r="D152" s="109">
        <v>381600</v>
      </c>
      <c r="E152" s="109">
        <v>281001</v>
      </c>
      <c r="F152" s="109">
        <v>94979</v>
      </c>
      <c r="G152" s="109">
        <v>5620</v>
      </c>
      <c r="H152" s="109">
        <v>0</v>
      </c>
      <c r="I152" s="116">
        <v>0.9</v>
      </c>
      <c r="J152" s="97"/>
    </row>
    <row r="153" spans="1:10" ht="17.100000000000001" customHeight="1" x14ac:dyDescent="0.2">
      <c r="A153" s="115" t="s">
        <v>191</v>
      </c>
      <c r="B153" s="108" t="s">
        <v>1734</v>
      </c>
      <c r="C153" s="108" t="s">
        <v>1736</v>
      </c>
      <c r="D153" s="109">
        <v>392200</v>
      </c>
      <c r="E153" s="109">
        <v>288807</v>
      </c>
      <c r="F153" s="109">
        <v>97617</v>
      </c>
      <c r="G153" s="109">
        <v>5776</v>
      </c>
      <c r="H153" s="109">
        <v>0</v>
      </c>
      <c r="I153" s="116">
        <v>0.92500000000000004</v>
      </c>
      <c r="J153" s="97"/>
    </row>
    <row r="154" spans="1:10" ht="17.100000000000001" customHeight="1" x14ac:dyDescent="0.2">
      <c r="A154" s="115" t="s">
        <v>192</v>
      </c>
      <c r="B154" s="108" t="s">
        <v>1737</v>
      </c>
      <c r="C154" s="108" t="s">
        <v>1739</v>
      </c>
      <c r="D154" s="109">
        <v>402800</v>
      </c>
      <c r="E154" s="109">
        <v>296613</v>
      </c>
      <c r="F154" s="109">
        <v>100255</v>
      </c>
      <c r="G154" s="109">
        <v>5932</v>
      </c>
      <c r="H154" s="109">
        <v>0</v>
      </c>
      <c r="I154" s="116">
        <v>0.95</v>
      </c>
      <c r="J154" s="97"/>
    </row>
    <row r="155" spans="1:10" ht="17.100000000000001" customHeight="1" x14ac:dyDescent="0.2">
      <c r="A155" s="115" t="s">
        <v>193</v>
      </c>
      <c r="B155" s="108" t="s">
        <v>1740</v>
      </c>
      <c r="C155" s="108" t="s">
        <v>1742</v>
      </c>
      <c r="D155" s="109">
        <v>413400</v>
      </c>
      <c r="E155" s="109">
        <v>304418</v>
      </c>
      <c r="F155" s="109">
        <v>102894</v>
      </c>
      <c r="G155" s="109">
        <v>6088</v>
      </c>
      <c r="H155" s="109">
        <v>0</v>
      </c>
      <c r="I155" s="116">
        <v>0.97499999999999998</v>
      </c>
      <c r="J155" s="97"/>
    </row>
    <row r="156" spans="1:10" ht="17.100000000000001" customHeight="1" x14ac:dyDescent="0.2">
      <c r="A156" s="115" t="s">
        <v>194</v>
      </c>
      <c r="B156" s="108" t="s">
        <v>195</v>
      </c>
      <c r="C156" s="108" t="s">
        <v>1744</v>
      </c>
      <c r="D156" s="109">
        <v>424000</v>
      </c>
      <c r="E156" s="109">
        <v>312224</v>
      </c>
      <c r="F156" s="109">
        <v>105532</v>
      </c>
      <c r="G156" s="109">
        <v>6244</v>
      </c>
      <c r="H156" s="109">
        <v>0</v>
      </c>
      <c r="I156" s="116">
        <v>1</v>
      </c>
      <c r="J156" s="97"/>
    </row>
    <row r="157" spans="1:10" ht="17.100000000000001" customHeight="1" x14ac:dyDescent="0.2">
      <c r="A157" s="115" t="s">
        <v>196</v>
      </c>
      <c r="B157" s="108" t="s">
        <v>1745</v>
      </c>
      <c r="C157" s="108" t="s">
        <v>1628</v>
      </c>
      <c r="D157" s="109">
        <v>10600</v>
      </c>
      <c r="E157" s="109">
        <v>7806</v>
      </c>
      <c r="F157" s="109">
        <v>2638</v>
      </c>
      <c r="G157" s="109">
        <v>156</v>
      </c>
      <c r="H157" s="109">
        <v>0</v>
      </c>
      <c r="I157" s="116">
        <v>2.5000000000000001E-2</v>
      </c>
      <c r="J157" s="97"/>
    </row>
    <row r="158" spans="1:10" ht="17.100000000000001" customHeight="1" x14ac:dyDescent="0.2">
      <c r="A158" s="115" t="s">
        <v>197</v>
      </c>
      <c r="B158" s="108" t="s">
        <v>1747</v>
      </c>
      <c r="C158" s="108" t="s">
        <v>1631</v>
      </c>
      <c r="D158" s="109">
        <v>21200</v>
      </c>
      <c r="E158" s="109">
        <v>15611</v>
      </c>
      <c r="F158" s="109">
        <v>5277</v>
      </c>
      <c r="G158" s="109">
        <v>312</v>
      </c>
      <c r="H158" s="109">
        <v>0</v>
      </c>
      <c r="I158" s="116">
        <v>0.05</v>
      </c>
      <c r="J158" s="97"/>
    </row>
    <row r="159" spans="1:10" ht="17.100000000000001" customHeight="1" x14ac:dyDescent="0.2">
      <c r="A159" s="115" t="s">
        <v>198</v>
      </c>
      <c r="B159" s="108" t="s">
        <v>1749</v>
      </c>
      <c r="C159" s="108" t="s">
        <v>1634</v>
      </c>
      <c r="D159" s="109">
        <v>31800</v>
      </c>
      <c r="E159" s="109">
        <v>23417</v>
      </c>
      <c r="F159" s="109">
        <v>7915</v>
      </c>
      <c r="G159" s="109">
        <v>468</v>
      </c>
      <c r="H159" s="109">
        <v>0</v>
      </c>
      <c r="I159" s="116">
        <v>7.4999999999999997E-2</v>
      </c>
      <c r="J159" s="97"/>
    </row>
    <row r="160" spans="1:10" ht="17.100000000000001" customHeight="1" x14ac:dyDescent="0.2">
      <c r="A160" s="115" t="s">
        <v>199</v>
      </c>
      <c r="B160" s="108" t="s">
        <v>1751</v>
      </c>
      <c r="C160" s="108" t="s">
        <v>1637</v>
      </c>
      <c r="D160" s="109">
        <v>42400</v>
      </c>
      <c r="E160" s="109">
        <v>31222</v>
      </c>
      <c r="F160" s="109">
        <v>10554</v>
      </c>
      <c r="G160" s="109">
        <v>624</v>
      </c>
      <c r="H160" s="109">
        <v>0</v>
      </c>
      <c r="I160" s="116">
        <v>0.1</v>
      </c>
      <c r="J160" s="97"/>
    </row>
    <row r="161" spans="1:10" ht="17.100000000000001" customHeight="1" x14ac:dyDescent="0.2">
      <c r="A161" s="115" t="s">
        <v>200</v>
      </c>
      <c r="B161" s="108" t="s">
        <v>1753</v>
      </c>
      <c r="C161" s="108" t="s">
        <v>1640</v>
      </c>
      <c r="D161" s="109">
        <v>53000</v>
      </c>
      <c r="E161" s="109">
        <v>39028</v>
      </c>
      <c r="F161" s="109">
        <v>13191</v>
      </c>
      <c r="G161" s="109">
        <v>781</v>
      </c>
      <c r="H161" s="109">
        <v>0</v>
      </c>
      <c r="I161" s="116">
        <v>0.125</v>
      </c>
      <c r="J161" s="97"/>
    </row>
    <row r="162" spans="1:10" ht="17.100000000000001" customHeight="1" x14ac:dyDescent="0.2">
      <c r="A162" s="115" t="s">
        <v>201</v>
      </c>
      <c r="B162" s="108" t="s">
        <v>1755</v>
      </c>
      <c r="C162" s="108" t="s">
        <v>1643</v>
      </c>
      <c r="D162" s="109">
        <v>63600</v>
      </c>
      <c r="E162" s="109">
        <v>46834</v>
      </c>
      <c r="F162" s="109">
        <v>15829</v>
      </c>
      <c r="G162" s="109">
        <v>937</v>
      </c>
      <c r="H162" s="109">
        <v>0</v>
      </c>
      <c r="I162" s="116">
        <v>0.15</v>
      </c>
      <c r="J162" s="97"/>
    </row>
    <row r="163" spans="1:10" ht="17.100000000000001" customHeight="1" x14ac:dyDescent="0.2">
      <c r="A163" s="115" t="s">
        <v>202</v>
      </c>
      <c r="B163" s="108" t="s">
        <v>1757</v>
      </c>
      <c r="C163" s="108" t="s">
        <v>1646</v>
      </c>
      <c r="D163" s="109">
        <v>74200</v>
      </c>
      <c r="E163" s="109">
        <v>54639</v>
      </c>
      <c r="F163" s="109">
        <v>18468</v>
      </c>
      <c r="G163" s="109">
        <v>1093</v>
      </c>
      <c r="H163" s="109">
        <v>0</v>
      </c>
      <c r="I163" s="116">
        <v>0.17499999999999999</v>
      </c>
      <c r="J163" s="97"/>
    </row>
    <row r="164" spans="1:10" ht="17.100000000000001" customHeight="1" x14ac:dyDescent="0.2">
      <c r="A164" s="115" t="s">
        <v>203</v>
      </c>
      <c r="B164" s="108" t="s">
        <v>1759</v>
      </c>
      <c r="C164" s="108" t="s">
        <v>1649</v>
      </c>
      <c r="D164" s="109">
        <v>84800</v>
      </c>
      <c r="E164" s="109">
        <v>62445</v>
      </c>
      <c r="F164" s="109">
        <v>21106</v>
      </c>
      <c r="G164" s="109">
        <v>1249</v>
      </c>
      <c r="H164" s="109">
        <v>0</v>
      </c>
      <c r="I164" s="116">
        <v>0.2</v>
      </c>
      <c r="J164" s="97"/>
    </row>
    <row r="165" spans="1:10" ht="17.100000000000001" customHeight="1" x14ac:dyDescent="0.2">
      <c r="A165" s="115" t="s">
        <v>204</v>
      </c>
      <c r="B165" s="108" t="s">
        <v>1761</v>
      </c>
      <c r="C165" s="108" t="s">
        <v>1652</v>
      </c>
      <c r="D165" s="109">
        <v>95400</v>
      </c>
      <c r="E165" s="109">
        <v>70250</v>
      </c>
      <c r="F165" s="109">
        <v>23745</v>
      </c>
      <c r="G165" s="109">
        <v>1405</v>
      </c>
      <c r="H165" s="109">
        <v>0</v>
      </c>
      <c r="I165" s="116">
        <v>0.22500000000000001</v>
      </c>
      <c r="J165" s="97"/>
    </row>
    <row r="166" spans="1:10" ht="17.100000000000001" customHeight="1" x14ac:dyDescent="0.2">
      <c r="A166" s="115" t="s">
        <v>205</v>
      </c>
      <c r="B166" s="108" t="s">
        <v>1763</v>
      </c>
      <c r="C166" s="108" t="s">
        <v>1655</v>
      </c>
      <c r="D166" s="109">
        <v>106000</v>
      </c>
      <c r="E166" s="109">
        <v>78056</v>
      </c>
      <c r="F166" s="109">
        <v>26383</v>
      </c>
      <c r="G166" s="109">
        <v>1561</v>
      </c>
      <c r="H166" s="109">
        <v>0</v>
      </c>
      <c r="I166" s="116">
        <v>0.25</v>
      </c>
      <c r="J166" s="97"/>
    </row>
    <row r="167" spans="1:10" ht="17.100000000000001" customHeight="1" x14ac:dyDescent="0.2">
      <c r="A167" s="115" t="s">
        <v>206</v>
      </c>
      <c r="B167" s="108" t="s">
        <v>1765</v>
      </c>
      <c r="C167" s="108" t="s">
        <v>1658</v>
      </c>
      <c r="D167" s="109">
        <v>116600</v>
      </c>
      <c r="E167" s="109">
        <v>85862</v>
      </c>
      <c r="F167" s="109">
        <v>29021</v>
      </c>
      <c r="G167" s="109">
        <v>1717</v>
      </c>
      <c r="H167" s="109">
        <v>0</v>
      </c>
      <c r="I167" s="116">
        <v>0.27500000000000002</v>
      </c>
      <c r="J167" s="97"/>
    </row>
    <row r="168" spans="1:10" ht="17.100000000000001" customHeight="1" x14ac:dyDescent="0.2">
      <c r="A168" s="115" t="s">
        <v>207</v>
      </c>
      <c r="B168" s="108" t="s">
        <v>1767</v>
      </c>
      <c r="C168" s="108" t="s">
        <v>1661</v>
      </c>
      <c r="D168" s="109">
        <v>127200</v>
      </c>
      <c r="E168" s="109">
        <v>93667</v>
      </c>
      <c r="F168" s="109">
        <v>31660</v>
      </c>
      <c r="G168" s="109">
        <v>1873</v>
      </c>
      <c r="H168" s="109">
        <v>0</v>
      </c>
      <c r="I168" s="116">
        <v>0.3</v>
      </c>
      <c r="J168" s="97"/>
    </row>
    <row r="169" spans="1:10" ht="17.100000000000001" customHeight="1" x14ac:dyDescent="0.2">
      <c r="A169" s="115" t="s">
        <v>208</v>
      </c>
      <c r="B169" s="108" t="s">
        <v>1769</v>
      </c>
      <c r="C169" s="108" t="s">
        <v>1664</v>
      </c>
      <c r="D169" s="109">
        <v>137800</v>
      </c>
      <c r="E169" s="109">
        <v>101473</v>
      </c>
      <c r="F169" s="109">
        <v>34298</v>
      </c>
      <c r="G169" s="109">
        <v>2029</v>
      </c>
      <c r="H169" s="109">
        <v>0</v>
      </c>
      <c r="I169" s="116">
        <v>0.32500000000000001</v>
      </c>
      <c r="J169" s="97"/>
    </row>
    <row r="170" spans="1:10" ht="17.100000000000001" customHeight="1" x14ac:dyDescent="0.2">
      <c r="A170" s="115" t="s">
        <v>209</v>
      </c>
      <c r="B170" s="108" t="s">
        <v>1771</v>
      </c>
      <c r="C170" s="108" t="s">
        <v>1667</v>
      </c>
      <c r="D170" s="109">
        <v>148400</v>
      </c>
      <c r="E170" s="109">
        <v>109278</v>
      </c>
      <c r="F170" s="109">
        <v>36936</v>
      </c>
      <c r="G170" s="109">
        <v>2186</v>
      </c>
      <c r="H170" s="109">
        <v>0</v>
      </c>
      <c r="I170" s="116">
        <v>0.35</v>
      </c>
      <c r="J170" s="97"/>
    </row>
    <row r="171" spans="1:10" ht="17.100000000000001" customHeight="1" x14ac:dyDescent="0.2">
      <c r="A171" s="115" t="s">
        <v>210</v>
      </c>
      <c r="B171" s="108" t="s">
        <v>1773</v>
      </c>
      <c r="C171" s="108" t="s">
        <v>1670</v>
      </c>
      <c r="D171" s="109">
        <v>159000</v>
      </c>
      <c r="E171" s="109">
        <v>117084</v>
      </c>
      <c r="F171" s="109">
        <v>39574</v>
      </c>
      <c r="G171" s="109">
        <v>2342</v>
      </c>
      <c r="H171" s="109">
        <v>0</v>
      </c>
      <c r="I171" s="116">
        <v>0.375</v>
      </c>
      <c r="J171" s="97"/>
    </row>
    <row r="172" spans="1:10" ht="17.100000000000001" customHeight="1" x14ac:dyDescent="0.2">
      <c r="A172" s="115" t="s">
        <v>211</v>
      </c>
      <c r="B172" s="108" t="s">
        <v>1775</v>
      </c>
      <c r="C172" s="108" t="s">
        <v>1673</v>
      </c>
      <c r="D172" s="109">
        <v>169600</v>
      </c>
      <c r="E172" s="109">
        <v>124890</v>
      </c>
      <c r="F172" s="109">
        <v>42212</v>
      </c>
      <c r="G172" s="109">
        <v>2498</v>
      </c>
      <c r="H172" s="109">
        <v>0</v>
      </c>
      <c r="I172" s="116">
        <v>0.4</v>
      </c>
      <c r="J172" s="97"/>
    </row>
    <row r="173" spans="1:10" ht="17.100000000000001" customHeight="1" x14ac:dyDescent="0.2">
      <c r="A173" s="115" t="s">
        <v>212</v>
      </c>
      <c r="B173" s="108" t="s">
        <v>1777</v>
      </c>
      <c r="C173" s="108" t="s">
        <v>1676</v>
      </c>
      <c r="D173" s="109">
        <v>180200</v>
      </c>
      <c r="E173" s="109">
        <v>132695</v>
      </c>
      <c r="F173" s="109">
        <v>44851</v>
      </c>
      <c r="G173" s="109">
        <v>2654</v>
      </c>
      <c r="H173" s="109">
        <v>0</v>
      </c>
      <c r="I173" s="116">
        <v>0.42499999999999999</v>
      </c>
      <c r="J173" s="97"/>
    </row>
    <row r="174" spans="1:10" ht="17.100000000000001" customHeight="1" x14ac:dyDescent="0.2">
      <c r="A174" s="115" t="s">
        <v>213</v>
      </c>
      <c r="B174" s="108" t="s">
        <v>1779</v>
      </c>
      <c r="C174" s="108" t="s">
        <v>1679</v>
      </c>
      <c r="D174" s="109">
        <v>190800</v>
      </c>
      <c r="E174" s="109">
        <v>140501</v>
      </c>
      <c r="F174" s="109">
        <v>47489</v>
      </c>
      <c r="G174" s="109">
        <v>2810</v>
      </c>
      <c r="H174" s="109">
        <v>0</v>
      </c>
      <c r="I174" s="116">
        <v>0.45</v>
      </c>
      <c r="J174" s="97"/>
    </row>
    <row r="175" spans="1:10" ht="17.100000000000001" customHeight="1" x14ac:dyDescent="0.2">
      <c r="A175" s="115" t="s">
        <v>214</v>
      </c>
      <c r="B175" s="108" t="s">
        <v>1781</v>
      </c>
      <c r="C175" s="108" t="s">
        <v>1682</v>
      </c>
      <c r="D175" s="109">
        <v>201400</v>
      </c>
      <c r="E175" s="109">
        <v>148306</v>
      </c>
      <c r="F175" s="109">
        <v>50128</v>
      </c>
      <c r="G175" s="109">
        <v>2966</v>
      </c>
      <c r="H175" s="109">
        <v>0</v>
      </c>
      <c r="I175" s="116">
        <v>0.47499999999999998</v>
      </c>
      <c r="J175" s="97"/>
    </row>
    <row r="176" spans="1:10" ht="17.100000000000001" customHeight="1" x14ac:dyDescent="0.2">
      <c r="A176" s="115" t="s">
        <v>215</v>
      </c>
      <c r="B176" s="108" t="s">
        <v>1783</v>
      </c>
      <c r="C176" s="108" t="s">
        <v>1685</v>
      </c>
      <c r="D176" s="109">
        <v>212000</v>
      </c>
      <c r="E176" s="109">
        <v>156112</v>
      </c>
      <c r="F176" s="109">
        <v>52766</v>
      </c>
      <c r="G176" s="109">
        <v>3122</v>
      </c>
      <c r="H176" s="109">
        <v>0</v>
      </c>
      <c r="I176" s="116">
        <v>0.5</v>
      </c>
      <c r="J176" s="97"/>
    </row>
    <row r="177" spans="1:10" ht="17.100000000000001" customHeight="1" x14ac:dyDescent="0.2">
      <c r="A177" s="115" t="s">
        <v>216</v>
      </c>
      <c r="B177" s="108" t="s">
        <v>1785</v>
      </c>
      <c r="C177" s="108" t="s">
        <v>1688</v>
      </c>
      <c r="D177" s="109">
        <v>222600</v>
      </c>
      <c r="E177" s="109">
        <v>163918</v>
      </c>
      <c r="F177" s="109">
        <v>55404</v>
      </c>
      <c r="G177" s="109">
        <v>3278</v>
      </c>
      <c r="H177" s="109">
        <v>0</v>
      </c>
      <c r="I177" s="116">
        <v>0.52500000000000002</v>
      </c>
      <c r="J177" s="97"/>
    </row>
    <row r="178" spans="1:10" ht="17.100000000000001" customHeight="1" x14ac:dyDescent="0.2">
      <c r="A178" s="115" t="s">
        <v>217</v>
      </c>
      <c r="B178" s="108" t="s">
        <v>1787</v>
      </c>
      <c r="C178" s="108" t="s">
        <v>1691</v>
      </c>
      <c r="D178" s="109">
        <v>233200</v>
      </c>
      <c r="E178" s="109">
        <v>171723</v>
      </c>
      <c r="F178" s="109">
        <v>58043</v>
      </c>
      <c r="G178" s="109">
        <v>3434</v>
      </c>
      <c r="H178" s="109">
        <v>0</v>
      </c>
      <c r="I178" s="116">
        <v>0.55000000000000004</v>
      </c>
      <c r="J178" s="97"/>
    </row>
    <row r="179" spans="1:10" ht="17.100000000000001" customHeight="1" x14ac:dyDescent="0.2">
      <c r="A179" s="115" t="s">
        <v>218</v>
      </c>
      <c r="B179" s="108" t="s">
        <v>1789</v>
      </c>
      <c r="C179" s="108" t="s">
        <v>1694</v>
      </c>
      <c r="D179" s="109">
        <v>243800</v>
      </c>
      <c r="E179" s="109">
        <v>179529</v>
      </c>
      <c r="F179" s="109">
        <v>60680</v>
      </c>
      <c r="G179" s="109">
        <v>3591</v>
      </c>
      <c r="H179" s="109">
        <v>0</v>
      </c>
      <c r="I179" s="116">
        <v>0.57499999999999996</v>
      </c>
      <c r="J179" s="97"/>
    </row>
    <row r="180" spans="1:10" ht="17.100000000000001" customHeight="1" x14ac:dyDescent="0.2">
      <c r="A180" s="115" t="s">
        <v>219</v>
      </c>
      <c r="B180" s="108" t="s">
        <v>1791</v>
      </c>
      <c r="C180" s="108" t="s">
        <v>1697</v>
      </c>
      <c r="D180" s="109">
        <v>254400</v>
      </c>
      <c r="E180" s="109">
        <v>187334</v>
      </c>
      <c r="F180" s="109">
        <v>63319</v>
      </c>
      <c r="G180" s="109">
        <v>3747</v>
      </c>
      <c r="H180" s="109">
        <v>0</v>
      </c>
      <c r="I180" s="116">
        <v>0.6</v>
      </c>
      <c r="J180" s="97"/>
    </row>
    <row r="181" spans="1:10" ht="17.100000000000001" customHeight="1" x14ac:dyDescent="0.2">
      <c r="A181" s="115" t="s">
        <v>220</v>
      </c>
      <c r="B181" s="108" t="s">
        <v>1793</v>
      </c>
      <c r="C181" s="108" t="s">
        <v>1700</v>
      </c>
      <c r="D181" s="109">
        <v>265000</v>
      </c>
      <c r="E181" s="109">
        <v>195140</v>
      </c>
      <c r="F181" s="109">
        <v>65957</v>
      </c>
      <c r="G181" s="109">
        <v>3903</v>
      </c>
      <c r="H181" s="109">
        <v>0</v>
      </c>
      <c r="I181" s="116">
        <v>0.625</v>
      </c>
      <c r="J181" s="97"/>
    </row>
    <row r="182" spans="1:10" ht="17.100000000000001" customHeight="1" x14ac:dyDescent="0.2">
      <c r="A182" s="115" t="s">
        <v>221</v>
      </c>
      <c r="B182" s="108" t="s">
        <v>521</v>
      </c>
      <c r="C182" s="108" t="s">
        <v>1796</v>
      </c>
      <c r="D182" s="109">
        <v>10600</v>
      </c>
      <c r="E182" s="109">
        <v>7806</v>
      </c>
      <c r="F182" s="109">
        <v>2638</v>
      </c>
      <c r="G182" s="109">
        <v>156</v>
      </c>
      <c r="H182" s="109">
        <v>0</v>
      </c>
      <c r="I182" s="116">
        <v>2.5000000000000001E-2</v>
      </c>
      <c r="J182" s="97"/>
    </row>
    <row r="183" spans="1:10" ht="17.100000000000001" customHeight="1" x14ac:dyDescent="0.2">
      <c r="A183" s="115" t="s">
        <v>222</v>
      </c>
      <c r="B183" s="108" t="s">
        <v>523</v>
      </c>
      <c r="C183" s="108" t="s">
        <v>1798</v>
      </c>
      <c r="D183" s="109">
        <v>21200</v>
      </c>
      <c r="E183" s="109">
        <v>15611</v>
      </c>
      <c r="F183" s="109">
        <v>5277</v>
      </c>
      <c r="G183" s="109">
        <v>312</v>
      </c>
      <c r="H183" s="109">
        <v>0</v>
      </c>
      <c r="I183" s="116">
        <v>0.05</v>
      </c>
      <c r="J183" s="97"/>
    </row>
    <row r="184" spans="1:10" ht="17.100000000000001" customHeight="1" x14ac:dyDescent="0.2">
      <c r="A184" s="115" t="s">
        <v>223</v>
      </c>
      <c r="B184" s="108" t="s">
        <v>525</v>
      </c>
      <c r="C184" s="108" t="s">
        <v>1800</v>
      </c>
      <c r="D184" s="109">
        <v>31800</v>
      </c>
      <c r="E184" s="109">
        <v>23417</v>
      </c>
      <c r="F184" s="109">
        <v>7915</v>
      </c>
      <c r="G184" s="109">
        <v>468</v>
      </c>
      <c r="H184" s="109">
        <v>0</v>
      </c>
      <c r="I184" s="116">
        <v>7.4999999999999997E-2</v>
      </c>
      <c r="J184" s="97"/>
    </row>
    <row r="185" spans="1:10" ht="17.100000000000001" customHeight="1" x14ac:dyDescent="0.2">
      <c r="A185" s="115" t="s">
        <v>224</v>
      </c>
      <c r="B185" s="108" t="s">
        <v>527</v>
      </c>
      <c r="C185" s="108" t="s">
        <v>1802</v>
      </c>
      <c r="D185" s="109">
        <v>42400</v>
      </c>
      <c r="E185" s="109">
        <v>31222</v>
      </c>
      <c r="F185" s="109">
        <v>10554</v>
      </c>
      <c r="G185" s="109">
        <v>624</v>
      </c>
      <c r="H185" s="109">
        <v>0</v>
      </c>
      <c r="I185" s="116">
        <v>0.1</v>
      </c>
      <c r="J185" s="97"/>
    </row>
    <row r="186" spans="1:10" ht="17.100000000000001" customHeight="1" x14ac:dyDescent="0.2">
      <c r="A186" s="115" t="s">
        <v>225</v>
      </c>
      <c r="B186" s="108" t="s">
        <v>529</v>
      </c>
      <c r="C186" s="108" t="s">
        <v>1804</v>
      </c>
      <c r="D186" s="109">
        <v>53000</v>
      </c>
      <c r="E186" s="109">
        <v>39028</v>
      </c>
      <c r="F186" s="109">
        <v>13191</v>
      </c>
      <c r="G186" s="109">
        <v>781</v>
      </c>
      <c r="H186" s="109">
        <v>0</v>
      </c>
      <c r="I186" s="116">
        <v>0.125</v>
      </c>
      <c r="J186" s="97"/>
    </row>
    <row r="187" spans="1:10" ht="17.100000000000001" customHeight="1" x14ac:dyDescent="0.2">
      <c r="A187" s="115" t="s">
        <v>226</v>
      </c>
      <c r="B187" s="108" t="s">
        <v>531</v>
      </c>
      <c r="C187" s="108" t="s">
        <v>1806</v>
      </c>
      <c r="D187" s="109">
        <v>63600</v>
      </c>
      <c r="E187" s="109">
        <v>46834</v>
      </c>
      <c r="F187" s="109">
        <v>15829</v>
      </c>
      <c r="G187" s="109">
        <v>937</v>
      </c>
      <c r="H187" s="109">
        <v>0</v>
      </c>
      <c r="I187" s="116">
        <v>0.15</v>
      </c>
      <c r="J187" s="97"/>
    </row>
    <row r="188" spans="1:10" ht="17.100000000000001" customHeight="1" x14ac:dyDescent="0.2">
      <c r="A188" s="115" t="s">
        <v>227</v>
      </c>
      <c r="B188" s="108" t="s">
        <v>533</v>
      </c>
      <c r="C188" s="108" t="s">
        <v>1808</v>
      </c>
      <c r="D188" s="109">
        <v>74200</v>
      </c>
      <c r="E188" s="109">
        <v>54639</v>
      </c>
      <c r="F188" s="109">
        <v>18468</v>
      </c>
      <c r="G188" s="109">
        <v>1093</v>
      </c>
      <c r="H188" s="109">
        <v>0</v>
      </c>
      <c r="I188" s="116">
        <v>0.17499999999999999</v>
      </c>
      <c r="J188" s="97"/>
    </row>
    <row r="189" spans="1:10" ht="17.100000000000001" customHeight="1" x14ac:dyDescent="0.2">
      <c r="A189" s="115" t="s">
        <v>228</v>
      </c>
      <c r="B189" s="108" t="s">
        <v>535</v>
      </c>
      <c r="C189" s="108" t="s">
        <v>1810</v>
      </c>
      <c r="D189" s="109">
        <v>84800</v>
      </c>
      <c r="E189" s="109">
        <v>62445</v>
      </c>
      <c r="F189" s="109">
        <v>21106</v>
      </c>
      <c r="G189" s="109">
        <v>1249</v>
      </c>
      <c r="H189" s="109">
        <v>0</v>
      </c>
      <c r="I189" s="116">
        <v>0.2</v>
      </c>
      <c r="J189" s="97"/>
    </row>
    <row r="190" spans="1:10" ht="17.100000000000001" customHeight="1" x14ac:dyDescent="0.2">
      <c r="A190" s="115" t="s">
        <v>229</v>
      </c>
      <c r="B190" s="108" t="s">
        <v>537</v>
      </c>
      <c r="C190" s="108" t="s">
        <v>1812</v>
      </c>
      <c r="D190" s="109">
        <v>95400</v>
      </c>
      <c r="E190" s="109">
        <v>70250</v>
      </c>
      <c r="F190" s="109">
        <v>23745</v>
      </c>
      <c r="G190" s="109">
        <v>1405</v>
      </c>
      <c r="H190" s="109">
        <v>0</v>
      </c>
      <c r="I190" s="116">
        <v>0.22500000000000001</v>
      </c>
      <c r="J190" s="97"/>
    </row>
    <row r="191" spans="1:10" ht="17.100000000000001" customHeight="1" x14ac:dyDescent="0.2">
      <c r="A191" s="115" t="s">
        <v>230</v>
      </c>
      <c r="B191" s="108" t="s">
        <v>539</v>
      </c>
      <c r="C191" s="108" t="s">
        <v>1814</v>
      </c>
      <c r="D191" s="109">
        <v>106000</v>
      </c>
      <c r="E191" s="109">
        <v>78056</v>
      </c>
      <c r="F191" s="109">
        <v>26383</v>
      </c>
      <c r="G191" s="109">
        <v>1561</v>
      </c>
      <c r="H191" s="109">
        <v>0</v>
      </c>
      <c r="I191" s="116">
        <v>0.25</v>
      </c>
      <c r="J191" s="97"/>
    </row>
    <row r="192" spans="1:10" ht="17.100000000000001" customHeight="1" x14ac:dyDescent="0.2">
      <c r="A192" s="115" t="s">
        <v>231</v>
      </c>
      <c r="B192" s="108" t="s">
        <v>541</v>
      </c>
      <c r="C192" s="108" t="s">
        <v>1816</v>
      </c>
      <c r="D192" s="109">
        <v>116600</v>
      </c>
      <c r="E192" s="109">
        <v>85862</v>
      </c>
      <c r="F192" s="109">
        <v>29021</v>
      </c>
      <c r="G192" s="109">
        <v>1717</v>
      </c>
      <c r="H192" s="109">
        <v>0</v>
      </c>
      <c r="I192" s="116">
        <v>0.27500000000000002</v>
      </c>
      <c r="J192" s="97"/>
    </row>
    <row r="193" spans="1:10" ht="17.100000000000001" customHeight="1" x14ac:dyDescent="0.2">
      <c r="A193" s="115" t="s">
        <v>232</v>
      </c>
      <c r="B193" s="108" t="s">
        <v>543</v>
      </c>
      <c r="C193" s="108" t="s">
        <v>1818</v>
      </c>
      <c r="D193" s="109">
        <v>127200</v>
      </c>
      <c r="E193" s="109">
        <v>93667</v>
      </c>
      <c r="F193" s="109">
        <v>31660</v>
      </c>
      <c r="G193" s="109">
        <v>1873</v>
      </c>
      <c r="H193" s="109">
        <v>0</v>
      </c>
      <c r="I193" s="116">
        <v>0.3</v>
      </c>
      <c r="J193" s="97"/>
    </row>
    <row r="194" spans="1:10" ht="17.100000000000001" customHeight="1" x14ac:dyDescent="0.2">
      <c r="A194" s="115" t="s">
        <v>233</v>
      </c>
      <c r="B194" s="108" t="s">
        <v>545</v>
      </c>
      <c r="C194" s="108" t="s">
        <v>1820</v>
      </c>
      <c r="D194" s="109">
        <v>137800</v>
      </c>
      <c r="E194" s="109">
        <v>101473</v>
      </c>
      <c r="F194" s="109">
        <v>34298</v>
      </c>
      <c r="G194" s="109">
        <v>2029</v>
      </c>
      <c r="H194" s="109">
        <v>0</v>
      </c>
      <c r="I194" s="116">
        <v>0.32500000000000001</v>
      </c>
      <c r="J194" s="97"/>
    </row>
    <row r="195" spans="1:10" ht="17.100000000000001" customHeight="1" x14ac:dyDescent="0.2">
      <c r="A195" s="115" t="s">
        <v>234</v>
      </c>
      <c r="B195" s="108" t="s">
        <v>547</v>
      </c>
      <c r="C195" s="108" t="s">
        <v>1822</v>
      </c>
      <c r="D195" s="109">
        <v>148400</v>
      </c>
      <c r="E195" s="109">
        <v>109278</v>
      </c>
      <c r="F195" s="109">
        <v>36936</v>
      </c>
      <c r="G195" s="109">
        <v>2186</v>
      </c>
      <c r="H195" s="109">
        <v>0</v>
      </c>
      <c r="I195" s="116">
        <v>0.35</v>
      </c>
      <c r="J195" s="97"/>
    </row>
    <row r="196" spans="1:10" ht="17.100000000000001" customHeight="1" x14ac:dyDescent="0.2">
      <c r="A196" s="115" t="s">
        <v>235</v>
      </c>
      <c r="B196" s="108" t="s">
        <v>549</v>
      </c>
      <c r="C196" s="108" t="s">
        <v>1824</v>
      </c>
      <c r="D196" s="109">
        <v>159000</v>
      </c>
      <c r="E196" s="109">
        <v>117084</v>
      </c>
      <c r="F196" s="109">
        <v>39574</v>
      </c>
      <c r="G196" s="109">
        <v>2342</v>
      </c>
      <c r="H196" s="109">
        <v>0</v>
      </c>
      <c r="I196" s="116">
        <v>0.375</v>
      </c>
      <c r="J196" s="97"/>
    </row>
    <row r="197" spans="1:10" ht="17.100000000000001" customHeight="1" x14ac:dyDescent="0.2">
      <c r="A197" s="115" t="s">
        <v>236</v>
      </c>
      <c r="B197" s="108" t="s">
        <v>551</v>
      </c>
      <c r="C197" s="108" t="s">
        <v>1826</v>
      </c>
      <c r="D197" s="109">
        <v>169600</v>
      </c>
      <c r="E197" s="109">
        <v>124890</v>
      </c>
      <c r="F197" s="109">
        <v>42212</v>
      </c>
      <c r="G197" s="109">
        <v>2498</v>
      </c>
      <c r="H197" s="109">
        <v>0</v>
      </c>
      <c r="I197" s="116">
        <v>0.4</v>
      </c>
      <c r="J197" s="97"/>
    </row>
    <row r="198" spans="1:10" ht="17.100000000000001" customHeight="1" x14ac:dyDescent="0.2">
      <c r="A198" s="115" t="s">
        <v>237</v>
      </c>
      <c r="B198" s="108" t="s">
        <v>553</v>
      </c>
      <c r="C198" s="108" t="s">
        <v>1828</v>
      </c>
      <c r="D198" s="109">
        <v>180200</v>
      </c>
      <c r="E198" s="109">
        <v>132695</v>
      </c>
      <c r="F198" s="109">
        <v>44851</v>
      </c>
      <c r="G198" s="109">
        <v>2654</v>
      </c>
      <c r="H198" s="109">
        <v>0</v>
      </c>
      <c r="I198" s="116">
        <v>0.42499999999999999</v>
      </c>
      <c r="J198" s="97"/>
    </row>
    <row r="199" spans="1:10" ht="17.100000000000001" customHeight="1" x14ac:dyDescent="0.2">
      <c r="A199" s="115" t="s">
        <v>238</v>
      </c>
      <c r="B199" s="108" t="s">
        <v>555</v>
      </c>
      <c r="C199" s="108" t="s">
        <v>1830</v>
      </c>
      <c r="D199" s="109">
        <v>190800</v>
      </c>
      <c r="E199" s="109">
        <v>140501</v>
      </c>
      <c r="F199" s="109">
        <v>47489</v>
      </c>
      <c r="G199" s="109">
        <v>2810</v>
      </c>
      <c r="H199" s="109">
        <v>0</v>
      </c>
      <c r="I199" s="116">
        <v>0.45</v>
      </c>
      <c r="J199" s="97"/>
    </row>
    <row r="200" spans="1:10" ht="17.100000000000001" customHeight="1" x14ac:dyDescent="0.2">
      <c r="A200" s="115" t="s">
        <v>239</v>
      </c>
      <c r="B200" s="108" t="s">
        <v>557</v>
      </c>
      <c r="C200" s="108" t="s">
        <v>1832</v>
      </c>
      <c r="D200" s="109">
        <v>201400</v>
      </c>
      <c r="E200" s="109">
        <v>148306</v>
      </c>
      <c r="F200" s="109">
        <v>50128</v>
      </c>
      <c r="G200" s="109">
        <v>2966</v>
      </c>
      <c r="H200" s="109">
        <v>0</v>
      </c>
      <c r="I200" s="116">
        <v>0.47499999999999998</v>
      </c>
      <c r="J200" s="97"/>
    </row>
    <row r="201" spans="1:10" ht="17.100000000000001" customHeight="1" x14ac:dyDescent="0.2">
      <c r="A201" s="115" t="s">
        <v>240</v>
      </c>
      <c r="B201" s="108" t="s">
        <v>559</v>
      </c>
      <c r="C201" s="108" t="s">
        <v>1834</v>
      </c>
      <c r="D201" s="109">
        <v>212000</v>
      </c>
      <c r="E201" s="109">
        <v>156112</v>
      </c>
      <c r="F201" s="109">
        <v>52766</v>
      </c>
      <c r="G201" s="109">
        <v>3122</v>
      </c>
      <c r="H201" s="109">
        <v>0</v>
      </c>
      <c r="I201" s="116">
        <v>0.5</v>
      </c>
      <c r="J201" s="97"/>
    </row>
    <row r="202" spans="1:10" ht="17.100000000000001" customHeight="1" x14ac:dyDescent="0.2">
      <c r="A202" s="115" t="s">
        <v>241</v>
      </c>
      <c r="B202" s="108" t="s">
        <v>561</v>
      </c>
      <c r="C202" s="108" t="s">
        <v>1836</v>
      </c>
      <c r="D202" s="109">
        <v>222600</v>
      </c>
      <c r="E202" s="109">
        <v>163918</v>
      </c>
      <c r="F202" s="109">
        <v>55404</v>
      </c>
      <c r="G202" s="109">
        <v>3278</v>
      </c>
      <c r="H202" s="109">
        <v>0</v>
      </c>
      <c r="I202" s="116">
        <v>0.52500000000000002</v>
      </c>
      <c r="J202" s="97"/>
    </row>
    <row r="203" spans="1:10" ht="17.100000000000001" customHeight="1" x14ac:dyDescent="0.2">
      <c r="A203" s="115" t="s">
        <v>242</v>
      </c>
      <c r="B203" s="108" t="s">
        <v>563</v>
      </c>
      <c r="C203" s="108" t="s">
        <v>1838</v>
      </c>
      <c r="D203" s="109">
        <v>233200</v>
      </c>
      <c r="E203" s="109">
        <v>171723</v>
      </c>
      <c r="F203" s="109">
        <v>58043</v>
      </c>
      <c r="G203" s="109">
        <v>3434</v>
      </c>
      <c r="H203" s="109">
        <v>0</v>
      </c>
      <c r="I203" s="116">
        <v>0.55000000000000004</v>
      </c>
      <c r="J203" s="97"/>
    </row>
    <row r="204" spans="1:10" ht="17.100000000000001" customHeight="1" x14ac:dyDescent="0.2">
      <c r="A204" s="115" t="s">
        <v>243</v>
      </c>
      <c r="B204" s="108" t="s">
        <v>565</v>
      </c>
      <c r="C204" s="108" t="s">
        <v>1840</v>
      </c>
      <c r="D204" s="109">
        <v>243800</v>
      </c>
      <c r="E204" s="109">
        <v>179529</v>
      </c>
      <c r="F204" s="109">
        <v>60680</v>
      </c>
      <c r="G204" s="109">
        <v>3591</v>
      </c>
      <c r="H204" s="109">
        <v>0</v>
      </c>
      <c r="I204" s="116">
        <v>0.57499999999999996</v>
      </c>
      <c r="J204" s="97"/>
    </row>
    <row r="205" spans="1:10" ht="17.100000000000001" customHeight="1" x14ac:dyDescent="0.2">
      <c r="A205" s="115" t="s">
        <v>244</v>
      </c>
      <c r="B205" s="108" t="s">
        <v>567</v>
      </c>
      <c r="C205" s="108" t="s">
        <v>1842</v>
      </c>
      <c r="D205" s="109">
        <v>254400</v>
      </c>
      <c r="E205" s="109">
        <v>187334</v>
      </c>
      <c r="F205" s="109">
        <v>63319</v>
      </c>
      <c r="G205" s="109">
        <v>3747</v>
      </c>
      <c r="H205" s="109">
        <v>0</v>
      </c>
      <c r="I205" s="116">
        <v>0.6</v>
      </c>
      <c r="J205" s="97"/>
    </row>
    <row r="206" spans="1:10" ht="17.100000000000001" customHeight="1" x14ac:dyDescent="0.2">
      <c r="A206" s="115" t="s">
        <v>245</v>
      </c>
      <c r="B206" s="108" t="s">
        <v>569</v>
      </c>
      <c r="C206" s="108" t="s">
        <v>1844</v>
      </c>
      <c r="D206" s="109">
        <v>265000</v>
      </c>
      <c r="E206" s="109">
        <v>195140</v>
      </c>
      <c r="F206" s="109">
        <v>65957</v>
      </c>
      <c r="G206" s="109">
        <v>3903</v>
      </c>
      <c r="H206" s="109">
        <v>0</v>
      </c>
      <c r="I206" s="116">
        <v>0.625</v>
      </c>
      <c r="J206" s="97"/>
    </row>
    <row r="207" spans="1:10" ht="17.100000000000001" customHeight="1" x14ac:dyDescent="0.2">
      <c r="A207" s="115" t="s">
        <v>246</v>
      </c>
      <c r="B207" s="108" t="s">
        <v>571</v>
      </c>
      <c r="C207" s="108" t="s">
        <v>1846</v>
      </c>
      <c r="D207" s="109">
        <v>275600</v>
      </c>
      <c r="E207" s="109">
        <v>202946</v>
      </c>
      <c r="F207" s="109">
        <v>68595</v>
      </c>
      <c r="G207" s="109">
        <v>4059</v>
      </c>
      <c r="H207" s="109">
        <v>0</v>
      </c>
      <c r="I207" s="116">
        <v>0.65</v>
      </c>
      <c r="J207" s="97"/>
    </row>
    <row r="208" spans="1:10" ht="17.100000000000001" customHeight="1" x14ac:dyDescent="0.2">
      <c r="A208" s="115" t="s">
        <v>247</v>
      </c>
      <c r="B208" s="108" t="s">
        <v>573</v>
      </c>
      <c r="C208" s="108" t="s">
        <v>1848</v>
      </c>
      <c r="D208" s="109">
        <v>286200</v>
      </c>
      <c r="E208" s="109">
        <v>210751</v>
      </c>
      <c r="F208" s="109">
        <v>71234</v>
      </c>
      <c r="G208" s="109">
        <v>4215</v>
      </c>
      <c r="H208" s="109">
        <v>0</v>
      </c>
      <c r="I208" s="116">
        <v>0.67500000000000004</v>
      </c>
      <c r="J208" s="97"/>
    </row>
    <row r="209" spans="1:10" ht="17.100000000000001" customHeight="1" x14ac:dyDescent="0.2">
      <c r="A209" s="115" t="s">
        <v>248</v>
      </c>
      <c r="B209" s="108" t="s">
        <v>575</v>
      </c>
      <c r="C209" s="108" t="s">
        <v>1850</v>
      </c>
      <c r="D209" s="109">
        <v>296800</v>
      </c>
      <c r="E209" s="109">
        <v>218557</v>
      </c>
      <c r="F209" s="109">
        <v>73872</v>
      </c>
      <c r="G209" s="109">
        <v>4371</v>
      </c>
      <c r="H209" s="109">
        <v>0</v>
      </c>
      <c r="I209" s="116">
        <v>0.7</v>
      </c>
      <c r="J209" s="97"/>
    </row>
    <row r="210" spans="1:10" ht="17.100000000000001" customHeight="1" x14ac:dyDescent="0.2">
      <c r="A210" s="115" t="s">
        <v>249</v>
      </c>
      <c r="B210" s="108" t="s">
        <v>577</v>
      </c>
      <c r="C210" s="108" t="s">
        <v>1852</v>
      </c>
      <c r="D210" s="109">
        <v>307400</v>
      </c>
      <c r="E210" s="109">
        <v>226362</v>
      </c>
      <c r="F210" s="109">
        <v>76511</v>
      </c>
      <c r="G210" s="109">
        <v>4527</v>
      </c>
      <c r="H210" s="109">
        <v>0</v>
      </c>
      <c r="I210" s="116">
        <v>0.72499999999999998</v>
      </c>
      <c r="J210" s="97"/>
    </row>
    <row r="211" spans="1:10" ht="17.100000000000001" customHeight="1" x14ac:dyDescent="0.2">
      <c r="A211" s="115" t="s">
        <v>250</v>
      </c>
      <c r="B211" s="108" t="s">
        <v>579</v>
      </c>
      <c r="C211" s="108" t="s">
        <v>1854</v>
      </c>
      <c r="D211" s="109">
        <v>318000</v>
      </c>
      <c r="E211" s="109">
        <v>234168</v>
      </c>
      <c r="F211" s="109">
        <v>79149</v>
      </c>
      <c r="G211" s="109">
        <v>4683</v>
      </c>
      <c r="H211" s="109">
        <v>0</v>
      </c>
      <c r="I211" s="116">
        <v>0.75</v>
      </c>
      <c r="J211" s="97"/>
    </row>
    <row r="212" spans="1:10" ht="17.100000000000001" customHeight="1" x14ac:dyDescent="0.2">
      <c r="A212" s="115" t="s">
        <v>251</v>
      </c>
      <c r="B212" s="108" t="s">
        <v>581</v>
      </c>
      <c r="C212" s="108" t="s">
        <v>1856</v>
      </c>
      <c r="D212" s="109">
        <v>328600</v>
      </c>
      <c r="E212" s="109">
        <v>241973</v>
      </c>
      <c r="F212" s="109">
        <v>81788</v>
      </c>
      <c r="G212" s="109">
        <v>4839</v>
      </c>
      <c r="H212" s="109">
        <v>0</v>
      </c>
      <c r="I212" s="116">
        <v>0.77500000000000002</v>
      </c>
      <c r="J212" s="97"/>
    </row>
    <row r="213" spans="1:10" ht="17.100000000000001" customHeight="1" x14ac:dyDescent="0.2">
      <c r="A213" s="115" t="s">
        <v>252</v>
      </c>
      <c r="B213" s="108" t="s">
        <v>583</v>
      </c>
      <c r="C213" s="108" t="s">
        <v>1858</v>
      </c>
      <c r="D213" s="109">
        <v>339200</v>
      </c>
      <c r="E213" s="109">
        <v>249779</v>
      </c>
      <c r="F213" s="109">
        <v>84425</v>
      </c>
      <c r="G213" s="109">
        <v>4996</v>
      </c>
      <c r="H213" s="109">
        <v>0</v>
      </c>
      <c r="I213" s="116">
        <v>0.8</v>
      </c>
      <c r="J213" s="97"/>
    </row>
    <row r="214" spans="1:10" ht="17.100000000000001" customHeight="1" x14ac:dyDescent="0.2">
      <c r="A214" s="115" t="s">
        <v>253</v>
      </c>
      <c r="B214" s="108" t="s">
        <v>585</v>
      </c>
      <c r="C214" s="108" t="s">
        <v>1860</v>
      </c>
      <c r="D214" s="109">
        <v>349800</v>
      </c>
      <c r="E214" s="109">
        <v>257585</v>
      </c>
      <c r="F214" s="109">
        <v>87063</v>
      </c>
      <c r="G214" s="109">
        <v>5152</v>
      </c>
      <c r="H214" s="109">
        <v>0</v>
      </c>
      <c r="I214" s="116">
        <v>0.82499999999999996</v>
      </c>
      <c r="J214" s="97"/>
    </row>
    <row r="215" spans="1:10" ht="17.100000000000001" customHeight="1" x14ac:dyDescent="0.2">
      <c r="A215" s="115" t="s">
        <v>254</v>
      </c>
      <c r="B215" s="108" t="s">
        <v>587</v>
      </c>
      <c r="C215" s="108" t="s">
        <v>1862</v>
      </c>
      <c r="D215" s="109">
        <v>360400</v>
      </c>
      <c r="E215" s="109">
        <v>265390</v>
      </c>
      <c r="F215" s="109">
        <v>89702</v>
      </c>
      <c r="G215" s="109">
        <v>5308</v>
      </c>
      <c r="H215" s="109">
        <v>0</v>
      </c>
      <c r="I215" s="116">
        <v>0.85</v>
      </c>
      <c r="J215" s="97"/>
    </row>
    <row r="216" spans="1:10" ht="17.100000000000001" customHeight="1" x14ac:dyDescent="0.2">
      <c r="A216" s="115" t="s">
        <v>255</v>
      </c>
      <c r="B216" s="108" t="s">
        <v>589</v>
      </c>
      <c r="C216" s="108" t="s">
        <v>1864</v>
      </c>
      <c r="D216" s="109">
        <v>371000</v>
      </c>
      <c r="E216" s="109">
        <v>273196</v>
      </c>
      <c r="F216" s="109">
        <v>92340</v>
      </c>
      <c r="G216" s="109">
        <v>5464</v>
      </c>
      <c r="H216" s="109">
        <v>0</v>
      </c>
      <c r="I216" s="116">
        <v>0.875</v>
      </c>
      <c r="J216" s="97"/>
    </row>
    <row r="217" spans="1:10" ht="17.100000000000001" customHeight="1" x14ac:dyDescent="0.2">
      <c r="A217" s="115" t="s">
        <v>256</v>
      </c>
      <c r="B217" s="108" t="s">
        <v>591</v>
      </c>
      <c r="C217" s="108" t="s">
        <v>1866</v>
      </c>
      <c r="D217" s="109">
        <v>381600</v>
      </c>
      <c r="E217" s="109">
        <v>281001</v>
      </c>
      <c r="F217" s="109">
        <v>94979</v>
      </c>
      <c r="G217" s="109">
        <v>5620</v>
      </c>
      <c r="H217" s="109">
        <v>0</v>
      </c>
      <c r="I217" s="116">
        <v>0.9</v>
      </c>
      <c r="J217" s="97"/>
    </row>
    <row r="218" spans="1:10" ht="17.100000000000001" customHeight="1" x14ac:dyDescent="0.2">
      <c r="A218" s="115" t="s">
        <v>257</v>
      </c>
      <c r="B218" s="108" t="s">
        <v>593</v>
      </c>
      <c r="C218" s="108" t="s">
        <v>1868</v>
      </c>
      <c r="D218" s="109">
        <v>392200</v>
      </c>
      <c r="E218" s="109">
        <v>288807</v>
      </c>
      <c r="F218" s="109">
        <v>97617</v>
      </c>
      <c r="G218" s="109">
        <v>5776</v>
      </c>
      <c r="H218" s="109">
        <v>0</v>
      </c>
      <c r="I218" s="116">
        <v>0.92500000000000004</v>
      </c>
      <c r="J218" s="97"/>
    </row>
    <row r="219" spans="1:10" ht="17.100000000000001" customHeight="1" x14ac:dyDescent="0.2">
      <c r="A219" s="115" t="s">
        <v>258</v>
      </c>
      <c r="B219" s="108" t="s">
        <v>595</v>
      </c>
      <c r="C219" s="108" t="s">
        <v>1870</v>
      </c>
      <c r="D219" s="109">
        <v>402800</v>
      </c>
      <c r="E219" s="109">
        <v>296613</v>
      </c>
      <c r="F219" s="109">
        <v>100255</v>
      </c>
      <c r="G219" s="109">
        <v>5932</v>
      </c>
      <c r="H219" s="109">
        <v>0</v>
      </c>
      <c r="I219" s="116">
        <v>0.95</v>
      </c>
      <c r="J219" s="97"/>
    </row>
    <row r="220" spans="1:10" ht="17.100000000000001" customHeight="1" x14ac:dyDescent="0.2">
      <c r="A220" s="115" t="s">
        <v>259</v>
      </c>
      <c r="B220" s="108" t="s">
        <v>597</v>
      </c>
      <c r="C220" s="108" t="s">
        <v>1872</v>
      </c>
      <c r="D220" s="109">
        <v>413400</v>
      </c>
      <c r="E220" s="109">
        <v>304418</v>
      </c>
      <c r="F220" s="109">
        <v>102894</v>
      </c>
      <c r="G220" s="109">
        <v>6088</v>
      </c>
      <c r="H220" s="109">
        <v>0</v>
      </c>
      <c r="I220" s="116">
        <v>0.97499999999999998</v>
      </c>
      <c r="J220" s="97"/>
    </row>
    <row r="221" spans="1:10" ht="17.100000000000001" customHeight="1" x14ac:dyDescent="0.2">
      <c r="A221" s="115" t="s">
        <v>260</v>
      </c>
      <c r="B221" s="108" t="s">
        <v>261</v>
      </c>
      <c r="C221" s="108" t="s">
        <v>1874</v>
      </c>
      <c r="D221" s="109">
        <v>424000</v>
      </c>
      <c r="E221" s="109">
        <v>312224</v>
      </c>
      <c r="F221" s="109">
        <v>105532</v>
      </c>
      <c r="G221" s="109">
        <v>6244</v>
      </c>
      <c r="H221" s="109">
        <v>0</v>
      </c>
      <c r="I221" s="116">
        <v>1</v>
      </c>
      <c r="J221" s="97"/>
    </row>
    <row r="222" spans="1:10" ht="17.100000000000001" customHeight="1" x14ac:dyDescent="0.2">
      <c r="A222" s="115" t="s">
        <v>262</v>
      </c>
      <c r="B222" s="108" t="s">
        <v>40</v>
      </c>
      <c r="C222" s="108" t="s">
        <v>1875</v>
      </c>
      <c r="D222" s="109">
        <v>117618</v>
      </c>
      <c r="E222" s="109">
        <v>86611</v>
      </c>
      <c r="F222" s="109">
        <v>29275</v>
      </c>
      <c r="G222" s="109">
        <v>1732</v>
      </c>
      <c r="H222" s="109">
        <v>0</v>
      </c>
      <c r="I222" s="116">
        <v>0.25</v>
      </c>
      <c r="J222" s="97"/>
    </row>
    <row r="223" spans="1:10" ht="17.100000000000001" customHeight="1" x14ac:dyDescent="0.2">
      <c r="A223" s="115" t="s">
        <v>263</v>
      </c>
      <c r="B223" s="108" t="s">
        <v>264</v>
      </c>
      <c r="C223" s="108" t="s">
        <v>1877</v>
      </c>
      <c r="D223" s="109">
        <v>10600</v>
      </c>
      <c r="E223" s="109">
        <v>7806</v>
      </c>
      <c r="F223" s="109">
        <v>2638</v>
      </c>
      <c r="G223" s="109">
        <v>156</v>
      </c>
      <c r="H223" s="109">
        <v>0</v>
      </c>
      <c r="I223" s="116">
        <v>2.5000000000000001E-2</v>
      </c>
      <c r="J223" s="97"/>
    </row>
    <row r="224" spans="1:10" ht="17.100000000000001" customHeight="1" x14ac:dyDescent="0.2">
      <c r="A224" s="115" t="s">
        <v>265</v>
      </c>
      <c r="B224" s="108" t="s">
        <v>266</v>
      </c>
      <c r="C224" s="108" t="s">
        <v>1879</v>
      </c>
      <c r="D224" s="109">
        <v>21200</v>
      </c>
      <c r="E224" s="109">
        <v>15611</v>
      </c>
      <c r="F224" s="109">
        <v>5277</v>
      </c>
      <c r="G224" s="109">
        <v>312</v>
      </c>
      <c r="H224" s="109">
        <v>0</v>
      </c>
      <c r="I224" s="116">
        <v>0.05</v>
      </c>
      <c r="J224" s="97"/>
    </row>
    <row r="225" spans="1:10" ht="17.100000000000001" customHeight="1" x14ac:dyDescent="0.2">
      <c r="A225" s="115" t="s">
        <v>267</v>
      </c>
      <c r="B225" s="108" t="s">
        <v>268</v>
      </c>
      <c r="C225" s="108" t="s">
        <v>1881</v>
      </c>
      <c r="D225" s="109">
        <v>31800</v>
      </c>
      <c r="E225" s="109">
        <v>23417</v>
      </c>
      <c r="F225" s="109">
        <v>7915</v>
      </c>
      <c r="G225" s="109">
        <v>468</v>
      </c>
      <c r="H225" s="109">
        <v>0</v>
      </c>
      <c r="I225" s="116">
        <v>7.4999999999999997E-2</v>
      </c>
      <c r="J225" s="97"/>
    </row>
    <row r="226" spans="1:10" ht="17.100000000000001" customHeight="1" x14ac:dyDescent="0.2">
      <c r="A226" s="115" t="s">
        <v>269</v>
      </c>
      <c r="B226" s="108" t="s">
        <v>270</v>
      </c>
      <c r="C226" s="108" t="s">
        <v>1883</v>
      </c>
      <c r="D226" s="109">
        <v>42400</v>
      </c>
      <c r="E226" s="109">
        <v>31222</v>
      </c>
      <c r="F226" s="109">
        <v>10554</v>
      </c>
      <c r="G226" s="109">
        <v>624</v>
      </c>
      <c r="H226" s="109">
        <v>0</v>
      </c>
      <c r="I226" s="116">
        <v>0.1</v>
      </c>
      <c r="J226" s="97"/>
    </row>
    <row r="227" spans="1:10" ht="17.100000000000001" customHeight="1" x14ac:dyDescent="0.2">
      <c r="A227" s="115" t="s">
        <v>271</v>
      </c>
      <c r="B227" s="108" t="s">
        <v>272</v>
      </c>
      <c r="C227" s="108" t="s">
        <v>1885</v>
      </c>
      <c r="D227" s="109">
        <v>53000</v>
      </c>
      <c r="E227" s="109">
        <v>39028</v>
      </c>
      <c r="F227" s="109">
        <v>13191</v>
      </c>
      <c r="G227" s="109">
        <v>781</v>
      </c>
      <c r="H227" s="109">
        <v>0</v>
      </c>
      <c r="I227" s="116">
        <v>0.125</v>
      </c>
      <c r="J227" s="97"/>
    </row>
    <row r="228" spans="1:10" ht="17.100000000000001" customHeight="1" x14ac:dyDescent="0.2">
      <c r="A228" s="115" t="s">
        <v>273</v>
      </c>
      <c r="B228" s="108" t="s">
        <v>274</v>
      </c>
      <c r="C228" s="108" t="s">
        <v>1887</v>
      </c>
      <c r="D228" s="109">
        <v>63600</v>
      </c>
      <c r="E228" s="109">
        <v>46834</v>
      </c>
      <c r="F228" s="109">
        <v>15829</v>
      </c>
      <c r="G228" s="109">
        <v>937</v>
      </c>
      <c r="H228" s="109">
        <v>0</v>
      </c>
      <c r="I228" s="116">
        <v>0.15</v>
      </c>
      <c r="J228" s="97"/>
    </row>
    <row r="229" spans="1:10" ht="17.100000000000001" customHeight="1" x14ac:dyDescent="0.2">
      <c r="A229" s="115" t="s">
        <v>275</v>
      </c>
      <c r="B229" s="108" t="s">
        <v>276</v>
      </c>
      <c r="C229" s="108" t="s">
        <v>1889</v>
      </c>
      <c r="D229" s="109">
        <v>74200</v>
      </c>
      <c r="E229" s="109">
        <v>54639</v>
      </c>
      <c r="F229" s="109">
        <v>18468</v>
      </c>
      <c r="G229" s="109">
        <v>1093</v>
      </c>
      <c r="H229" s="109">
        <v>0</v>
      </c>
      <c r="I229" s="116">
        <v>0.17499999999999999</v>
      </c>
      <c r="J229" s="97"/>
    </row>
    <row r="230" spans="1:10" ht="17.100000000000001" customHeight="1" x14ac:dyDescent="0.2">
      <c r="A230" s="115" t="s">
        <v>277</v>
      </c>
      <c r="B230" s="108" t="s">
        <v>278</v>
      </c>
      <c r="C230" s="108" t="s">
        <v>1891</v>
      </c>
      <c r="D230" s="109">
        <v>84800</v>
      </c>
      <c r="E230" s="109">
        <v>62445</v>
      </c>
      <c r="F230" s="109">
        <v>21106</v>
      </c>
      <c r="G230" s="109">
        <v>1249</v>
      </c>
      <c r="H230" s="109">
        <v>0</v>
      </c>
      <c r="I230" s="116">
        <v>0.2</v>
      </c>
      <c r="J230" s="97"/>
    </row>
    <row r="231" spans="1:10" ht="17.100000000000001" customHeight="1" x14ac:dyDescent="0.2">
      <c r="A231" s="115" t="s">
        <v>279</v>
      </c>
      <c r="B231" s="108" t="s">
        <v>280</v>
      </c>
      <c r="C231" s="108" t="s">
        <v>1893</v>
      </c>
      <c r="D231" s="109">
        <v>95400</v>
      </c>
      <c r="E231" s="109">
        <v>70250</v>
      </c>
      <c r="F231" s="109">
        <v>23745</v>
      </c>
      <c r="G231" s="109">
        <v>1405</v>
      </c>
      <c r="H231" s="109">
        <v>0</v>
      </c>
      <c r="I231" s="116">
        <v>0.22500000000000001</v>
      </c>
      <c r="J231" s="97"/>
    </row>
    <row r="232" spans="1:10" ht="17.100000000000001" customHeight="1" x14ac:dyDescent="0.2">
      <c r="A232" s="115" t="s">
        <v>281</v>
      </c>
      <c r="B232" s="108" t="s">
        <v>282</v>
      </c>
      <c r="C232" s="108" t="s">
        <v>1895</v>
      </c>
      <c r="D232" s="109">
        <v>106000</v>
      </c>
      <c r="E232" s="109">
        <v>78056</v>
      </c>
      <c r="F232" s="109">
        <v>26383</v>
      </c>
      <c r="G232" s="109">
        <v>1561</v>
      </c>
      <c r="H232" s="109">
        <v>0</v>
      </c>
      <c r="I232" s="116">
        <v>0.25</v>
      </c>
      <c r="J232" s="97"/>
    </row>
    <row r="233" spans="1:10" ht="17.100000000000001" customHeight="1" x14ac:dyDescent="0.2">
      <c r="A233" s="115" t="s">
        <v>283</v>
      </c>
      <c r="B233" s="108" t="s">
        <v>284</v>
      </c>
      <c r="C233" s="108" t="s">
        <v>1897</v>
      </c>
      <c r="D233" s="109">
        <v>116600</v>
      </c>
      <c r="E233" s="109">
        <v>85862</v>
      </c>
      <c r="F233" s="109">
        <v>29021</v>
      </c>
      <c r="G233" s="109">
        <v>1717</v>
      </c>
      <c r="H233" s="109">
        <v>0</v>
      </c>
      <c r="I233" s="116">
        <v>0.27500000000000002</v>
      </c>
      <c r="J233" s="97"/>
    </row>
    <row r="234" spans="1:10" ht="17.100000000000001" customHeight="1" x14ac:dyDescent="0.2">
      <c r="A234" s="115" t="s">
        <v>285</v>
      </c>
      <c r="B234" s="108" t="s">
        <v>286</v>
      </c>
      <c r="C234" s="108" t="s">
        <v>1899</v>
      </c>
      <c r="D234" s="109">
        <v>127200</v>
      </c>
      <c r="E234" s="109">
        <v>93667</v>
      </c>
      <c r="F234" s="109">
        <v>31660</v>
      </c>
      <c r="G234" s="109">
        <v>1873</v>
      </c>
      <c r="H234" s="109">
        <v>0</v>
      </c>
      <c r="I234" s="116">
        <v>0.3</v>
      </c>
      <c r="J234" s="97"/>
    </row>
    <row r="235" spans="1:10" ht="17.100000000000001" customHeight="1" x14ac:dyDescent="0.2">
      <c r="A235" s="115" t="s">
        <v>287</v>
      </c>
      <c r="B235" s="108" t="s">
        <v>288</v>
      </c>
      <c r="C235" s="108" t="s">
        <v>1901</v>
      </c>
      <c r="D235" s="109">
        <v>137800</v>
      </c>
      <c r="E235" s="109">
        <v>101473</v>
      </c>
      <c r="F235" s="109">
        <v>34298</v>
      </c>
      <c r="G235" s="109">
        <v>2029</v>
      </c>
      <c r="H235" s="109">
        <v>0</v>
      </c>
      <c r="I235" s="116">
        <v>0.32500000000000001</v>
      </c>
      <c r="J235" s="97"/>
    </row>
    <row r="236" spans="1:10" ht="17.100000000000001" customHeight="1" x14ac:dyDescent="0.2">
      <c r="A236" s="115" t="s">
        <v>289</v>
      </c>
      <c r="B236" s="108" t="s">
        <v>290</v>
      </c>
      <c r="C236" s="108" t="s">
        <v>1903</v>
      </c>
      <c r="D236" s="109">
        <v>148400</v>
      </c>
      <c r="E236" s="109">
        <v>109278</v>
      </c>
      <c r="F236" s="109">
        <v>36936</v>
      </c>
      <c r="G236" s="109">
        <v>2186</v>
      </c>
      <c r="H236" s="109">
        <v>0</v>
      </c>
      <c r="I236" s="116">
        <v>0.35</v>
      </c>
      <c r="J236" s="97"/>
    </row>
    <row r="237" spans="1:10" ht="17.100000000000001" customHeight="1" x14ac:dyDescent="0.2">
      <c r="A237" s="115" t="s">
        <v>291</v>
      </c>
      <c r="B237" s="108" t="s">
        <v>292</v>
      </c>
      <c r="C237" s="108" t="s">
        <v>1905</v>
      </c>
      <c r="D237" s="109">
        <v>159000</v>
      </c>
      <c r="E237" s="109">
        <v>117084</v>
      </c>
      <c r="F237" s="109">
        <v>39574</v>
      </c>
      <c r="G237" s="109">
        <v>2342</v>
      </c>
      <c r="H237" s="109">
        <v>0</v>
      </c>
      <c r="I237" s="116">
        <v>0.375</v>
      </c>
      <c r="J237" s="97"/>
    </row>
    <row r="238" spans="1:10" ht="17.100000000000001" customHeight="1" x14ac:dyDescent="0.2">
      <c r="A238" s="115" t="s">
        <v>293</v>
      </c>
      <c r="B238" s="108" t="s">
        <v>294</v>
      </c>
      <c r="C238" s="108" t="s">
        <v>1907</v>
      </c>
      <c r="D238" s="109">
        <v>169600</v>
      </c>
      <c r="E238" s="109">
        <v>124890</v>
      </c>
      <c r="F238" s="109">
        <v>42212</v>
      </c>
      <c r="G238" s="109">
        <v>2498</v>
      </c>
      <c r="H238" s="109">
        <v>0</v>
      </c>
      <c r="I238" s="116">
        <v>0.4</v>
      </c>
      <c r="J238" s="97"/>
    </row>
    <row r="239" spans="1:10" ht="17.100000000000001" customHeight="1" x14ac:dyDescent="0.2">
      <c r="A239" s="115" t="s">
        <v>295</v>
      </c>
      <c r="B239" s="108" t="s">
        <v>296</v>
      </c>
      <c r="C239" s="108" t="s">
        <v>1909</v>
      </c>
      <c r="D239" s="109">
        <v>180200</v>
      </c>
      <c r="E239" s="109">
        <v>132695</v>
      </c>
      <c r="F239" s="109">
        <v>44851</v>
      </c>
      <c r="G239" s="109">
        <v>2654</v>
      </c>
      <c r="H239" s="109">
        <v>0</v>
      </c>
      <c r="I239" s="116">
        <v>0.42499999999999999</v>
      </c>
      <c r="J239" s="97"/>
    </row>
    <row r="240" spans="1:10" ht="17.100000000000001" customHeight="1" x14ac:dyDescent="0.2">
      <c r="A240" s="115" t="s">
        <v>297</v>
      </c>
      <c r="B240" s="108" t="s">
        <v>298</v>
      </c>
      <c r="C240" s="108" t="s">
        <v>1911</v>
      </c>
      <c r="D240" s="109">
        <v>190800</v>
      </c>
      <c r="E240" s="109">
        <v>140501</v>
      </c>
      <c r="F240" s="109">
        <v>47489</v>
      </c>
      <c r="G240" s="109">
        <v>2810</v>
      </c>
      <c r="H240" s="109">
        <v>0</v>
      </c>
      <c r="I240" s="116">
        <v>0.45</v>
      </c>
      <c r="J240" s="97"/>
    </row>
    <row r="241" spans="1:10" ht="17.100000000000001" customHeight="1" x14ac:dyDescent="0.2">
      <c r="A241" s="115" t="s">
        <v>299</v>
      </c>
      <c r="B241" s="108" t="s">
        <v>300</v>
      </c>
      <c r="C241" s="108" t="s">
        <v>1913</v>
      </c>
      <c r="D241" s="109">
        <v>201400</v>
      </c>
      <c r="E241" s="109">
        <v>148306</v>
      </c>
      <c r="F241" s="109">
        <v>50128</v>
      </c>
      <c r="G241" s="109">
        <v>2966</v>
      </c>
      <c r="H241" s="109">
        <v>0</v>
      </c>
      <c r="I241" s="116">
        <v>0.47499999999999998</v>
      </c>
      <c r="J241" s="97"/>
    </row>
    <row r="242" spans="1:10" ht="17.100000000000001" customHeight="1" x14ac:dyDescent="0.2">
      <c r="A242" s="115" t="s">
        <v>301</v>
      </c>
      <c r="B242" s="108" t="s">
        <v>302</v>
      </c>
      <c r="C242" s="108" t="s">
        <v>1915</v>
      </c>
      <c r="D242" s="109">
        <v>212000</v>
      </c>
      <c r="E242" s="109">
        <v>156112</v>
      </c>
      <c r="F242" s="109">
        <v>52766</v>
      </c>
      <c r="G242" s="109">
        <v>3122</v>
      </c>
      <c r="H242" s="109">
        <v>0</v>
      </c>
      <c r="I242" s="116">
        <v>0.5</v>
      </c>
      <c r="J242" s="97"/>
    </row>
    <row r="243" spans="1:10" ht="17.100000000000001" customHeight="1" x14ac:dyDescent="0.2">
      <c r="A243" s="115" t="s">
        <v>303</v>
      </c>
      <c r="B243" s="108" t="s">
        <v>304</v>
      </c>
      <c r="C243" s="108" t="s">
        <v>1917</v>
      </c>
      <c r="D243" s="109">
        <v>222600</v>
      </c>
      <c r="E243" s="109">
        <v>163918</v>
      </c>
      <c r="F243" s="109">
        <v>55404</v>
      </c>
      <c r="G243" s="109">
        <v>3278</v>
      </c>
      <c r="H243" s="109">
        <v>0</v>
      </c>
      <c r="I243" s="116">
        <v>0.52500000000000002</v>
      </c>
      <c r="J243" s="97"/>
    </row>
    <row r="244" spans="1:10" ht="17.100000000000001" customHeight="1" x14ac:dyDescent="0.2">
      <c r="A244" s="115" t="s">
        <v>305</v>
      </c>
      <c r="B244" s="108" t="s">
        <v>306</v>
      </c>
      <c r="C244" s="108" t="s">
        <v>1919</v>
      </c>
      <c r="D244" s="109">
        <v>233200</v>
      </c>
      <c r="E244" s="109">
        <v>171723</v>
      </c>
      <c r="F244" s="109">
        <v>58043</v>
      </c>
      <c r="G244" s="109">
        <v>3434</v>
      </c>
      <c r="H244" s="109">
        <v>0</v>
      </c>
      <c r="I244" s="116">
        <v>0.55000000000000004</v>
      </c>
      <c r="J244" s="97"/>
    </row>
    <row r="245" spans="1:10" ht="17.100000000000001" customHeight="1" x14ac:dyDescent="0.2">
      <c r="A245" s="115" t="s">
        <v>307</v>
      </c>
      <c r="B245" s="108" t="s">
        <v>308</v>
      </c>
      <c r="C245" s="108" t="s">
        <v>1921</v>
      </c>
      <c r="D245" s="109">
        <v>243800</v>
      </c>
      <c r="E245" s="109">
        <v>179529</v>
      </c>
      <c r="F245" s="109">
        <v>60680</v>
      </c>
      <c r="G245" s="109">
        <v>3591</v>
      </c>
      <c r="H245" s="109">
        <v>0</v>
      </c>
      <c r="I245" s="116">
        <v>0.57499999999999996</v>
      </c>
      <c r="J245" s="97"/>
    </row>
    <row r="246" spans="1:10" ht="17.100000000000001" customHeight="1" x14ac:dyDescent="0.2">
      <c r="A246" s="115" t="s">
        <v>309</v>
      </c>
      <c r="B246" s="108" t="s">
        <v>310</v>
      </c>
      <c r="C246" s="108" t="s">
        <v>1923</v>
      </c>
      <c r="D246" s="109">
        <v>254400</v>
      </c>
      <c r="E246" s="109">
        <v>187334</v>
      </c>
      <c r="F246" s="109">
        <v>63319</v>
      </c>
      <c r="G246" s="109">
        <v>3747</v>
      </c>
      <c r="H246" s="109">
        <v>0</v>
      </c>
      <c r="I246" s="116">
        <v>0.6</v>
      </c>
      <c r="J246" s="97"/>
    </row>
    <row r="247" spans="1:10" ht="17.100000000000001" customHeight="1" x14ac:dyDescent="0.2">
      <c r="A247" s="115" t="s">
        <v>311</v>
      </c>
      <c r="B247" s="108" t="s">
        <v>312</v>
      </c>
      <c r="C247" s="108" t="s">
        <v>1925</v>
      </c>
      <c r="D247" s="109">
        <v>265000</v>
      </c>
      <c r="E247" s="109">
        <v>195140</v>
      </c>
      <c r="F247" s="109">
        <v>65957</v>
      </c>
      <c r="G247" s="109">
        <v>3903</v>
      </c>
      <c r="H247" s="109">
        <v>0</v>
      </c>
      <c r="I247" s="116">
        <v>0.625</v>
      </c>
      <c r="J247" s="97"/>
    </row>
    <row r="248" spans="1:10" ht="17.100000000000001" customHeight="1" x14ac:dyDescent="0.2">
      <c r="A248" s="115" t="s">
        <v>313</v>
      </c>
      <c r="B248" s="108" t="s">
        <v>314</v>
      </c>
      <c r="C248" s="108" t="s">
        <v>1927</v>
      </c>
      <c r="D248" s="109">
        <v>10600</v>
      </c>
      <c r="E248" s="109">
        <v>7806</v>
      </c>
      <c r="F248" s="109">
        <v>2638</v>
      </c>
      <c r="G248" s="109">
        <v>156</v>
      </c>
      <c r="H248" s="109">
        <v>0</v>
      </c>
      <c r="I248" s="116">
        <v>2.5000000000000001E-2</v>
      </c>
      <c r="J248" s="97"/>
    </row>
    <row r="249" spans="1:10" ht="17.100000000000001" customHeight="1" x14ac:dyDescent="0.2">
      <c r="A249" s="115" t="s">
        <v>315</v>
      </c>
      <c r="B249" s="108" t="s">
        <v>316</v>
      </c>
      <c r="C249" s="108" t="s">
        <v>1929</v>
      </c>
      <c r="D249" s="109">
        <v>21200</v>
      </c>
      <c r="E249" s="109">
        <v>15611</v>
      </c>
      <c r="F249" s="109">
        <v>5277</v>
      </c>
      <c r="G249" s="109">
        <v>312</v>
      </c>
      <c r="H249" s="109">
        <v>0</v>
      </c>
      <c r="I249" s="116">
        <v>0.05</v>
      </c>
      <c r="J249" s="97"/>
    </row>
    <row r="250" spans="1:10" ht="17.100000000000001" customHeight="1" x14ac:dyDescent="0.2">
      <c r="A250" s="115" t="s">
        <v>317</v>
      </c>
      <c r="B250" s="108" t="s">
        <v>318</v>
      </c>
      <c r="C250" s="108" t="s">
        <v>1931</v>
      </c>
      <c r="D250" s="109">
        <v>31800</v>
      </c>
      <c r="E250" s="109">
        <v>23417</v>
      </c>
      <c r="F250" s="109">
        <v>7915</v>
      </c>
      <c r="G250" s="109">
        <v>468</v>
      </c>
      <c r="H250" s="109">
        <v>0</v>
      </c>
      <c r="I250" s="116">
        <v>7.4999999999999997E-2</v>
      </c>
      <c r="J250" s="97"/>
    </row>
    <row r="251" spans="1:10" ht="17.100000000000001" customHeight="1" x14ac:dyDescent="0.2">
      <c r="A251" s="115" t="s">
        <v>319</v>
      </c>
      <c r="B251" s="108" t="s">
        <v>320</v>
      </c>
      <c r="C251" s="108" t="s">
        <v>1933</v>
      </c>
      <c r="D251" s="109">
        <v>42400</v>
      </c>
      <c r="E251" s="109">
        <v>31222</v>
      </c>
      <c r="F251" s="109">
        <v>10554</v>
      </c>
      <c r="G251" s="109">
        <v>624</v>
      </c>
      <c r="H251" s="109">
        <v>0</v>
      </c>
      <c r="I251" s="116">
        <v>0.1</v>
      </c>
      <c r="J251" s="97"/>
    </row>
    <row r="252" spans="1:10" ht="17.100000000000001" customHeight="1" x14ac:dyDescent="0.2">
      <c r="A252" s="115" t="s">
        <v>321</v>
      </c>
      <c r="B252" s="108" t="s">
        <v>322</v>
      </c>
      <c r="C252" s="108" t="s">
        <v>1935</v>
      </c>
      <c r="D252" s="109">
        <v>53000</v>
      </c>
      <c r="E252" s="109">
        <v>39028</v>
      </c>
      <c r="F252" s="109">
        <v>13191</v>
      </c>
      <c r="G252" s="109">
        <v>781</v>
      </c>
      <c r="H252" s="109">
        <v>0</v>
      </c>
      <c r="I252" s="116">
        <v>0.125</v>
      </c>
      <c r="J252" s="97"/>
    </row>
    <row r="253" spans="1:10" ht="17.100000000000001" customHeight="1" x14ac:dyDescent="0.2">
      <c r="A253" s="115" t="s">
        <v>323</v>
      </c>
      <c r="B253" s="108" t="s">
        <v>324</v>
      </c>
      <c r="C253" s="108" t="s">
        <v>1937</v>
      </c>
      <c r="D253" s="109">
        <v>63600</v>
      </c>
      <c r="E253" s="109">
        <v>46834</v>
      </c>
      <c r="F253" s="109">
        <v>15829</v>
      </c>
      <c r="G253" s="109">
        <v>937</v>
      </c>
      <c r="H253" s="109">
        <v>0</v>
      </c>
      <c r="I253" s="116">
        <v>0.15</v>
      </c>
      <c r="J253" s="97"/>
    </row>
    <row r="254" spans="1:10" ht="17.100000000000001" customHeight="1" x14ac:dyDescent="0.2">
      <c r="A254" s="115" t="s">
        <v>325</v>
      </c>
      <c r="B254" s="108" t="s">
        <v>326</v>
      </c>
      <c r="C254" s="108" t="s">
        <v>1939</v>
      </c>
      <c r="D254" s="109">
        <v>74200</v>
      </c>
      <c r="E254" s="109">
        <v>54639</v>
      </c>
      <c r="F254" s="109">
        <v>18468</v>
      </c>
      <c r="G254" s="109">
        <v>1093</v>
      </c>
      <c r="H254" s="109">
        <v>0</v>
      </c>
      <c r="I254" s="116">
        <v>0.17499999999999999</v>
      </c>
      <c r="J254" s="97"/>
    </row>
    <row r="255" spans="1:10" ht="17.100000000000001" customHeight="1" x14ac:dyDescent="0.2">
      <c r="A255" s="115" t="s">
        <v>327</v>
      </c>
      <c r="B255" s="108" t="s">
        <v>328</v>
      </c>
      <c r="C255" s="108" t="s">
        <v>1941</v>
      </c>
      <c r="D255" s="109">
        <v>84800</v>
      </c>
      <c r="E255" s="109">
        <v>62445</v>
      </c>
      <c r="F255" s="109">
        <v>21106</v>
      </c>
      <c r="G255" s="109">
        <v>1249</v>
      </c>
      <c r="H255" s="109">
        <v>0</v>
      </c>
      <c r="I255" s="116">
        <v>0.2</v>
      </c>
      <c r="J255" s="97"/>
    </row>
    <row r="256" spans="1:10" ht="17.100000000000001" customHeight="1" x14ac:dyDescent="0.2">
      <c r="A256" s="115" t="s">
        <v>329</v>
      </c>
      <c r="B256" s="108" t="s">
        <v>330</v>
      </c>
      <c r="C256" s="108" t="s">
        <v>1943</v>
      </c>
      <c r="D256" s="109">
        <v>95400</v>
      </c>
      <c r="E256" s="109">
        <v>70250</v>
      </c>
      <c r="F256" s="109">
        <v>23745</v>
      </c>
      <c r="G256" s="109">
        <v>1405</v>
      </c>
      <c r="H256" s="109">
        <v>0</v>
      </c>
      <c r="I256" s="116">
        <v>0.22500000000000001</v>
      </c>
      <c r="J256" s="97"/>
    </row>
    <row r="257" spans="1:10" ht="17.100000000000001" customHeight="1" x14ac:dyDescent="0.2">
      <c r="A257" s="115" t="s">
        <v>331</v>
      </c>
      <c r="B257" s="108" t="s">
        <v>332</v>
      </c>
      <c r="C257" s="108" t="s">
        <v>1945</v>
      </c>
      <c r="D257" s="109">
        <v>106000</v>
      </c>
      <c r="E257" s="109">
        <v>78056</v>
      </c>
      <c r="F257" s="109">
        <v>26383</v>
      </c>
      <c r="G257" s="109">
        <v>1561</v>
      </c>
      <c r="H257" s="109">
        <v>0</v>
      </c>
      <c r="I257" s="116">
        <v>0.25</v>
      </c>
      <c r="J257" s="97"/>
    </row>
    <row r="258" spans="1:10" ht="17.100000000000001" customHeight="1" x14ac:dyDescent="0.2">
      <c r="A258" s="115" t="s">
        <v>333</v>
      </c>
      <c r="B258" s="108" t="s">
        <v>334</v>
      </c>
      <c r="C258" s="108" t="s">
        <v>1947</v>
      </c>
      <c r="D258" s="109">
        <v>116600</v>
      </c>
      <c r="E258" s="109">
        <v>85862</v>
      </c>
      <c r="F258" s="109">
        <v>29021</v>
      </c>
      <c r="G258" s="109">
        <v>1717</v>
      </c>
      <c r="H258" s="109">
        <v>0</v>
      </c>
      <c r="I258" s="116">
        <v>0.27500000000000002</v>
      </c>
      <c r="J258" s="97"/>
    </row>
    <row r="259" spans="1:10" ht="17.100000000000001" customHeight="1" x14ac:dyDescent="0.2">
      <c r="A259" s="115" t="s">
        <v>335</v>
      </c>
      <c r="B259" s="108" t="s">
        <v>336</v>
      </c>
      <c r="C259" s="108" t="s">
        <v>1949</v>
      </c>
      <c r="D259" s="109">
        <v>127200</v>
      </c>
      <c r="E259" s="109">
        <v>93667</v>
      </c>
      <c r="F259" s="109">
        <v>31660</v>
      </c>
      <c r="G259" s="109">
        <v>1873</v>
      </c>
      <c r="H259" s="109">
        <v>0</v>
      </c>
      <c r="I259" s="116">
        <v>0.3</v>
      </c>
      <c r="J259" s="97"/>
    </row>
    <row r="260" spans="1:10" ht="17.100000000000001" customHeight="1" x14ac:dyDescent="0.2">
      <c r="A260" s="115" t="s">
        <v>337</v>
      </c>
      <c r="B260" s="108" t="s">
        <v>338</v>
      </c>
      <c r="C260" s="108" t="s">
        <v>1951</v>
      </c>
      <c r="D260" s="109">
        <v>137800</v>
      </c>
      <c r="E260" s="109">
        <v>101473</v>
      </c>
      <c r="F260" s="109">
        <v>34298</v>
      </c>
      <c r="G260" s="109">
        <v>2029</v>
      </c>
      <c r="H260" s="109">
        <v>0</v>
      </c>
      <c r="I260" s="116">
        <v>0.32500000000000001</v>
      </c>
      <c r="J260" s="97"/>
    </row>
    <row r="261" spans="1:10" ht="17.100000000000001" customHeight="1" x14ac:dyDescent="0.2">
      <c r="A261" s="115" t="s">
        <v>339</v>
      </c>
      <c r="B261" s="108" t="s">
        <v>340</v>
      </c>
      <c r="C261" s="108" t="s">
        <v>1953</v>
      </c>
      <c r="D261" s="109">
        <v>148400</v>
      </c>
      <c r="E261" s="109">
        <v>109278</v>
      </c>
      <c r="F261" s="109">
        <v>36936</v>
      </c>
      <c r="G261" s="109">
        <v>2186</v>
      </c>
      <c r="H261" s="109">
        <v>0</v>
      </c>
      <c r="I261" s="116">
        <v>0.35</v>
      </c>
      <c r="J261" s="97"/>
    </row>
    <row r="262" spans="1:10" ht="17.100000000000001" customHeight="1" x14ac:dyDescent="0.2">
      <c r="A262" s="115" t="s">
        <v>341</v>
      </c>
      <c r="B262" s="108" t="s">
        <v>342</v>
      </c>
      <c r="C262" s="108" t="s">
        <v>1955</v>
      </c>
      <c r="D262" s="109">
        <v>159000</v>
      </c>
      <c r="E262" s="109">
        <v>117084</v>
      </c>
      <c r="F262" s="109">
        <v>39574</v>
      </c>
      <c r="G262" s="109">
        <v>2342</v>
      </c>
      <c r="H262" s="109">
        <v>0</v>
      </c>
      <c r="I262" s="116">
        <v>0.375</v>
      </c>
      <c r="J262" s="97"/>
    </row>
    <row r="263" spans="1:10" ht="17.100000000000001" customHeight="1" x14ac:dyDescent="0.2">
      <c r="A263" s="115" t="s">
        <v>343</v>
      </c>
      <c r="B263" s="108" t="s">
        <v>344</v>
      </c>
      <c r="C263" s="108" t="s">
        <v>1957</v>
      </c>
      <c r="D263" s="109">
        <v>169600</v>
      </c>
      <c r="E263" s="109">
        <v>124890</v>
      </c>
      <c r="F263" s="109">
        <v>42212</v>
      </c>
      <c r="G263" s="109">
        <v>2498</v>
      </c>
      <c r="H263" s="109">
        <v>0</v>
      </c>
      <c r="I263" s="116">
        <v>0.4</v>
      </c>
      <c r="J263" s="97"/>
    </row>
    <row r="264" spans="1:10" ht="17.100000000000001" customHeight="1" x14ac:dyDescent="0.2">
      <c r="A264" s="115" t="s">
        <v>345</v>
      </c>
      <c r="B264" s="108" t="s">
        <v>346</v>
      </c>
      <c r="C264" s="108" t="s">
        <v>1959</v>
      </c>
      <c r="D264" s="109">
        <v>180200</v>
      </c>
      <c r="E264" s="109">
        <v>132695</v>
      </c>
      <c r="F264" s="109">
        <v>44851</v>
      </c>
      <c r="G264" s="109">
        <v>2654</v>
      </c>
      <c r="H264" s="109">
        <v>0</v>
      </c>
      <c r="I264" s="116">
        <v>0.42499999999999999</v>
      </c>
      <c r="J264" s="97"/>
    </row>
    <row r="265" spans="1:10" ht="17.100000000000001" customHeight="1" x14ac:dyDescent="0.2">
      <c r="A265" s="115" t="s">
        <v>347</v>
      </c>
      <c r="B265" s="108" t="s">
        <v>348</v>
      </c>
      <c r="C265" s="108" t="s">
        <v>1961</v>
      </c>
      <c r="D265" s="109">
        <v>190800</v>
      </c>
      <c r="E265" s="109">
        <v>140501</v>
      </c>
      <c r="F265" s="109">
        <v>47489</v>
      </c>
      <c r="G265" s="109">
        <v>2810</v>
      </c>
      <c r="H265" s="109">
        <v>0</v>
      </c>
      <c r="I265" s="116">
        <v>0.45</v>
      </c>
      <c r="J265" s="97"/>
    </row>
    <row r="266" spans="1:10" ht="17.100000000000001" customHeight="1" x14ac:dyDescent="0.2">
      <c r="A266" s="115" t="s">
        <v>349</v>
      </c>
      <c r="B266" s="108" t="s">
        <v>350</v>
      </c>
      <c r="C266" s="108" t="s">
        <v>1963</v>
      </c>
      <c r="D266" s="109">
        <v>201400</v>
      </c>
      <c r="E266" s="109">
        <v>148306</v>
      </c>
      <c r="F266" s="109">
        <v>50128</v>
      </c>
      <c r="G266" s="109">
        <v>2966</v>
      </c>
      <c r="H266" s="109">
        <v>0</v>
      </c>
      <c r="I266" s="116">
        <v>0.47499999999999998</v>
      </c>
      <c r="J266" s="97"/>
    </row>
    <row r="267" spans="1:10" ht="17.100000000000001" customHeight="1" x14ac:dyDescent="0.2">
      <c r="A267" s="115" t="s">
        <v>351</v>
      </c>
      <c r="B267" s="108" t="s">
        <v>352</v>
      </c>
      <c r="C267" s="108" t="s">
        <v>1965</v>
      </c>
      <c r="D267" s="109">
        <v>212000</v>
      </c>
      <c r="E267" s="109">
        <v>156112</v>
      </c>
      <c r="F267" s="109">
        <v>52766</v>
      </c>
      <c r="G267" s="109">
        <v>3122</v>
      </c>
      <c r="H267" s="109">
        <v>0</v>
      </c>
      <c r="I267" s="116">
        <v>0.5</v>
      </c>
      <c r="J267" s="97"/>
    </row>
    <row r="268" spans="1:10" ht="17.100000000000001" customHeight="1" x14ac:dyDescent="0.2">
      <c r="A268" s="115" t="s">
        <v>353</v>
      </c>
      <c r="B268" s="108" t="s">
        <v>354</v>
      </c>
      <c r="C268" s="108" t="s">
        <v>1967</v>
      </c>
      <c r="D268" s="109">
        <v>222600</v>
      </c>
      <c r="E268" s="109">
        <v>163918</v>
      </c>
      <c r="F268" s="109">
        <v>55404</v>
      </c>
      <c r="G268" s="109">
        <v>3278</v>
      </c>
      <c r="H268" s="109">
        <v>0</v>
      </c>
      <c r="I268" s="116">
        <v>0.52500000000000002</v>
      </c>
      <c r="J268" s="97"/>
    </row>
    <row r="269" spans="1:10" ht="17.100000000000001" customHeight="1" x14ac:dyDescent="0.2">
      <c r="A269" s="115" t="s">
        <v>355</v>
      </c>
      <c r="B269" s="108" t="s">
        <v>356</v>
      </c>
      <c r="C269" s="108" t="s">
        <v>1969</v>
      </c>
      <c r="D269" s="109">
        <v>233200</v>
      </c>
      <c r="E269" s="109">
        <v>171723</v>
      </c>
      <c r="F269" s="109">
        <v>58043</v>
      </c>
      <c r="G269" s="109">
        <v>3434</v>
      </c>
      <c r="H269" s="109">
        <v>0</v>
      </c>
      <c r="I269" s="116">
        <v>0.55000000000000004</v>
      </c>
      <c r="J269" s="97"/>
    </row>
    <row r="270" spans="1:10" ht="17.100000000000001" customHeight="1" x14ac:dyDescent="0.2">
      <c r="A270" s="115" t="s">
        <v>357</v>
      </c>
      <c r="B270" s="108" t="s">
        <v>358</v>
      </c>
      <c r="C270" s="108" t="s">
        <v>1971</v>
      </c>
      <c r="D270" s="109">
        <v>243800</v>
      </c>
      <c r="E270" s="109">
        <v>179529</v>
      </c>
      <c r="F270" s="109">
        <v>60680</v>
      </c>
      <c r="G270" s="109">
        <v>3591</v>
      </c>
      <c r="H270" s="109">
        <v>0</v>
      </c>
      <c r="I270" s="116">
        <v>0.57499999999999996</v>
      </c>
      <c r="J270" s="97"/>
    </row>
    <row r="271" spans="1:10" ht="17.100000000000001" customHeight="1" x14ac:dyDescent="0.2">
      <c r="A271" s="115" t="s">
        <v>359</v>
      </c>
      <c r="B271" s="108" t="s">
        <v>360</v>
      </c>
      <c r="C271" s="108" t="s">
        <v>1973</v>
      </c>
      <c r="D271" s="109">
        <v>254400</v>
      </c>
      <c r="E271" s="109">
        <v>187334</v>
      </c>
      <c r="F271" s="109">
        <v>63319</v>
      </c>
      <c r="G271" s="109">
        <v>3747</v>
      </c>
      <c r="H271" s="109">
        <v>0</v>
      </c>
      <c r="I271" s="116">
        <v>0.6</v>
      </c>
      <c r="J271" s="97"/>
    </row>
    <row r="272" spans="1:10" ht="17.100000000000001" customHeight="1" x14ac:dyDescent="0.2">
      <c r="A272" s="115" t="s">
        <v>361</v>
      </c>
      <c r="B272" s="108" t="s">
        <v>362</v>
      </c>
      <c r="C272" s="108" t="s">
        <v>1975</v>
      </c>
      <c r="D272" s="109">
        <v>265000</v>
      </c>
      <c r="E272" s="109">
        <v>195140</v>
      </c>
      <c r="F272" s="109">
        <v>65957</v>
      </c>
      <c r="G272" s="109">
        <v>3903</v>
      </c>
      <c r="H272" s="109">
        <v>0</v>
      </c>
      <c r="I272" s="116">
        <v>0.625</v>
      </c>
      <c r="J272" s="97"/>
    </row>
    <row r="273" spans="1:10" ht="17.100000000000001" customHeight="1" x14ac:dyDescent="0.2">
      <c r="A273" s="115" t="s">
        <v>363</v>
      </c>
      <c r="B273" s="108" t="s">
        <v>364</v>
      </c>
      <c r="C273" s="108" t="s">
        <v>1977</v>
      </c>
      <c r="D273" s="109">
        <v>339775</v>
      </c>
      <c r="E273" s="109">
        <v>250203</v>
      </c>
      <c r="F273" s="109">
        <v>84568</v>
      </c>
      <c r="G273" s="109">
        <v>5004</v>
      </c>
      <c r="H273" s="109">
        <v>0</v>
      </c>
      <c r="I273" s="116">
        <v>0.5</v>
      </c>
      <c r="J273" s="97"/>
    </row>
    <row r="274" spans="1:10" ht="17.100000000000001" customHeight="1" x14ac:dyDescent="0.2">
      <c r="A274" s="115" t="s">
        <v>365</v>
      </c>
      <c r="B274" s="108" t="s">
        <v>366</v>
      </c>
      <c r="C274" s="108" t="s">
        <v>1977</v>
      </c>
      <c r="D274" s="109">
        <v>339775</v>
      </c>
      <c r="E274" s="109">
        <v>250203</v>
      </c>
      <c r="F274" s="109">
        <v>84568</v>
      </c>
      <c r="G274" s="109">
        <v>5004</v>
      </c>
      <c r="H274" s="109">
        <v>0</v>
      </c>
      <c r="I274" s="116">
        <v>0.5</v>
      </c>
      <c r="J274" s="97"/>
    </row>
    <row r="275" spans="1:10" ht="17.100000000000001" customHeight="1" x14ac:dyDescent="0.2">
      <c r="A275" s="115" t="s">
        <v>367</v>
      </c>
      <c r="B275" s="108" t="s">
        <v>48</v>
      </c>
      <c r="C275" s="108" t="s">
        <v>1979</v>
      </c>
      <c r="D275" s="109">
        <v>94257</v>
      </c>
      <c r="E275" s="109">
        <v>69409</v>
      </c>
      <c r="F275" s="109">
        <v>23460</v>
      </c>
      <c r="G275" s="109">
        <v>1388</v>
      </c>
      <c r="H275" s="109">
        <v>0</v>
      </c>
      <c r="I275" s="116">
        <v>0.15</v>
      </c>
      <c r="J275" s="97"/>
    </row>
    <row r="276" spans="1:10" ht="17.100000000000001" customHeight="1" x14ac:dyDescent="0.2">
      <c r="A276" s="115" t="s">
        <v>368</v>
      </c>
      <c r="B276" s="108" t="s">
        <v>50</v>
      </c>
      <c r="C276" s="108" t="s">
        <v>1979</v>
      </c>
      <c r="D276" s="109">
        <v>94257</v>
      </c>
      <c r="E276" s="109">
        <v>69409</v>
      </c>
      <c r="F276" s="109">
        <v>23460</v>
      </c>
      <c r="G276" s="109">
        <v>1388</v>
      </c>
      <c r="H276" s="109">
        <v>0</v>
      </c>
      <c r="I276" s="116">
        <v>0.15</v>
      </c>
      <c r="J276" s="97"/>
    </row>
    <row r="277" spans="1:10" ht="17.100000000000001" customHeight="1" x14ac:dyDescent="0.2">
      <c r="A277" s="115" t="s">
        <v>4040</v>
      </c>
      <c r="B277" s="108" t="s">
        <v>50</v>
      </c>
      <c r="C277" s="108" t="s">
        <v>4041</v>
      </c>
      <c r="D277" s="109">
        <v>94257</v>
      </c>
      <c r="E277" s="109">
        <v>69409</v>
      </c>
      <c r="F277" s="109">
        <v>23460</v>
      </c>
      <c r="G277" s="109">
        <v>1388</v>
      </c>
      <c r="H277" s="109">
        <v>0</v>
      </c>
      <c r="I277" s="116">
        <v>0.15</v>
      </c>
      <c r="J277" s="97"/>
    </row>
    <row r="278" spans="1:10" ht="17.100000000000001" customHeight="1" x14ac:dyDescent="0.2">
      <c r="A278" s="115" t="s">
        <v>369</v>
      </c>
      <c r="B278" s="108" t="s">
        <v>52</v>
      </c>
      <c r="C278" s="108" t="s">
        <v>1980</v>
      </c>
      <c r="D278" s="109">
        <v>62838</v>
      </c>
      <c r="E278" s="109">
        <v>46272</v>
      </c>
      <c r="F278" s="109">
        <v>15641</v>
      </c>
      <c r="G278" s="109">
        <v>925</v>
      </c>
      <c r="H278" s="109">
        <v>0</v>
      </c>
      <c r="I278" s="116">
        <v>0.1</v>
      </c>
      <c r="J278" s="97"/>
    </row>
    <row r="279" spans="1:10" ht="17.100000000000001" customHeight="1" x14ac:dyDescent="0.2">
      <c r="A279" s="115" t="s">
        <v>1981</v>
      </c>
      <c r="B279" s="108" t="s">
        <v>54</v>
      </c>
      <c r="C279" s="108" t="s">
        <v>1980</v>
      </c>
      <c r="D279" s="109">
        <v>94257</v>
      </c>
      <c r="E279" s="109">
        <v>69409</v>
      </c>
      <c r="F279" s="109">
        <v>23460</v>
      </c>
      <c r="G279" s="109">
        <v>1388</v>
      </c>
      <c r="H279" s="109">
        <v>0</v>
      </c>
      <c r="I279" s="116">
        <v>0.15</v>
      </c>
      <c r="J279" s="97"/>
    </row>
    <row r="280" spans="1:10" ht="17.100000000000001" customHeight="1" x14ac:dyDescent="0.2">
      <c r="A280" s="115" t="s">
        <v>370</v>
      </c>
      <c r="B280" s="108" t="s">
        <v>20</v>
      </c>
      <c r="C280" s="108" t="s">
        <v>1982</v>
      </c>
      <c r="D280" s="109">
        <v>31419</v>
      </c>
      <c r="E280" s="109">
        <v>23136</v>
      </c>
      <c r="F280" s="109">
        <v>7820</v>
      </c>
      <c r="G280" s="109">
        <v>463</v>
      </c>
      <c r="H280" s="109">
        <v>0</v>
      </c>
      <c r="I280" s="116">
        <v>0.05</v>
      </c>
      <c r="J280" s="97"/>
    </row>
    <row r="281" spans="1:10" ht="17.100000000000001" customHeight="1" x14ac:dyDescent="0.2">
      <c r="A281" s="115" t="s">
        <v>371</v>
      </c>
      <c r="B281" s="108" t="s">
        <v>24</v>
      </c>
      <c r="C281" s="108" t="s">
        <v>1983</v>
      </c>
      <c r="D281" s="109">
        <v>6371</v>
      </c>
      <c r="E281" s="109">
        <v>4691</v>
      </c>
      <c r="F281" s="109">
        <v>1586</v>
      </c>
      <c r="G281" s="109">
        <v>94</v>
      </c>
      <c r="H281" s="109">
        <v>0</v>
      </c>
      <c r="I281" s="116">
        <v>9.3749999999999997E-3</v>
      </c>
      <c r="J281" s="97"/>
    </row>
    <row r="282" spans="1:10" ht="17.100000000000001" customHeight="1" x14ac:dyDescent="0.2">
      <c r="A282" s="115" t="s">
        <v>372</v>
      </c>
      <c r="B282" s="108" t="s">
        <v>26</v>
      </c>
      <c r="C282" s="108" t="s">
        <v>1983</v>
      </c>
      <c r="D282" s="109">
        <v>6371</v>
      </c>
      <c r="E282" s="109">
        <v>4691</v>
      </c>
      <c r="F282" s="109">
        <v>1586</v>
      </c>
      <c r="G282" s="109">
        <v>94</v>
      </c>
      <c r="H282" s="109">
        <v>0</v>
      </c>
      <c r="I282" s="116">
        <v>9.3749999999999997E-3</v>
      </c>
      <c r="J282" s="97"/>
    </row>
    <row r="283" spans="1:10" ht="17.100000000000001" customHeight="1" x14ac:dyDescent="0.2">
      <c r="A283" s="115" t="s">
        <v>2721</v>
      </c>
      <c r="B283" s="108" t="s">
        <v>2722</v>
      </c>
      <c r="C283" s="108" t="s">
        <v>2723</v>
      </c>
      <c r="D283" s="109">
        <v>418201</v>
      </c>
      <c r="E283" s="109">
        <v>307954</v>
      </c>
      <c r="F283" s="109">
        <v>104088</v>
      </c>
      <c r="G283" s="109">
        <v>6159</v>
      </c>
      <c r="H283" s="109">
        <v>0</v>
      </c>
      <c r="I283" s="116">
        <v>0.88890000000000002</v>
      </c>
      <c r="J283" s="97"/>
    </row>
    <row r="284" spans="1:10" ht="17.100000000000001" customHeight="1" x14ac:dyDescent="0.2">
      <c r="A284" s="115" t="s">
        <v>2724</v>
      </c>
      <c r="B284" s="108" t="s">
        <v>2725</v>
      </c>
      <c r="C284" s="108" t="s">
        <v>2726</v>
      </c>
      <c r="D284" s="109">
        <v>470470</v>
      </c>
      <c r="E284" s="109">
        <v>346443</v>
      </c>
      <c r="F284" s="109">
        <v>117098</v>
      </c>
      <c r="G284" s="109">
        <v>6929</v>
      </c>
      <c r="H284" s="109">
        <v>0</v>
      </c>
      <c r="I284" s="116">
        <v>1</v>
      </c>
      <c r="J284" s="97"/>
    </row>
    <row r="285" spans="1:10" ht="17.100000000000001" customHeight="1" x14ac:dyDescent="0.2">
      <c r="A285" s="115" t="s">
        <v>2727</v>
      </c>
      <c r="B285" s="108" t="s">
        <v>2728</v>
      </c>
      <c r="C285" s="108" t="s">
        <v>2729</v>
      </c>
      <c r="D285" s="109">
        <v>306662</v>
      </c>
      <c r="E285" s="109">
        <v>225819</v>
      </c>
      <c r="F285" s="109">
        <v>76327</v>
      </c>
      <c r="G285" s="109">
        <v>4516</v>
      </c>
      <c r="H285" s="109">
        <v>0</v>
      </c>
      <c r="I285" s="116">
        <v>0.88890000000000002</v>
      </c>
      <c r="J285" s="97"/>
    </row>
    <row r="286" spans="1:10" ht="17.100000000000001" customHeight="1" x14ac:dyDescent="0.2">
      <c r="A286" s="115" t="s">
        <v>2730</v>
      </c>
      <c r="B286" s="108" t="s">
        <v>2731</v>
      </c>
      <c r="C286" s="108" t="s">
        <v>2732</v>
      </c>
      <c r="D286" s="109">
        <v>344990</v>
      </c>
      <c r="E286" s="109">
        <v>254043</v>
      </c>
      <c r="F286" s="109">
        <v>85866</v>
      </c>
      <c r="G286" s="109">
        <v>5081</v>
      </c>
      <c r="H286" s="109">
        <v>0</v>
      </c>
      <c r="I286" s="116">
        <v>1</v>
      </c>
      <c r="J286" s="97"/>
    </row>
    <row r="287" spans="1:10" ht="17.100000000000001" customHeight="1" x14ac:dyDescent="0.2">
      <c r="A287" s="115" t="s">
        <v>2733</v>
      </c>
      <c r="B287" s="108" t="s">
        <v>61</v>
      </c>
      <c r="C287" s="108" t="s">
        <v>2734</v>
      </c>
      <c r="D287" s="109">
        <v>10600</v>
      </c>
      <c r="E287" s="109">
        <v>7806</v>
      </c>
      <c r="F287" s="109">
        <v>2638</v>
      </c>
      <c r="G287" s="109">
        <v>156</v>
      </c>
      <c r="H287" s="109">
        <v>0</v>
      </c>
      <c r="I287" s="116">
        <v>2.5000000000000001E-2</v>
      </c>
      <c r="J287" s="97"/>
    </row>
    <row r="288" spans="1:10" ht="17.100000000000001" customHeight="1" x14ac:dyDescent="0.2">
      <c r="A288" s="115" t="s">
        <v>2735</v>
      </c>
      <c r="B288" s="108" t="s">
        <v>63</v>
      </c>
      <c r="C288" s="108" t="s">
        <v>2736</v>
      </c>
      <c r="D288" s="109">
        <v>21200</v>
      </c>
      <c r="E288" s="109">
        <v>15611</v>
      </c>
      <c r="F288" s="109">
        <v>5277</v>
      </c>
      <c r="G288" s="109">
        <v>312</v>
      </c>
      <c r="H288" s="109">
        <v>0</v>
      </c>
      <c r="I288" s="116">
        <v>0.05</v>
      </c>
      <c r="J288" s="97"/>
    </row>
    <row r="289" spans="1:10" ht="17.100000000000001" customHeight="1" x14ac:dyDescent="0.2">
      <c r="A289" s="115" t="s">
        <v>2737</v>
      </c>
      <c r="B289" s="108" t="s">
        <v>65</v>
      </c>
      <c r="C289" s="108" t="s">
        <v>2738</v>
      </c>
      <c r="D289" s="109">
        <v>31800</v>
      </c>
      <c r="E289" s="109">
        <v>23417</v>
      </c>
      <c r="F289" s="109">
        <v>7915</v>
      </c>
      <c r="G289" s="109">
        <v>468</v>
      </c>
      <c r="H289" s="109">
        <v>0</v>
      </c>
      <c r="I289" s="116">
        <v>7.4999999999999997E-2</v>
      </c>
      <c r="J289" s="97"/>
    </row>
    <row r="290" spans="1:10" ht="17.100000000000001" customHeight="1" x14ac:dyDescent="0.2">
      <c r="A290" s="115" t="s">
        <v>2739</v>
      </c>
      <c r="B290" s="108" t="s">
        <v>379</v>
      </c>
      <c r="C290" s="108" t="s">
        <v>2740</v>
      </c>
      <c r="D290" s="109">
        <v>42400</v>
      </c>
      <c r="E290" s="109">
        <v>31222</v>
      </c>
      <c r="F290" s="109">
        <v>10554</v>
      </c>
      <c r="G290" s="109">
        <v>624</v>
      </c>
      <c r="H290" s="109">
        <v>0</v>
      </c>
      <c r="I290" s="116">
        <v>0.1</v>
      </c>
      <c r="J290" s="97"/>
    </row>
    <row r="291" spans="1:10" ht="17.100000000000001" customHeight="1" x14ac:dyDescent="0.2">
      <c r="A291" s="115" t="s">
        <v>2741</v>
      </c>
      <c r="B291" s="108" t="s">
        <v>381</v>
      </c>
      <c r="C291" s="108" t="s">
        <v>2742</v>
      </c>
      <c r="D291" s="109">
        <v>53000</v>
      </c>
      <c r="E291" s="109">
        <v>39028</v>
      </c>
      <c r="F291" s="109">
        <v>13191</v>
      </c>
      <c r="G291" s="109">
        <v>781</v>
      </c>
      <c r="H291" s="109">
        <v>0</v>
      </c>
      <c r="I291" s="116">
        <v>0.125</v>
      </c>
      <c r="J291" s="97"/>
    </row>
    <row r="292" spans="1:10" ht="17.100000000000001" customHeight="1" x14ac:dyDescent="0.2">
      <c r="A292" s="115" t="s">
        <v>2743</v>
      </c>
      <c r="B292" s="108" t="s">
        <v>383</v>
      </c>
      <c r="C292" s="108" t="s">
        <v>2744</v>
      </c>
      <c r="D292" s="109">
        <v>63600</v>
      </c>
      <c r="E292" s="109">
        <v>46834</v>
      </c>
      <c r="F292" s="109">
        <v>15829</v>
      </c>
      <c r="G292" s="109">
        <v>937</v>
      </c>
      <c r="H292" s="109">
        <v>0</v>
      </c>
      <c r="I292" s="116">
        <v>0.15</v>
      </c>
      <c r="J292" s="97"/>
    </row>
    <row r="293" spans="1:10" ht="17.100000000000001" customHeight="1" x14ac:dyDescent="0.2">
      <c r="A293" s="115" t="s">
        <v>2745</v>
      </c>
      <c r="B293" s="108" t="s">
        <v>385</v>
      </c>
      <c r="C293" s="108" t="s">
        <v>2746</v>
      </c>
      <c r="D293" s="109">
        <v>74200</v>
      </c>
      <c r="E293" s="109">
        <v>54639</v>
      </c>
      <c r="F293" s="109">
        <v>18468</v>
      </c>
      <c r="G293" s="109">
        <v>1093</v>
      </c>
      <c r="H293" s="109">
        <v>0</v>
      </c>
      <c r="I293" s="116">
        <v>0.17499999999999999</v>
      </c>
      <c r="J293" s="97"/>
    </row>
    <row r="294" spans="1:10" ht="17.100000000000001" customHeight="1" x14ac:dyDescent="0.2">
      <c r="A294" s="115" t="s">
        <v>2747</v>
      </c>
      <c r="B294" s="108" t="s">
        <v>387</v>
      </c>
      <c r="C294" s="108" t="s">
        <v>2748</v>
      </c>
      <c r="D294" s="109">
        <v>84800</v>
      </c>
      <c r="E294" s="109">
        <v>62445</v>
      </c>
      <c r="F294" s="109">
        <v>21106</v>
      </c>
      <c r="G294" s="109">
        <v>1249</v>
      </c>
      <c r="H294" s="109">
        <v>0</v>
      </c>
      <c r="I294" s="116">
        <v>0.2</v>
      </c>
      <c r="J294" s="97"/>
    </row>
    <row r="295" spans="1:10" ht="17.100000000000001" customHeight="1" x14ac:dyDescent="0.2">
      <c r="A295" s="115" t="s">
        <v>2749</v>
      </c>
      <c r="B295" s="108" t="s">
        <v>389</v>
      </c>
      <c r="C295" s="108" t="s">
        <v>2750</v>
      </c>
      <c r="D295" s="109">
        <v>95400</v>
      </c>
      <c r="E295" s="109">
        <v>70250</v>
      </c>
      <c r="F295" s="109">
        <v>23745</v>
      </c>
      <c r="G295" s="109">
        <v>1405</v>
      </c>
      <c r="H295" s="109">
        <v>0</v>
      </c>
      <c r="I295" s="116">
        <v>0.22500000000000001</v>
      </c>
      <c r="J295" s="97"/>
    </row>
    <row r="296" spans="1:10" ht="17.100000000000001" customHeight="1" x14ac:dyDescent="0.2">
      <c r="A296" s="115" t="s">
        <v>2751</v>
      </c>
      <c r="B296" s="108" t="s">
        <v>391</v>
      </c>
      <c r="C296" s="108" t="s">
        <v>2752</v>
      </c>
      <c r="D296" s="109">
        <v>106000</v>
      </c>
      <c r="E296" s="109">
        <v>78056</v>
      </c>
      <c r="F296" s="109">
        <v>26383</v>
      </c>
      <c r="G296" s="109">
        <v>1561</v>
      </c>
      <c r="H296" s="109">
        <v>0</v>
      </c>
      <c r="I296" s="116">
        <v>0.25</v>
      </c>
      <c r="J296" s="97"/>
    </row>
    <row r="297" spans="1:10" ht="17.100000000000001" customHeight="1" x14ac:dyDescent="0.2">
      <c r="A297" s="115" t="s">
        <v>2753</v>
      </c>
      <c r="B297" s="108" t="s">
        <v>393</v>
      </c>
      <c r="C297" s="108" t="s">
        <v>2754</v>
      </c>
      <c r="D297" s="109">
        <v>116600</v>
      </c>
      <c r="E297" s="109">
        <v>85862</v>
      </c>
      <c r="F297" s="109">
        <v>29021</v>
      </c>
      <c r="G297" s="109">
        <v>1717</v>
      </c>
      <c r="H297" s="109">
        <v>0</v>
      </c>
      <c r="I297" s="116">
        <v>0.27500000000000002</v>
      </c>
      <c r="J297" s="97"/>
    </row>
    <row r="298" spans="1:10" ht="17.100000000000001" customHeight="1" x14ac:dyDescent="0.2">
      <c r="A298" s="115" t="s">
        <v>2755</v>
      </c>
      <c r="B298" s="108" t="s">
        <v>395</v>
      </c>
      <c r="C298" s="108" t="s">
        <v>2756</v>
      </c>
      <c r="D298" s="109">
        <v>127200</v>
      </c>
      <c r="E298" s="109">
        <v>93667</v>
      </c>
      <c r="F298" s="109">
        <v>31660</v>
      </c>
      <c r="G298" s="109">
        <v>1873</v>
      </c>
      <c r="H298" s="109">
        <v>0</v>
      </c>
      <c r="I298" s="116">
        <v>0.3</v>
      </c>
      <c r="J298" s="97"/>
    </row>
    <row r="299" spans="1:10" ht="17.100000000000001" customHeight="1" x14ac:dyDescent="0.2">
      <c r="A299" s="115" t="s">
        <v>2757</v>
      </c>
      <c r="B299" s="108" t="s">
        <v>397</v>
      </c>
      <c r="C299" s="108" t="s">
        <v>2758</v>
      </c>
      <c r="D299" s="109">
        <v>137800</v>
      </c>
      <c r="E299" s="109">
        <v>101473</v>
      </c>
      <c r="F299" s="109">
        <v>34298</v>
      </c>
      <c r="G299" s="109">
        <v>2029</v>
      </c>
      <c r="H299" s="109">
        <v>0</v>
      </c>
      <c r="I299" s="116">
        <v>0.32500000000000001</v>
      </c>
      <c r="J299" s="97"/>
    </row>
    <row r="300" spans="1:10" ht="17.100000000000001" customHeight="1" x14ac:dyDescent="0.2">
      <c r="A300" s="115" t="s">
        <v>2759</v>
      </c>
      <c r="B300" s="108" t="s">
        <v>399</v>
      </c>
      <c r="C300" s="108" t="s">
        <v>2760</v>
      </c>
      <c r="D300" s="109">
        <v>148400</v>
      </c>
      <c r="E300" s="109">
        <v>109278</v>
      </c>
      <c r="F300" s="109">
        <v>36936</v>
      </c>
      <c r="G300" s="109">
        <v>2186</v>
      </c>
      <c r="H300" s="109">
        <v>0</v>
      </c>
      <c r="I300" s="116">
        <v>0.35</v>
      </c>
      <c r="J300" s="97"/>
    </row>
    <row r="301" spans="1:10" ht="17.100000000000001" customHeight="1" x14ac:dyDescent="0.2">
      <c r="A301" s="115" t="s">
        <v>2761</v>
      </c>
      <c r="B301" s="108" t="s">
        <v>401</v>
      </c>
      <c r="C301" s="108" t="s">
        <v>2762</v>
      </c>
      <c r="D301" s="109">
        <v>159000</v>
      </c>
      <c r="E301" s="109">
        <v>117084</v>
      </c>
      <c r="F301" s="109">
        <v>39574</v>
      </c>
      <c r="G301" s="109">
        <v>2342</v>
      </c>
      <c r="H301" s="109">
        <v>0</v>
      </c>
      <c r="I301" s="116">
        <v>0.375</v>
      </c>
      <c r="J301" s="97"/>
    </row>
    <row r="302" spans="1:10" ht="17.100000000000001" customHeight="1" x14ac:dyDescent="0.2">
      <c r="A302" s="115" t="s">
        <v>2763</v>
      </c>
      <c r="B302" s="108" t="s">
        <v>403</v>
      </c>
      <c r="C302" s="108" t="s">
        <v>2764</v>
      </c>
      <c r="D302" s="109">
        <v>169600</v>
      </c>
      <c r="E302" s="109">
        <v>124890</v>
      </c>
      <c r="F302" s="109">
        <v>42212</v>
      </c>
      <c r="G302" s="109">
        <v>2498</v>
      </c>
      <c r="H302" s="109">
        <v>0</v>
      </c>
      <c r="I302" s="116">
        <v>0.4</v>
      </c>
      <c r="J302" s="97"/>
    </row>
    <row r="303" spans="1:10" ht="17.100000000000001" customHeight="1" x14ac:dyDescent="0.2">
      <c r="A303" s="115" t="s">
        <v>2765</v>
      </c>
      <c r="B303" s="108" t="s">
        <v>405</v>
      </c>
      <c r="C303" s="108" t="s">
        <v>2766</v>
      </c>
      <c r="D303" s="109">
        <v>180200</v>
      </c>
      <c r="E303" s="109">
        <v>132695</v>
      </c>
      <c r="F303" s="109">
        <v>44851</v>
      </c>
      <c r="G303" s="109">
        <v>2654</v>
      </c>
      <c r="H303" s="109">
        <v>0</v>
      </c>
      <c r="I303" s="116">
        <v>0.42499999999999999</v>
      </c>
      <c r="J303" s="97"/>
    </row>
    <row r="304" spans="1:10" ht="17.100000000000001" customHeight="1" x14ac:dyDescent="0.2">
      <c r="A304" s="115" t="s">
        <v>2767</v>
      </c>
      <c r="B304" s="108" t="s">
        <v>407</v>
      </c>
      <c r="C304" s="108" t="s">
        <v>2768</v>
      </c>
      <c r="D304" s="109">
        <v>190800</v>
      </c>
      <c r="E304" s="109">
        <v>140501</v>
      </c>
      <c r="F304" s="109">
        <v>47489</v>
      </c>
      <c r="G304" s="109">
        <v>2810</v>
      </c>
      <c r="H304" s="109">
        <v>0</v>
      </c>
      <c r="I304" s="116">
        <v>0.45</v>
      </c>
      <c r="J304" s="97"/>
    </row>
    <row r="305" spans="1:10" ht="17.100000000000001" customHeight="1" x14ac:dyDescent="0.2">
      <c r="A305" s="115" t="s">
        <v>2769</v>
      </c>
      <c r="B305" s="108" t="s">
        <v>409</v>
      </c>
      <c r="C305" s="108" t="s">
        <v>2770</v>
      </c>
      <c r="D305" s="109">
        <v>201400</v>
      </c>
      <c r="E305" s="109">
        <v>148306</v>
      </c>
      <c r="F305" s="109">
        <v>50128</v>
      </c>
      <c r="G305" s="109">
        <v>2966</v>
      </c>
      <c r="H305" s="109">
        <v>0</v>
      </c>
      <c r="I305" s="116">
        <v>0.47499999999999998</v>
      </c>
      <c r="J305" s="97"/>
    </row>
    <row r="306" spans="1:10" ht="17.100000000000001" customHeight="1" x14ac:dyDescent="0.2">
      <c r="A306" s="115" t="s">
        <v>2771</v>
      </c>
      <c r="B306" s="108" t="s">
        <v>411</v>
      </c>
      <c r="C306" s="108" t="s">
        <v>2772</v>
      </c>
      <c r="D306" s="109">
        <v>212000</v>
      </c>
      <c r="E306" s="109">
        <v>156112</v>
      </c>
      <c r="F306" s="109">
        <v>52766</v>
      </c>
      <c r="G306" s="109">
        <v>3122</v>
      </c>
      <c r="H306" s="109">
        <v>0</v>
      </c>
      <c r="I306" s="116">
        <v>0.5</v>
      </c>
      <c r="J306" s="97"/>
    </row>
    <row r="307" spans="1:10" ht="17.100000000000001" customHeight="1" x14ac:dyDescent="0.2">
      <c r="A307" s="115" t="s">
        <v>2773</v>
      </c>
      <c r="B307" s="108" t="s">
        <v>413</v>
      </c>
      <c r="C307" s="108" t="s">
        <v>2774</v>
      </c>
      <c r="D307" s="109">
        <v>222600</v>
      </c>
      <c r="E307" s="109">
        <v>163918</v>
      </c>
      <c r="F307" s="109">
        <v>55404</v>
      </c>
      <c r="G307" s="109">
        <v>3278</v>
      </c>
      <c r="H307" s="109">
        <v>0</v>
      </c>
      <c r="I307" s="116">
        <v>0.52500000000000002</v>
      </c>
      <c r="J307" s="97"/>
    </row>
    <row r="308" spans="1:10" ht="17.100000000000001" customHeight="1" x14ac:dyDescent="0.2">
      <c r="A308" s="115" t="s">
        <v>2775</v>
      </c>
      <c r="B308" s="108" t="s">
        <v>415</v>
      </c>
      <c r="C308" s="108" t="s">
        <v>2776</v>
      </c>
      <c r="D308" s="109">
        <v>233200</v>
      </c>
      <c r="E308" s="109">
        <v>171723</v>
      </c>
      <c r="F308" s="109">
        <v>58043</v>
      </c>
      <c r="G308" s="109">
        <v>3434</v>
      </c>
      <c r="H308" s="109">
        <v>0</v>
      </c>
      <c r="I308" s="116">
        <v>0.55000000000000004</v>
      </c>
      <c r="J308" s="97"/>
    </row>
    <row r="309" spans="1:10" ht="17.100000000000001" customHeight="1" x14ac:dyDescent="0.2">
      <c r="A309" s="115" t="s">
        <v>2777</v>
      </c>
      <c r="B309" s="108" t="s">
        <v>417</v>
      </c>
      <c r="C309" s="108" t="s">
        <v>2778</v>
      </c>
      <c r="D309" s="109">
        <v>243800</v>
      </c>
      <c r="E309" s="109">
        <v>179529</v>
      </c>
      <c r="F309" s="109">
        <v>60680</v>
      </c>
      <c r="G309" s="109">
        <v>3591</v>
      </c>
      <c r="H309" s="109">
        <v>0</v>
      </c>
      <c r="I309" s="116">
        <v>0.57499999999999996</v>
      </c>
      <c r="J309" s="97"/>
    </row>
    <row r="310" spans="1:10" ht="17.100000000000001" customHeight="1" x14ac:dyDescent="0.2">
      <c r="A310" s="115" t="s">
        <v>2779</v>
      </c>
      <c r="B310" s="108" t="s">
        <v>419</v>
      </c>
      <c r="C310" s="108" t="s">
        <v>2780</v>
      </c>
      <c r="D310" s="109">
        <v>254400</v>
      </c>
      <c r="E310" s="109">
        <v>187334</v>
      </c>
      <c r="F310" s="109">
        <v>63319</v>
      </c>
      <c r="G310" s="109">
        <v>3747</v>
      </c>
      <c r="H310" s="109">
        <v>0</v>
      </c>
      <c r="I310" s="116">
        <v>0.6</v>
      </c>
      <c r="J310" s="97"/>
    </row>
    <row r="311" spans="1:10" ht="17.100000000000001" customHeight="1" x14ac:dyDescent="0.2">
      <c r="A311" s="115" t="s">
        <v>2781</v>
      </c>
      <c r="B311" s="108" t="s">
        <v>421</v>
      </c>
      <c r="C311" s="108" t="s">
        <v>2782</v>
      </c>
      <c r="D311" s="109">
        <v>265000</v>
      </c>
      <c r="E311" s="109">
        <v>195140</v>
      </c>
      <c r="F311" s="109">
        <v>65957</v>
      </c>
      <c r="G311" s="109">
        <v>3903</v>
      </c>
      <c r="H311" s="109">
        <v>0</v>
      </c>
      <c r="I311" s="116">
        <v>0.625</v>
      </c>
      <c r="J311" s="97"/>
    </row>
    <row r="312" spans="1:10" ht="17.100000000000001" customHeight="1" x14ac:dyDescent="0.2">
      <c r="A312" s="115" t="s">
        <v>2783</v>
      </c>
      <c r="B312" s="108" t="s">
        <v>423</v>
      </c>
      <c r="C312" s="108" t="s">
        <v>2784</v>
      </c>
      <c r="D312" s="109">
        <v>275600</v>
      </c>
      <c r="E312" s="109">
        <v>202946</v>
      </c>
      <c r="F312" s="109">
        <v>68595</v>
      </c>
      <c r="G312" s="109">
        <v>4059</v>
      </c>
      <c r="H312" s="109">
        <v>0</v>
      </c>
      <c r="I312" s="116">
        <v>0.65</v>
      </c>
      <c r="J312" s="97"/>
    </row>
    <row r="313" spans="1:10" ht="17.100000000000001" customHeight="1" x14ac:dyDescent="0.2">
      <c r="A313" s="115" t="s">
        <v>2785</v>
      </c>
      <c r="B313" s="108" t="s">
        <v>425</v>
      </c>
      <c r="C313" s="108" t="s">
        <v>2786</v>
      </c>
      <c r="D313" s="109">
        <v>286200</v>
      </c>
      <c r="E313" s="109">
        <v>210751</v>
      </c>
      <c r="F313" s="109">
        <v>71234</v>
      </c>
      <c r="G313" s="109">
        <v>4215</v>
      </c>
      <c r="H313" s="109">
        <v>0</v>
      </c>
      <c r="I313" s="116">
        <v>0.67500000000000004</v>
      </c>
      <c r="J313" s="97"/>
    </row>
    <row r="314" spans="1:10" ht="17.100000000000001" customHeight="1" x14ac:dyDescent="0.2">
      <c r="A314" s="115" t="s">
        <v>2787</v>
      </c>
      <c r="B314" s="108" t="s">
        <v>427</v>
      </c>
      <c r="C314" s="108" t="s">
        <v>2788</v>
      </c>
      <c r="D314" s="109">
        <v>296800</v>
      </c>
      <c r="E314" s="109">
        <v>218557</v>
      </c>
      <c r="F314" s="109">
        <v>73872</v>
      </c>
      <c r="G314" s="109">
        <v>4371</v>
      </c>
      <c r="H314" s="109">
        <v>0</v>
      </c>
      <c r="I314" s="116">
        <v>0.7</v>
      </c>
      <c r="J314" s="97"/>
    </row>
    <row r="315" spans="1:10" ht="17.100000000000001" customHeight="1" x14ac:dyDescent="0.2">
      <c r="A315" s="115" t="s">
        <v>2789</v>
      </c>
      <c r="B315" s="108" t="s">
        <v>429</v>
      </c>
      <c r="C315" s="108" t="s">
        <v>2790</v>
      </c>
      <c r="D315" s="109">
        <v>307400</v>
      </c>
      <c r="E315" s="109">
        <v>226362</v>
      </c>
      <c r="F315" s="109">
        <v>76511</v>
      </c>
      <c r="G315" s="109">
        <v>4527</v>
      </c>
      <c r="H315" s="109">
        <v>0</v>
      </c>
      <c r="I315" s="116">
        <v>0.72499999999999998</v>
      </c>
      <c r="J315" s="97"/>
    </row>
    <row r="316" spans="1:10" ht="17.100000000000001" customHeight="1" x14ac:dyDescent="0.2">
      <c r="A316" s="115" t="s">
        <v>2791</v>
      </c>
      <c r="B316" s="108" t="s">
        <v>431</v>
      </c>
      <c r="C316" s="108" t="s">
        <v>2792</v>
      </c>
      <c r="D316" s="109">
        <v>318000</v>
      </c>
      <c r="E316" s="109">
        <v>234168</v>
      </c>
      <c r="F316" s="109">
        <v>79149</v>
      </c>
      <c r="G316" s="109">
        <v>4683</v>
      </c>
      <c r="H316" s="109">
        <v>0</v>
      </c>
      <c r="I316" s="116">
        <v>0.75</v>
      </c>
      <c r="J316" s="97"/>
    </row>
    <row r="317" spans="1:10" ht="17.100000000000001" customHeight="1" x14ac:dyDescent="0.2">
      <c r="A317" s="115" t="s">
        <v>2793</v>
      </c>
      <c r="B317" s="108" t="s">
        <v>433</v>
      </c>
      <c r="C317" s="108" t="s">
        <v>2794</v>
      </c>
      <c r="D317" s="109">
        <v>328600</v>
      </c>
      <c r="E317" s="109">
        <v>241973</v>
      </c>
      <c r="F317" s="109">
        <v>81788</v>
      </c>
      <c r="G317" s="109">
        <v>4839</v>
      </c>
      <c r="H317" s="109">
        <v>0</v>
      </c>
      <c r="I317" s="116">
        <v>0.77500000000000002</v>
      </c>
      <c r="J317" s="97"/>
    </row>
    <row r="318" spans="1:10" ht="17.100000000000001" customHeight="1" x14ac:dyDescent="0.2">
      <c r="A318" s="115" t="s">
        <v>2795</v>
      </c>
      <c r="B318" s="108" t="s">
        <v>435</v>
      </c>
      <c r="C318" s="108" t="s">
        <v>2796</v>
      </c>
      <c r="D318" s="109">
        <v>339200</v>
      </c>
      <c r="E318" s="109">
        <v>249779</v>
      </c>
      <c r="F318" s="109">
        <v>84425</v>
      </c>
      <c r="G318" s="109">
        <v>4996</v>
      </c>
      <c r="H318" s="109">
        <v>0</v>
      </c>
      <c r="I318" s="116">
        <v>0.8</v>
      </c>
      <c r="J318" s="97"/>
    </row>
    <row r="319" spans="1:10" ht="17.100000000000001" customHeight="1" x14ac:dyDescent="0.2">
      <c r="A319" s="115" t="s">
        <v>2797</v>
      </c>
      <c r="B319" s="108" t="s">
        <v>437</v>
      </c>
      <c r="C319" s="108" t="s">
        <v>2798</v>
      </c>
      <c r="D319" s="109">
        <v>349800</v>
      </c>
      <c r="E319" s="109">
        <v>257585</v>
      </c>
      <c r="F319" s="109">
        <v>87063</v>
      </c>
      <c r="G319" s="109">
        <v>5152</v>
      </c>
      <c r="H319" s="109">
        <v>0</v>
      </c>
      <c r="I319" s="116">
        <v>0.82499999999999996</v>
      </c>
      <c r="J319" s="97"/>
    </row>
    <row r="320" spans="1:10" ht="17.100000000000001" customHeight="1" x14ac:dyDescent="0.2">
      <c r="A320" s="115" t="s">
        <v>2799</v>
      </c>
      <c r="B320" s="108" t="s">
        <v>439</v>
      </c>
      <c r="C320" s="108" t="s">
        <v>2800</v>
      </c>
      <c r="D320" s="109">
        <v>360400</v>
      </c>
      <c r="E320" s="109">
        <v>265390</v>
      </c>
      <c r="F320" s="109">
        <v>89702</v>
      </c>
      <c r="G320" s="109">
        <v>5308</v>
      </c>
      <c r="H320" s="109">
        <v>0</v>
      </c>
      <c r="I320" s="116">
        <v>0.85</v>
      </c>
      <c r="J320" s="97"/>
    </row>
    <row r="321" spans="1:10" ht="17.100000000000001" customHeight="1" x14ac:dyDescent="0.2">
      <c r="A321" s="115" t="s">
        <v>2801</v>
      </c>
      <c r="B321" s="108" t="s">
        <v>441</v>
      </c>
      <c r="C321" s="108" t="s">
        <v>2802</v>
      </c>
      <c r="D321" s="109">
        <v>371000</v>
      </c>
      <c r="E321" s="109">
        <v>273196</v>
      </c>
      <c r="F321" s="109">
        <v>92340</v>
      </c>
      <c r="G321" s="109">
        <v>5464</v>
      </c>
      <c r="H321" s="109">
        <v>0</v>
      </c>
      <c r="I321" s="116">
        <v>0.875</v>
      </c>
      <c r="J321" s="97"/>
    </row>
    <row r="322" spans="1:10" ht="17.100000000000001" customHeight="1" x14ac:dyDescent="0.2">
      <c r="A322" s="115" t="s">
        <v>2803</v>
      </c>
      <c r="B322" s="108" t="s">
        <v>443</v>
      </c>
      <c r="C322" s="108" t="s">
        <v>2804</v>
      </c>
      <c r="D322" s="109">
        <v>381600</v>
      </c>
      <c r="E322" s="109">
        <v>281001</v>
      </c>
      <c r="F322" s="109">
        <v>94979</v>
      </c>
      <c r="G322" s="109">
        <v>5620</v>
      </c>
      <c r="H322" s="109">
        <v>0</v>
      </c>
      <c r="I322" s="116">
        <v>0.9</v>
      </c>
      <c r="J322" s="97"/>
    </row>
    <row r="323" spans="1:10" ht="17.100000000000001" customHeight="1" x14ac:dyDescent="0.2">
      <c r="A323" s="115" t="s">
        <v>2805</v>
      </c>
      <c r="B323" s="108" t="s">
        <v>445</v>
      </c>
      <c r="C323" s="108" t="s">
        <v>2806</v>
      </c>
      <c r="D323" s="109">
        <v>392200</v>
      </c>
      <c r="E323" s="109">
        <v>288807</v>
      </c>
      <c r="F323" s="109">
        <v>97617</v>
      </c>
      <c r="G323" s="109">
        <v>5776</v>
      </c>
      <c r="H323" s="109">
        <v>0</v>
      </c>
      <c r="I323" s="116">
        <v>0.92500000000000004</v>
      </c>
      <c r="J323" s="97"/>
    </row>
    <row r="324" spans="1:10" ht="17.100000000000001" customHeight="1" x14ac:dyDescent="0.2">
      <c r="A324" s="115" t="s">
        <v>2807</v>
      </c>
      <c r="B324" s="108" t="s">
        <v>447</v>
      </c>
      <c r="C324" s="108" t="s">
        <v>2808</v>
      </c>
      <c r="D324" s="109">
        <v>402800</v>
      </c>
      <c r="E324" s="109">
        <v>296613</v>
      </c>
      <c r="F324" s="109">
        <v>100255</v>
      </c>
      <c r="G324" s="109">
        <v>5932</v>
      </c>
      <c r="H324" s="109">
        <v>0</v>
      </c>
      <c r="I324" s="116">
        <v>0.95</v>
      </c>
      <c r="J324" s="97"/>
    </row>
    <row r="325" spans="1:10" ht="17.100000000000001" customHeight="1" x14ac:dyDescent="0.2">
      <c r="A325" s="115" t="s">
        <v>2809</v>
      </c>
      <c r="B325" s="108" t="s">
        <v>449</v>
      </c>
      <c r="C325" s="108" t="s">
        <v>2810</v>
      </c>
      <c r="D325" s="109">
        <v>413400</v>
      </c>
      <c r="E325" s="109">
        <v>304418</v>
      </c>
      <c r="F325" s="109">
        <v>102894</v>
      </c>
      <c r="G325" s="109">
        <v>6088</v>
      </c>
      <c r="H325" s="109">
        <v>0</v>
      </c>
      <c r="I325" s="116">
        <v>0.97499999999999998</v>
      </c>
      <c r="J325" s="97"/>
    </row>
    <row r="326" spans="1:10" ht="17.100000000000001" customHeight="1" x14ac:dyDescent="0.2">
      <c r="A326" s="115" t="s">
        <v>2811</v>
      </c>
      <c r="B326" s="108" t="s">
        <v>451</v>
      </c>
      <c r="C326" s="108" t="s">
        <v>2812</v>
      </c>
      <c r="D326" s="109">
        <v>424000</v>
      </c>
      <c r="E326" s="109">
        <v>312224</v>
      </c>
      <c r="F326" s="109">
        <v>105532</v>
      </c>
      <c r="G326" s="109">
        <v>6244</v>
      </c>
      <c r="H326" s="109">
        <v>0</v>
      </c>
      <c r="I326" s="116">
        <v>1</v>
      </c>
      <c r="J326" s="97"/>
    </row>
    <row r="327" spans="1:10" ht="17.100000000000001" customHeight="1" x14ac:dyDescent="0.2">
      <c r="A327" s="115" t="s">
        <v>2813</v>
      </c>
      <c r="B327" s="108" t="s">
        <v>154</v>
      </c>
      <c r="C327" s="108" t="s">
        <v>1977</v>
      </c>
      <c r="D327" s="109">
        <v>314190</v>
      </c>
      <c r="E327" s="109">
        <v>231362</v>
      </c>
      <c r="F327" s="109">
        <v>78201</v>
      </c>
      <c r="G327" s="109">
        <v>4627</v>
      </c>
      <c r="H327" s="109">
        <v>0</v>
      </c>
      <c r="I327" s="116">
        <v>0.5</v>
      </c>
      <c r="J327" s="97"/>
    </row>
    <row r="328" spans="1:10" ht="17.100000000000001" customHeight="1" x14ac:dyDescent="0.2">
      <c r="A328" s="115" t="s">
        <v>2814</v>
      </c>
      <c r="B328" s="108" t="s">
        <v>1626</v>
      </c>
      <c r="C328" s="108" t="s">
        <v>2815</v>
      </c>
      <c r="D328" s="109">
        <v>10600</v>
      </c>
      <c r="E328" s="109">
        <v>7806</v>
      </c>
      <c r="F328" s="109">
        <v>2638</v>
      </c>
      <c r="G328" s="109">
        <v>156</v>
      </c>
      <c r="H328" s="109">
        <v>0</v>
      </c>
      <c r="I328" s="116">
        <v>2.5000000000000001E-2</v>
      </c>
      <c r="J328" s="97"/>
    </row>
    <row r="329" spans="1:10" ht="17.100000000000001" customHeight="1" x14ac:dyDescent="0.2">
      <c r="A329" s="115" t="s">
        <v>2816</v>
      </c>
      <c r="B329" s="108" t="s">
        <v>1629</v>
      </c>
      <c r="C329" s="108" t="s">
        <v>2817</v>
      </c>
      <c r="D329" s="109">
        <v>21200</v>
      </c>
      <c r="E329" s="109">
        <v>15611</v>
      </c>
      <c r="F329" s="109">
        <v>5277</v>
      </c>
      <c r="G329" s="109">
        <v>312</v>
      </c>
      <c r="H329" s="109">
        <v>0</v>
      </c>
      <c r="I329" s="116">
        <v>0.05</v>
      </c>
      <c r="J329" s="97"/>
    </row>
    <row r="330" spans="1:10" ht="17.100000000000001" customHeight="1" x14ac:dyDescent="0.2">
      <c r="A330" s="115" t="s">
        <v>2818</v>
      </c>
      <c r="B330" s="108" t="s">
        <v>1632</v>
      </c>
      <c r="C330" s="108" t="s">
        <v>2819</v>
      </c>
      <c r="D330" s="109">
        <v>31800</v>
      </c>
      <c r="E330" s="109">
        <v>23417</v>
      </c>
      <c r="F330" s="109">
        <v>7915</v>
      </c>
      <c r="G330" s="109">
        <v>468</v>
      </c>
      <c r="H330" s="109">
        <v>0</v>
      </c>
      <c r="I330" s="116">
        <v>7.4999999999999997E-2</v>
      </c>
      <c r="J330" s="97"/>
    </row>
    <row r="331" spans="1:10" ht="17.100000000000001" customHeight="1" x14ac:dyDescent="0.2">
      <c r="A331" s="115" t="s">
        <v>2820</v>
      </c>
      <c r="B331" s="108" t="s">
        <v>1635</v>
      </c>
      <c r="C331" s="108" t="s">
        <v>2821</v>
      </c>
      <c r="D331" s="109">
        <v>42400</v>
      </c>
      <c r="E331" s="109">
        <v>31222</v>
      </c>
      <c r="F331" s="109">
        <v>10554</v>
      </c>
      <c r="G331" s="109">
        <v>624</v>
      </c>
      <c r="H331" s="109">
        <v>0</v>
      </c>
      <c r="I331" s="116">
        <v>0.1</v>
      </c>
      <c r="J331" s="97"/>
    </row>
    <row r="332" spans="1:10" ht="17.100000000000001" customHeight="1" x14ac:dyDescent="0.2">
      <c r="A332" s="115" t="s">
        <v>2822</v>
      </c>
      <c r="B332" s="108" t="s">
        <v>1638</v>
      </c>
      <c r="C332" s="108" t="s">
        <v>2823</v>
      </c>
      <c r="D332" s="109">
        <v>53000</v>
      </c>
      <c r="E332" s="109">
        <v>39028</v>
      </c>
      <c r="F332" s="109">
        <v>13191</v>
      </c>
      <c r="G332" s="109">
        <v>781</v>
      </c>
      <c r="H332" s="109">
        <v>0</v>
      </c>
      <c r="I332" s="116">
        <v>0.125</v>
      </c>
      <c r="J332" s="97"/>
    </row>
    <row r="333" spans="1:10" ht="17.100000000000001" customHeight="1" x14ac:dyDescent="0.2">
      <c r="A333" s="115" t="s">
        <v>2824</v>
      </c>
      <c r="B333" s="108" t="s">
        <v>1641</v>
      </c>
      <c r="C333" s="108" t="s">
        <v>2825</v>
      </c>
      <c r="D333" s="109">
        <v>63600</v>
      </c>
      <c r="E333" s="109">
        <v>46834</v>
      </c>
      <c r="F333" s="109">
        <v>15829</v>
      </c>
      <c r="G333" s="109">
        <v>937</v>
      </c>
      <c r="H333" s="109">
        <v>0</v>
      </c>
      <c r="I333" s="116">
        <v>0.15</v>
      </c>
      <c r="J333" s="97"/>
    </row>
    <row r="334" spans="1:10" ht="17.100000000000001" customHeight="1" x14ac:dyDescent="0.2">
      <c r="A334" s="115" t="s">
        <v>2826</v>
      </c>
      <c r="B334" s="108" t="s">
        <v>1644</v>
      </c>
      <c r="C334" s="108" t="s">
        <v>2827</v>
      </c>
      <c r="D334" s="109">
        <v>74200</v>
      </c>
      <c r="E334" s="109">
        <v>54639</v>
      </c>
      <c r="F334" s="109">
        <v>18468</v>
      </c>
      <c r="G334" s="109">
        <v>1093</v>
      </c>
      <c r="H334" s="109">
        <v>0</v>
      </c>
      <c r="I334" s="116">
        <v>0.17499999999999999</v>
      </c>
      <c r="J334" s="97"/>
    </row>
    <row r="335" spans="1:10" ht="17.100000000000001" customHeight="1" x14ac:dyDescent="0.2">
      <c r="A335" s="115" t="s">
        <v>2828</v>
      </c>
      <c r="B335" s="108" t="s">
        <v>1647</v>
      </c>
      <c r="C335" s="108" t="s">
        <v>2829</v>
      </c>
      <c r="D335" s="109">
        <v>84800</v>
      </c>
      <c r="E335" s="109">
        <v>62445</v>
      </c>
      <c r="F335" s="109">
        <v>21106</v>
      </c>
      <c r="G335" s="109">
        <v>1249</v>
      </c>
      <c r="H335" s="109">
        <v>0</v>
      </c>
      <c r="I335" s="116">
        <v>0.2</v>
      </c>
      <c r="J335" s="97"/>
    </row>
    <row r="336" spans="1:10" ht="17.100000000000001" customHeight="1" x14ac:dyDescent="0.2">
      <c r="A336" s="115" t="s">
        <v>2830</v>
      </c>
      <c r="B336" s="108" t="s">
        <v>1650</v>
      </c>
      <c r="C336" s="108" t="s">
        <v>2831</v>
      </c>
      <c r="D336" s="109">
        <v>95400</v>
      </c>
      <c r="E336" s="109">
        <v>70250</v>
      </c>
      <c r="F336" s="109">
        <v>23745</v>
      </c>
      <c r="G336" s="109">
        <v>1405</v>
      </c>
      <c r="H336" s="109">
        <v>0</v>
      </c>
      <c r="I336" s="116">
        <v>0.22500000000000001</v>
      </c>
      <c r="J336" s="97"/>
    </row>
    <row r="337" spans="1:10" ht="17.100000000000001" customHeight="1" x14ac:dyDescent="0.2">
      <c r="A337" s="115" t="s">
        <v>2832</v>
      </c>
      <c r="B337" s="108" t="s">
        <v>1653</v>
      </c>
      <c r="C337" s="108" t="s">
        <v>2833</v>
      </c>
      <c r="D337" s="109">
        <v>106000</v>
      </c>
      <c r="E337" s="109">
        <v>78056</v>
      </c>
      <c r="F337" s="109">
        <v>26383</v>
      </c>
      <c r="G337" s="109">
        <v>1561</v>
      </c>
      <c r="H337" s="109">
        <v>0</v>
      </c>
      <c r="I337" s="116">
        <v>0.25</v>
      </c>
      <c r="J337" s="97"/>
    </row>
    <row r="338" spans="1:10" ht="17.100000000000001" customHeight="1" x14ac:dyDescent="0.2">
      <c r="A338" s="115" t="s">
        <v>2834</v>
      </c>
      <c r="B338" s="108" t="s">
        <v>1656</v>
      </c>
      <c r="C338" s="108" t="s">
        <v>2835</v>
      </c>
      <c r="D338" s="109">
        <v>116600</v>
      </c>
      <c r="E338" s="109">
        <v>85862</v>
      </c>
      <c r="F338" s="109">
        <v>29021</v>
      </c>
      <c r="G338" s="109">
        <v>1717</v>
      </c>
      <c r="H338" s="109">
        <v>0</v>
      </c>
      <c r="I338" s="116">
        <v>0.27500000000000002</v>
      </c>
      <c r="J338" s="97"/>
    </row>
    <row r="339" spans="1:10" ht="17.100000000000001" customHeight="1" x14ac:dyDescent="0.2">
      <c r="A339" s="115" t="s">
        <v>2836</v>
      </c>
      <c r="B339" s="108" t="s">
        <v>1659</v>
      </c>
      <c r="C339" s="108" t="s">
        <v>2837</v>
      </c>
      <c r="D339" s="109">
        <v>127200</v>
      </c>
      <c r="E339" s="109">
        <v>93667</v>
      </c>
      <c r="F339" s="109">
        <v>31660</v>
      </c>
      <c r="G339" s="109">
        <v>1873</v>
      </c>
      <c r="H339" s="109">
        <v>0</v>
      </c>
      <c r="I339" s="116">
        <v>0.3</v>
      </c>
      <c r="J339" s="97"/>
    </row>
    <row r="340" spans="1:10" ht="17.100000000000001" customHeight="1" x14ac:dyDescent="0.2">
      <c r="A340" s="115" t="s">
        <v>2838</v>
      </c>
      <c r="B340" s="108" t="s">
        <v>1662</v>
      </c>
      <c r="C340" s="108" t="s">
        <v>2839</v>
      </c>
      <c r="D340" s="109">
        <v>137800</v>
      </c>
      <c r="E340" s="109">
        <v>101473</v>
      </c>
      <c r="F340" s="109">
        <v>34298</v>
      </c>
      <c r="G340" s="109">
        <v>2029</v>
      </c>
      <c r="H340" s="109">
        <v>0</v>
      </c>
      <c r="I340" s="116">
        <v>0.32500000000000001</v>
      </c>
      <c r="J340" s="97"/>
    </row>
    <row r="341" spans="1:10" ht="17.100000000000001" customHeight="1" x14ac:dyDescent="0.2">
      <c r="A341" s="115" t="s">
        <v>2840</v>
      </c>
      <c r="B341" s="108" t="s">
        <v>1665</v>
      </c>
      <c r="C341" s="108" t="s">
        <v>2841</v>
      </c>
      <c r="D341" s="109">
        <v>148400</v>
      </c>
      <c r="E341" s="109">
        <v>109278</v>
      </c>
      <c r="F341" s="109">
        <v>36936</v>
      </c>
      <c r="G341" s="109">
        <v>2186</v>
      </c>
      <c r="H341" s="109">
        <v>0</v>
      </c>
      <c r="I341" s="116">
        <v>0.35</v>
      </c>
      <c r="J341" s="97"/>
    </row>
    <row r="342" spans="1:10" ht="17.100000000000001" customHeight="1" x14ac:dyDescent="0.2">
      <c r="A342" s="115" t="s">
        <v>2842</v>
      </c>
      <c r="B342" s="108" t="s">
        <v>1668</v>
      </c>
      <c r="C342" s="108" t="s">
        <v>2843</v>
      </c>
      <c r="D342" s="109">
        <v>159000</v>
      </c>
      <c r="E342" s="109">
        <v>117084</v>
      </c>
      <c r="F342" s="109">
        <v>39574</v>
      </c>
      <c r="G342" s="109">
        <v>2342</v>
      </c>
      <c r="H342" s="109">
        <v>0</v>
      </c>
      <c r="I342" s="116">
        <v>0.375</v>
      </c>
      <c r="J342" s="97"/>
    </row>
    <row r="343" spans="1:10" ht="17.100000000000001" customHeight="1" x14ac:dyDescent="0.2">
      <c r="A343" s="115" t="s">
        <v>2844</v>
      </c>
      <c r="B343" s="108" t="s">
        <v>1671</v>
      </c>
      <c r="C343" s="108" t="s">
        <v>2845</v>
      </c>
      <c r="D343" s="109">
        <v>169600</v>
      </c>
      <c r="E343" s="109">
        <v>124890</v>
      </c>
      <c r="F343" s="109">
        <v>42212</v>
      </c>
      <c r="G343" s="109">
        <v>2498</v>
      </c>
      <c r="H343" s="109">
        <v>0</v>
      </c>
      <c r="I343" s="116">
        <v>0.4</v>
      </c>
      <c r="J343" s="97"/>
    </row>
    <row r="344" spans="1:10" ht="17.100000000000001" customHeight="1" x14ac:dyDescent="0.2">
      <c r="A344" s="115" t="s">
        <v>2846</v>
      </c>
      <c r="B344" s="108" t="s">
        <v>1674</v>
      </c>
      <c r="C344" s="108" t="s">
        <v>2847</v>
      </c>
      <c r="D344" s="109">
        <v>180200</v>
      </c>
      <c r="E344" s="109">
        <v>132695</v>
      </c>
      <c r="F344" s="109">
        <v>44851</v>
      </c>
      <c r="G344" s="109">
        <v>2654</v>
      </c>
      <c r="H344" s="109">
        <v>0</v>
      </c>
      <c r="I344" s="116">
        <v>0.42499999999999999</v>
      </c>
      <c r="J344" s="97"/>
    </row>
    <row r="345" spans="1:10" ht="17.100000000000001" customHeight="1" x14ac:dyDescent="0.2">
      <c r="A345" s="115" t="s">
        <v>2848</v>
      </c>
      <c r="B345" s="108" t="s">
        <v>1677</v>
      </c>
      <c r="C345" s="108" t="s">
        <v>2849</v>
      </c>
      <c r="D345" s="109">
        <v>190800</v>
      </c>
      <c r="E345" s="109">
        <v>140501</v>
      </c>
      <c r="F345" s="109">
        <v>47489</v>
      </c>
      <c r="G345" s="109">
        <v>2810</v>
      </c>
      <c r="H345" s="109">
        <v>0</v>
      </c>
      <c r="I345" s="116">
        <v>0.45</v>
      </c>
      <c r="J345" s="97"/>
    </row>
    <row r="346" spans="1:10" ht="17.100000000000001" customHeight="1" x14ac:dyDescent="0.2">
      <c r="A346" s="115" t="s">
        <v>2850</v>
      </c>
      <c r="B346" s="108" t="s">
        <v>1680</v>
      </c>
      <c r="C346" s="108" t="s">
        <v>2851</v>
      </c>
      <c r="D346" s="109">
        <v>201400</v>
      </c>
      <c r="E346" s="109">
        <v>148306</v>
      </c>
      <c r="F346" s="109">
        <v>50128</v>
      </c>
      <c r="G346" s="109">
        <v>2966</v>
      </c>
      <c r="H346" s="109">
        <v>0</v>
      </c>
      <c r="I346" s="116">
        <v>0.47499999999999998</v>
      </c>
      <c r="J346" s="97"/>
    </row>
    <row r="347" spans="1:10" ht="17.100000000000001" customHeight="1" x14ac:dyDescent="0.2">
      <c r="A347" s="115" t="s">
        <v>2852</v>
      </c>
      <c r="B347" s="108" t="s">
        <v>1683</v>
      </c>
      <c r="C347" s="108" t="s">
        <v>2853</v>
      </c>
      <c r="D347" s="109">
        <v>212000</v>
      </c>
      <c r="E347" s="109">
        <v>156112</v>
      </c>
      <c r="F347" s="109">
        <v>52766</v>
      </c>
      <c r="G347" s="109">
        <v>3122</v>
      </c>
      <c r="H347" s="109">
        <v>0</v>
      </c>
      <c r="I347" s="116">
        <v>0.5</v>
      </c>
      <c r="J347" s="97"/>
    </row>
    <row r="348" spans="1:10" ht="17.100000000000001" customHeight="1" x14ac:dyDescent="0.2">
      <c r="A348" s="115" t="s">
        <v>2854</v>
      </c>
      <c r="B348" s="108" t="s">
        <v>1686</v>
      </c>
      <c r="C348" s="108" t="s">
        <v>2855</v>
      </c>
      <c r="D348" s="109">
        <v>222600</v>
      </c>
      <c r="E348" s="109">
        <v>163918</v>
      </c>
      <c r="F348" s="109">
        <v>55404</v>
      </c>
      <c r="G348" s="109">
        <v>3278</v>
      </c>
      <c r="H348" s="109">
        <v>0</v>
      </c>
      <c r="I348" s="116">
        <v>0.52500000000000002</v>
      </c>
      <c r="J348" s="97"/>
    </row>
    <row r="349" spans="1:10" ht="17.100000000000001" customHeight="1" x14ac:dyDescent="0.2">
      <c r="A349" s="115" t="s">
        <v>2856</v>
      </c>
      <c r="B349" s="108" t="s">
        <v>1689</v>
      </c>
      <c r="C349" s="108" t="s">
        <v>2857</v>
      </c>
      <c r="D349" s="109">
        <v>233200</v>
      </c>
      <c r="E349" s="109">
        <v>171723</v>
      </c>
      <c r="F349" s="109">
        <v>58043</v>
      </c>
      <c r="G349" s="109">
        <v>3434</v>
      </c>
      <c r="H349" s="109">
        <v>0</v>
      </c>
      <c r="I349" s="116">
        <v>0.55000000000000004</v>
      </c>
      <c r="J349" s="97"/>
    </row>
    <row r="350" spans="1:10" ht="17.100000000000001" customHeight="1" x14ac:dyDescent="0.2">
      <c r="A350" s="115" t="s">
        <v>2858</v>
      </c>
      <c r="B350" s="108" t="s">
        <v>1692</v>
      </c>
      <c r="C350" s="108" t="s">
        <v>2859</v>
      </c>
      <c r="D350" s="109">
        <v>243800</v>
      </c>
      <c r="E350" s="109">
        <v>179529</v>
      </c>
      <c r="F350" s="109">
        <v>60680</v>
      </c>
      <c r="G350" s="109">
        <v>3591</v>
      </c>
      <c r="H350" s="109">
        <v>0</v>
      </c>
      <c r="I350" s="116">
        <v>0.57499999999999996</v>
      </c>
      <c r="J350" s="97"/>
    </row>
    <row r="351" spans="1:10" ht="17.100000000000001" customHeight="1" x14ac:dyDescent="0.2">
      <c r="A351" s="115" t="s">
        <v>2860</v>
      </c>
      <c r="B351" s="108" t="s">
        <v>1695</v>
      </c>
      <c r="C351" s="108" t="s">
        <v>2861</v>
      </c>
      <c r="D351" s="109">
        <v>254400</v>
      </c>
      <c r="E351" s="109">
        <v>187334</v>
      </c>
      <c r="F351" s="109">
        <v>63319</v>
      </c>
      <c r="G351" s="109">
        <v>3747</v>
      </c>
      <c r="H351" s="109">
        <v>0</v>
      </c>
      <c r="I351" s="116">
        <v>0.6</v>
      </c>
      <c r="J351" s="97"/>
    </row>
    <row r="352" spans="1:10" ht="17.100000000000001" customHeight="1" x14ac:dyDescent="0.2">
      <c r="A352" s="115" t="s">
        <v>2862</v>
      </c>
      <c r="B352" s="108" t="s">
        <v>1698</v>
      </c>
      <c r="C352" s="108" t="s">
        <v>2863</v>
      </c>
      <c r="D352" s="109">
        <v>265000</v>
      </c>
      <c r="E352" s="109">
        <v>195140</v>
      </c>
      <c r="F352" s="109">
        <v>65957</v>
      </c>
      <c r="G352" s="109">
        <v>3903</v>
      </c>
      <c r="H352" s="109">
        <v>0</v>
      </c>
      <c r="I352" s="116">
        <v>0.625</v>
      </c>
      <c r="J352" s="97"/>
    </row>
    <row r="353" spans="1:10" ht="17.100000000000001" customHeight="1" x14ac:dyDescent="0.2">
      <c r="A353" s="115" t="s">
        <v>2864</v>
      </c>
      <c r="B353" s="108" t="s">
        <v>1701</v>
      </c>
      <c r="C353" s="108" t="s">
        <v>2865</v>
      </c>
      <c r="D353" s="109">
        <v>275600</v>
      </c>
      <c r="E353" s="109">
        <v>202946</v>
      </c>
      <c r="F353" s="109">
        <v>68595</v>
      </c>
      <c r="G353" s="109">
        <v>4059</v>
      </c>
      <c r="H353" s="109">
        <v>0</v>
      </c>
      <c r="I353" s="116">
        <v>0.65</v>
      </c>
      <c r="J353" s="97"/>
    </row>
    <row r="354" spans="1:10" ht="17.100000000000001" customHeight="1" x14ac:dyDescent="0.2">
      <c r="A354" s="115" t="s">
        <v>2866</v>
      </c>
      <c r="B354" s="108" t="s">
        <v>1704</v>
      </c>
      <c r="C354" s="108" t="s">
        <v>2867</v>
      </c>
      <c r="D354" s="109">
        <v>286200</v>
      </c>
      <c r="E354" s="109">
        <v>210751</v>
      </c>
      <c r="F354" s="109">
        <v>71234</v>
      </c>
      <c r="G354" s="109">
        <v>4215</v>
      </c>
      <c r="H354" s="109">
        <v>0</v>
      </c>
      <c r="I354" s="116">
        <v>0.67500000000000004</v>
      </c>
      <c r="J354" s="97"/>
    </row>
    <row r="355" spans="1:10" ht="17.100000000000001" customHeight="1" x14ac:dyDescent="0.2">
      <c r="A355" s="115" t="s">
        <v>2868</v>
      </c>
      <c r="B355" s="108" t="s">
        <v>1707</v>
      </c>
      <c r="C355" s="108" t="s">
        <v>2869</v>
      </c>
      <c r="D355" s="109">
        <v>296800</v>
      </c>
      <c r="E355" s="109">
        <v>218557</v>
      </c>
      <c r="F355" s="109">
        <v>73872</v>
      </c>
      <c r="G355" s="109">
        <v>4371</v>
      </c>
      <c r="H355" s="109">
        <v>0</v>
      </c>
      <c r="I355" s="116">
        <v>0.7</v>
      </c>
      <c r="J355" s="97"/>
    </row>
    <row r="356" spans="1:10" ht="17.100000000000001" customHeight="1" x14ac:dyDescent="0.2">
      <c r="A356" s="115" t="s">
        <v>2870</v>
      </c>
      <c r="B356" s="108" t="s">
        <v>1710</v>
      </c>
      <c r="C356" s="108" t="s">
        <v>2871</v>
      </c>
      <c r="D356" s="109">
        <v>307400</v>
      </c>
      <c r="E356" s="109">
        <v>226362</v>
      </c>
      <c r="F356" s="109">
        <v>76511</v>
      </c>
      <c r="G356" s="109">
        <v>4527</v>
      </c>
      <c r="H356" s="109">
        <v>0</v>
      </c>
      <c r="I356" s="116">
        <v>0.72499999999999998</v>
      </c>
      <c r="J356" s="97"/>
    </row>
    <row r="357" spans="1:10" ht="17.100000000000001" customHeight="1" x14ac:dyDescent="0.2">
      <c r="A357" s="115" t="s">
        <v>2872</v>
      </c>
      <c r="B357" s="108" t="s">
        <v>1713</v>
      </c>
      <c r="C357" s="108" t="s">
        <v>2873</v>
      </c>
      <c r="D357" s="109">
        <v>318000</v>
      </c>
      <c r="E357" s="109">
        <v>234168</v>
      </c>
      <c r="F357" s="109">
        <v>79149</v>
      </c>
      <c r="G357" s="109">
        <v>4683</v>
      </c>
      <c r="H357" s="109">
        <v>0</v>
      </c>
      <c r="I357" s="116">
        <v>0.75</v>
      </c>
      <c r="J357" s="97"/>
    </row>
    <row r="358" spans="1:10" ht="17.100000000000001" customHeight="1" x14ac:dyDescent="0.2">
      <c r="A358" s="115" t="s">
        <v>2874</v>
      </c>
      <c r="B358" s="108" t="s">
        <v>1716</v>
      </c>
      <c r="C358" s="108" t="s">
        <v>2875</v>
      </c>
      <c r="D358" s="109">
        <v>328600</v>
      </c>
      <c r="E358" s="109">
        <v>241973</v>
      </c>
      <c r="F358" s="109">
        <v>81788</v>
      </c>
      <c r="G358" s="109">
        <v>4839</v>
      </c>
      <c r="H358" s="109">
        <v>0</v>
      </c>
      <c r="I358" s="116">
        <v>0.77500000000000002</v>
      </c>
      <c r="J358" s="97"/>
    </row>
    <row r="359" spans="1:10" ht="17.100000000000001" customHeight="1" x14ac:dyDescent="0.2">
      <c r="A359" s="115" t="s">
        <v>2876</v>
      </c>
      <c r="B359" s="108" t="s">
        <v>1719</v>
      </c>
      <c r="C359" s="108" t="s">
        <v>2877</v>
      </c>
      <c r="D359" s="109">
        <v>339200</v>
      </c>
      <c r="E359" s="109">
        <v>249779</v>
      </c>
      <c r="F359" s="109">
        <v>84425</v>
      </c>
      <c r="G359" s="109">
        <v>4996</v>
      </c>
      <c r="H359" s="109">
        <v>0</v>
      </c>
      <c r="I359" s="116">
        <v>0.8</v>
      </c>
      <c r="J359" s="97"/>
    </row>
    <row r="360" spans="1:10" ht="17.100000000000001" customHeight="1" x14ac:dyDescent="0.2">
      <c r="A360" s="115" t="s">
        <v>2878</v>
      </c>
      <c r="B360" s="108" t="s">
        <v>1722</v>
      </c>
      <c r="C360" s="108" t="s">
        <v>2879</v>
      </c>
      <c r="D360" s="109">
        <v>349800</v>
      </c>
      <c r="E360" s="109">
        <v>257585</v>
      </c>
      <c r="F360" s="109">
        <v>87063</v>
      </c>
      <c r="G360" s="109">
        <v>5152</v>
      </c>
      <c r="H360" s="109">
        <v>0</v>
      </c>
      <c r="I360" s="116">
        <v>0.82499999999999996</v>
      </c>
      <c r="J360" s="97"/>
    </row>
    <row r="361" spans="1:10" ht="17.100000000000001" customHeight="1" x14ac:dyDescent="0.2">
      <c r="A361" s="115" t="s">
        <v>2880</v>
      </c>
      <c r="B361" s="108" t="s">
        <v>1725</v>
      </c>
      <c r="C361" s="108" t="s">
        <v>2881</v>
      </c>
      <c r="D361" s="109">
        <v>360400</v>
      </c>
      <c r="E361" s="109">
        <v>265390</v>
      </c>
      <c r="F361" s="109">
        <v>89702</v>
      </c>
      <c r="G361" s="109">
        <v>5308</v>
      </c>
      <c r="H361" s="109">
        <v>0</v>
      </c>
      <c r="I361" s="116">
        <v>0.85</v>
      </c>
      <c r="J361" s="97"/>
    </row>
    <row r="362" spans="1:10" ht="17.100000000000001" customHeight="1" x14ac:dyDescent="0.2">
      <c r="A362" s="115" t="s">
        <v>2882</v>
      </c>
      <c r="B362" s="108" t="s">
        <v>1728</v>
      </c>
      <c r="C362" s="108" t="s">
        <v>2883</v>
      </c>
      <c r="D362" s="109">
        <v>371000</v>
      </c>
      <c r="E362" s="109">
        <v>273196</v>
      </c>
      <c r="F362" s="109">
        <v>92340</v>
      </c>
      <c r="G362" s="109">
        <v>5464</v>
      </c>
      <c r="H362" s="109">
        <v>0</v>
      </c>
      <c r="I362" s="116">
        <v>0.875</v>
      </c>
      <c r="J362" s="97"/>
    </row>
    <row r="363" spans="1:10" ht="17.100000000000001" customHeight="1" x14ac:dyDescent="0.2">
      <c r="A363" s="115" t="s">
        <v>2884</v>
      </c>
      <c r="B363" s="108" t="s">
        <v>1731</v>
      </c>
      <c r="C363" s="108" t="s">
        <v>2885</v>
      </c>
      <c r="D363" s="109">
        <v>381600</v>
      </c>
      <c r="E363" s="109">
        <v>281001</v>
      </c>
      <c r="F363" s="109">
        <v>94979</v>
      </c>
      <c r="G363" s="109">
        <v>5620</v>
      </c>
      <c r="H363" s="109">
        <v>0</v>
      </c>
      <c r="I363" s="116">
        <v>0.9</v>
      </c>
      <c r="J363" s="97"/>
    </row>
    <row r="364" spans="1:10" ht="17.100000000000001" customHeight="1" x14ac:dyDescent="0.2">
      <c r="A364" s="115" t="s">
        <v>2886</v>
      </c>
      <c r="B364" s="108" t="s">
        <v>1734</v>
      </c>
      <c r="C364" s="108" t="s">
        <v>2887</v>
      </c>
      <c r="D364" s="109">
        <v>392200</v>
      </c>
      <c r="E364" s="109">
        <v>288807</v>
      </c>
      <c r="F364" s="109">
        <v>97617</v>
      </c>
      <c r="G364" s="109">
        <v>5776</v>
      </c>
      <c r="H364" s="109">
        <v>0</v>
      </c>
      <c r="I364" s="116">
        <v>0.92500000000000004</v>
      </c>
      <c r="J364" s="97"/>
    </row>
    <row r="365" spans="1:10" ht="17.100000000000001" customHeight="1" x14ac:dyDescent="0.2">
      <c r="A365" s="115" t="s">
        <v>2888</v>
      </c>
      <c r="B365" s="108" t="s">
        <v>1737</v>
      </c>
      <c r="C365" s="108" t="s">
        <v>2889</v>
      </c>
      <c r="D365" s="109">
        <v>402800</v>
      </c>
      <c r="E365" s="109">
        <v>296613</v>
      </c>
      <c r="F365" s="109">
        <v>100255</v>
      </c>
      <c r="G365" s="109">
        <v>5932</v>
      </c>
      <c r="H365" s="109">
        <v>0</v>
      </c>
      <c r="I365" s="116">
        <v>0.95</v>
      </c>
      <c r="J365" s="97"/>
    </row>
    <row r="366" spans="1:10" ht="17.100000000000001" customHeight="1" x14ac:dyDescent="0.2">
      <c r="A366" s="115" t="s">
        <v>2890</v>
      </c>
      <c r="B366" s="108" t="s">
        <v>1740</v>
      </c>
      <c r="C366" s="108" t="s">
        <v>2891</v>
      </c>
      <c r="D366" s="109">
        <v>413400</v>
      </c>
      <c r="E366" s="109">
        <v>304418</v>
      </c>
      <c r="F366" s="109">
        <v>102894</v>
      </c>
      <c r="G366" s="109">
        <v>6088</v>
      </c>
      <c r="H366" s="109">
        <v>0</v>
      </c>
      <c r="I366" s="116">
        <v>0.97499999999999998</v>
      </c>
      <c r="J366" s="97"/>
    </row>
    <row r="367" spans="1:10" ht="17.100000000000001" customHeight="1" x14ac:dyDescent="0.2">
      <c r="A367" s="115" t="s">
        <v>2892</v>
      </c>
      <c r="B367" s="108" t="s">
        <v>195</v>
      </c>
      <c r="C367" s="108" t="s">
        <v>2893</v>
      </c>
      <c r="D367" s="109">
        <v>424000</v>
      </c>
      <c r="E367" s="109">
        <v>312224</v>
      </c>
      <c r="F367" s="109">
        <v>105532</v>
      </c>
      <c r="G367" s="109">
        <v>6244</v>
      </c>
      <c r="H367" s="109">
        <v>0</v>
      </c>
      <c r="I367" s="116">
        <v>1</v>
      </c>
      <c r="J367" s="97"/>
    </row>
    <row r="368" spans="1:10" ht="17.100000000000001" customHeight="1" x14ac:dyDescent="0.2">
      <c r="A368" s="115" t="s">
        <v>2894</v>
      </c>
      <c r="B368" s="108" t="s">
        <v>521</v>
      </c>
      <c r="C368" s="108" t="s">
        <v>2895</v>
      </c>
      <c r="D368" s="109">
        <v>10600</v>
      </c>
      <c r="E368" s="109">
        <v>7806</v>
      </c>
      <c r="F368" s="109">
        <v>2638</v>
      </c>
      <c r="G368" s="109">
        <v>156</v>
      </c>
      <c r="H368" s="109">
        <v>0</v>
      </c>
      <c r="I368" s="116">
        <v>2.5000000000000001E-2</v>
      </c>
      <c r="J368" s="97"/>
    </row>
    <row r="369" spans="1:10" ht="17.100000000000001" customHeight="1" x14ac:dyDescent="0.2">
      <c r="A369" s="115" t="s">
        <v>2896</v>
      </c>
      <c r="B369" s="108" t="s">
        <v>523</v>
      </c>
      <c r="C369" s="108" t="s">
        <v>2897</v>
      </c>
      <c r="D369" s="109">
        <v>21200</v>
      </c>
      <c r="E369" s="109">
        <v>15611</v>
      </c>
      <c r="F369" s="109">
        <v>5277</v>
      </c>
      <c r="G369" s="109">
        <v>312</v>
      </c>
      <c r="H369" s="109">
        <v>0</v>
      </c>
      <c r="I369" s="116">
        <v>0.05</v>
      </c>
      <c r="J369" s="97"/>
    </row>
    <row r="370" spans="1:10" ht="17.100000000000001" customHeight="1" x14ac:dyDescent="0.2">
      <c r="A370" s="115" t="s">
        <v>2898</v>
      </c>
      <c r="B370" s="108" t="s">
        <v>525</v>
      </c>
      <c r="C370" s="108" t="s">
        <v>2899</v>
      </c>
      <c r="D370" s="109">
        <v>31800</v>
      </c>
      <c r="E370" s="109">
        <v>23417</v>
      </c>
      <c r="F370" s="109">
        <v>7915</v>
      </c>
      <c r="G370" s="109">
        <v>468</v>
      </c>
      <c r="H370" s="109">
        <v>0</v>
      </c>
      <c r="I370" s="116">
        <v>7.4999999999999997E-2</v>
      </c>
      <c r="J370" s="97"/>
    </row>
    <row r="371" spans="1:10" ht="17.100000000000001" customHeight="1" x14ac:dyDescent="0.2">
      <c r="A371" s="115" t="s">
        <v>2900</v>
      </c>
      <c r="B371" s="108" t="s">
        <v>527</v>
      </c>
      <c r="C371" s="108" t="s">
        <v>2901</v>
      </c>
      <c r="D371" s="109">
        <v>42400</v>
      </c>
      <c r="E371" s="109">
        <v>31222</v>
      </c>
      <c r="F371" s="109">
        <v>10554</v>
      </c>
      <c r="G371" s="109">
        <v>624</v>
      </c>
      <c r="H371" s="109">
        <v>0</v>
      </c>
      <c r="I371" s="116">
        <v>0.1</v>
      </c>
      <c r="J371" s="97"/>
    </row>
    <row r="372" spans="1:10" ht="17.100000000000001" customHeight="1" x14ac:dyDescent="0.2">
      <c r="A372" s="115" t="s">
        <v>2902</v>
      </c>
      <c r="B372" s="108" t="s">
        <v>529</v>
      </c>
      <c r="C372" s="108" t="s">
        <v>2903</v>
      </c>
      <c r="D372" s="109">
        <v>53000</v>
      </c>
      <c r="E372" s="109">
        <v>39028</v>
      </c>
      <c r="F372" s="109">
        <v>13191</v>
      </c>
      <c r="G372" s="109">
        <v>781</v>
      </c>
      <c r="H372" s="109">
        <v>0</v>
      </c>
      <c r="I372" s="116">
        <v>0.125</v>
      </c>
      <c r="J372" s="97"/>
    </row>
    <row r="373" spans="1:10" ht="17.100000000000001" customHeight="1" x14ac:dyDescent="0.2">
      <c r="A373" s="115" t="s">
        <v>2904</v>
      </c>
      <c r="B373" s="108" t="s">
        <v>531</v>
      </c>
      <c r="C373" s="108" t="s">
        <v>2905</v>
      </c>
      <c r="D373" s="109">
        <v>63600</v>
      </c>
      <c r="E373" s="109">
        <v>46834</v>
      </c>
      <c r="F373" s="109">
        <v>15829</v>
      </c>
      <c r="G373" s="109">
        <v>937</v>
      </c>
      <c r="H373" s="109">
        <v>0</v>
      </c>
      <c r="I373" s="116">
        <v>0.15</v>
      </c>
      <c r="J373" s="97"/>
    </row>
    <row r="374" spans="1:10" ht="17.100000000000001" customHeight="1" x14ac:dyDescent="0.2">
      <c r="A374" s="115" t="s">
        <v>2906</v>
      </c>
      <c r="B374" s="108" t="s">
        <v>533</v>
      </c>
      <c r="C374" s="108" t="s">
        <v>2907</v>
      </c>
      <c r="D374" s="109">
        <v>74200</v>
      </c>
      <c r="E374" s="109">
        <v>54639</v>
      </c>
      <c r="F374" s="109">
        <v>18468</v>
      </c>
      <c r="G374" s="109">
        <v>1093</v>
      </c>
      <c r="H374" s="109">
        <v>0</v>
      </c>
      <c r="I374" s="116">
        <v>0.17499999999999999</v>
      </c>
      <c r="J374" s="97"/>
    </row>
    <row r="375" spans="1:10" ht="17.100000000000001" customHeight="1" x14ac:dyDescent="0.2">
      <c r="A375" s="115" t="s">
        <v>2908</v>
      </c>
      <c r="B375" s="108" t="s">
        <v>535</v>
      </c>
      <c r="C375" s="108" t="s">
        <v>2909</v>
      </c>
      <c r="D375" s="109">
        <v>84800</v>
      </c>
      <c r="E375" s="109">
        <v>62445</v>
      </c>
      <c r="F375" s="109">
        <v>21106</v>
      </c>
      <c r="G375" s="109">
        <v>1249</v>
      </c>
      <c r="H375" s="109">
        <v>0</v>
      </c>
      <c r="I375" s="116">
        <v>0.2</v>
      </c>
      <c r="J375" s="97"/>
    </row>
    <row r="376" spans="1:10" ht="17.100000000000001" customHeight="1" x14ac:dyDescent="0.2">
      <c r="A376" s="115" t="s">
        <v>2910</v>
      </c>
      <c r="B376" s="108" t="s">
        <v>537</v>
      </c>
      <c r="C376" s="108" t="s">
        <v>2911</v>
      </c>
      <c r="D376" s="109">
        <v>95400</v>
      </c>
      <c r="E376" s="109">
        <v>70250</v>
      </c>
      <c r="F376" s="109">
        <v>23745</v>
      </c>
      <c r="G376" s="109">
        <v>1405</v>
      </c>
      <c r="H376" s="109">
        <v>0</v>
      </c>
      <c r="I376" s="116">
        <v>0.22500000000000001</v>
      </c>
      <c r="J376" s="97"/>
    </row>
    <row r="377" spans="1:10" ht="17.100000000000001" customHeight="1" x14ac:dyDescent="0.2">
      <c r="A377" s="115" t="s">
        <v>2912</v>
      </c>
      <c r="B377" s="108" t="s">
        <v>539</v>
      </c>
      <c r="C377" s="108" t="s">
        <v>2913</v>
      </c>
      <c r="D377" s="109">
        <v>106000</v>
      </c>
      <c r="E377" s="109">
        <v>78056</v>
      </c>
      <c r="F377" s="109">
        <v>26383</v>
      </c>
      <c r="G377" s="109">
        <v>1561</v>
      </c>
      <c r="H377" s="109">
        <v>0</v>
      </c>
      <c r="I377" s="116">
        <v>0.25</v>
      </c>
      <c r="J377" s="97"/>
    </row>
    <row r="378" spans="1:10" ht="17.100000000000001" customHeight="1" x14ac:dyDescent="0.2">
      <c r="A378" s="115" t="s">
        <v>2914</v>
      </c>
      <c r="B378" s="108" t="s">
        <v>541</v>
      </c>
      <c r="C378" s="108" t="s">
        <v>2915</v>
      </c>
      <c r="D378" s="109">
        <v>116600</v>
      </c>
      <c r="E378" s="109">
        <v>85862</v>
      </c>
      <c r="F378" s="109">
        <v>29021</v>
      </c>
      <c r="G378" s="109">
        <v>1717</v>
      </c>
      <c r="H378" s="109">
        <v>0</v>
      </c>
      <c r="I378" s="116">
        <v>0.27500000000000002</v>
      </c>
      <c r="J378" s="97"/>
    </row>
    <row r="379" spans="1:10" ht="17.100000000000001" customHeight="1" x14ac:dyDescent="0.2">
      <c r="A379" s="115" t="s">
        <v>2916</v>
      </c>
      <c r="B379" s="108" t="s">
        <v>543</v>
      </c>
      <c r="C379" s="108" t="s">
        <v>2917</v>
      </c>
      <c r="D379" s="109">
        <v>127200</v>
      </c>
      <c r="E379" s="109">
        <v>93667</v>
      </c>
      <c r="F379" s="109">
        <v>31660</v>
      </c>
      <c r="G379" s="109">
        <v>1873</v>
      </c>
      <c r="H379" s="109">
        <v>0</v>
      </c>
      <c r="I379" s="116">
        <v>0.3</v>
      </c>
      <c r="J379" s="97"/>
    </row>
    <row r="380" spans="1:10" ht="17.100000000000001" customHeight="1" x14ac:dyDescent="0.2">
      <c r="A380" s="115" t="s">
        <v>2918</v>
      </c>
      <c r="B380" s="108" t="s">
        <v>545</v>
      </c>
      <c r="C380" s="108" t="s">
        <v>2919</v>
      </c>
      <c r="D380" s="109">
        <v>137800</v>
      </c>
      <c r="E380" s="109">
        <v>101473</v>
      </c>
      <c r="F380" s="109">
        <v>34298</v>
      </c>
      <c r="G380" s="109">
        <v>2029</v>
      </c>
      <c r="H380" s="109">
        <v>0</v>
      </c>
      <c r="I380" s="116">
        <v>0.32500000000000001</v>
      </c>
      <c r="J380" s="97"/>
    </row>
    <row r="381" spans="1:10" ht="17.100000000000001" customHeight="1" x14ac:dyDescent="0.2">
      <c r="A381" s="115" t="s">
        <v>2920</v>
      </c>
      <c r="B381" s="108" t="s">
        <v>547</v>
      </c>
      <c r="C381" s="108" t="s">
        <v>2921</v>
      </c>
      <c r="D381" s="109">
        <v>148400</v>
      </c>
      <c r="E381" s="109">
        <v>109278</v>
      </c>
      <c r="F381" s="109">
        <v>36936</v>
      </c>
      <c r="G381" s="109">
        <v>2186</v>
      </c>
      <c r="H381" s="109">
        <v>0</v>
      </c>
      <c r="I381" s="116">
        <v>0.35</v>
      </c>
      <c r="J381" s="97"/>
    </row>
    <row r="382" spans="1:10" ht="17.100000000000001" customHeight="1" x14ac:dyDescent="0.2">
      <c r="A382" s="115" t="s">
        <v>2922</v>
      </c>
      <c r="B382" s="108" t="s">
        <v>549</v>
      </c>
      <c r="C382" s="108" t="s">
        <v>2923</v>
      </c>
      <c r="D382" s="109">
        <v>159000</v>
      </c>
      <c r="E382" s="109">
        <v>117084</v>
      </c>
      <c r="F382" s="109">
        <v>39574</v>
      </c>
      <c r="G382" s="109">
        <v>2342</v>
      </c>
      <c r="H382" s="109">
        <v>0</v>
      </c>
      <c r="I382" s="116">
        <v>0.375</v>
      </c>
      <c r="J382" s="97"/>
    </row>
    <row r="383" spans="1:10" ht="17.100000000000001" customHeight="1" x14ac:dyDescent="0.2">
      <c r="A383" s="115" t="s">
        <v>2924</v>
      </c>
      <c r="B383" s="108" t="s">
        <v>551</v>
      </c>
      <c r="C383" s="108" t="s">
        <v>2925</v>
      </c>
      <c r="D383" s="109">
        <v>169600</v>
      </c>
      <c r="E383" s="109">
        <v>124890</v>
      </c>
      <c r="F383" s="109">
        <v>42212</v>
      </c>
      <c r="G383" s="109">
        <v>2498</v>
      </c>
      <c r="H383" s="109">
        <v>0</v>
      </c>
      <c r="I383" s="116">
        <v>0.4</v>
      </c>
      <c r="J383" s="97"/>
    </row>
    <row r="384" spans="1:10" ht="17.100000000000001" customHeight="1" x14ac:dyDescent="0.2">
      <c r="A384" s="115" t="s">
        <v>2926</v>
      </c>
      <c r="B384" s="108" t="s">
        <v>553</v>
      </c>
      <c r="C384" s="108" t="s">
        <v>2927</v>
      </c>
      <c r="D384" s="109">
        <v>180200</v>
      </c>
      <c r="E384" s="109">
        <v>132695</v>
      </c>
      <c r="F384" s="109">
        <v>44851</v>
      </c>
      <c r="G384" s="109">
        <v>2654</v>
      </c>
      <c r="H384" s="109">
        <v>0</v>
      </c>
      <c r="I384" s="116">
        <v>0.42499999999999999</v>
      </c>
      <c r="J384" s="97"/>
    </row>
    <row r="385" spans="1:10" ht="17.100000000000001" customHeight="1" x14ac:dyDescent="0.2">
      <c r="A385" s="115" t="s">
        <v>2928</v>
      </c>
      <c r="B385" s="108" t="s">
        <v>555</v>
      </c>
      <c r="C385" s="108" t="s">
        <v>2929</v>
      </c>
      <c r="D385" s="109">
        <v>190800</v>
      </c>
      <c r="E385" s="109">
        <v>140501</v>
      </c>
      <c r="F385" s="109">
        <v>47489</v>
      </c>
      <c r="G385" s="109">
        <v>2810</v>
      </c>
      <c r="H385" s="109">
        <v>0</v>
      </c>
      <c r="I385" s="116">
        <v>0.45</v>
      </c>
      <c r="J385" s="97"/>
    </row>
    <row r="386" spans="1:10" ht="17.100000000000001" customHeight="1" x14ac:dyDescent="0.2">
      <c r="A386" s="115" t="s">
        <v>2930</v>
      </c>
      <c r="B386" s="108" t="s">
        <v>557</v>
      </c>
      <c r="C386" s="108" t="s">
        <v>2931</v>
      </c>
      <c r="D386" s="109">
        <v>201400</v>
      </c>
      <c r="E386" s="109">
        <v>148306</v>
      </c>
      <c r="F386" s="109">
        <v>50128</v>
      </c>
      <c r="G386" s="109">
        <v>2966</v>
      </c>
      <c r="H386" s="109">
        <v>0</v>
      </c>
      <c r="I386" s="116">
        <v>0.47499999999999998</v>
      </c>
      <c r="J386" s="97"/>
    </row>
    <row r="387" spans="1:10" ht="17.100000000000001" customHeight="1" x14ac:dyDescent="0.2">
      <c r="A387" s="115" t="s">
        <v>2932</v>
      </c>
      <c r="B387" s="108" t="s">
        <v>559</v>
      </c>
      <c r="C387" s="108" t="s">
        <v>2933</v>
      </c>
      <c r="D387" s="109">
        <v>212000</v>
      </c>
      <c r="E387" s="109">
        <v>156112</v>
      </c>
      <c r="F387" s="109">
        <v>52766</v>
      </c>
      <c r="G387" s="109">
        <v>3122</v>
      </c>
      <c r="H387" s="109">
        <v>0</v>
      </c>
      <c r="I387" s="116">
        <v>0.5</v>
      </c>
      <c r="J387" s="97"/>
    </row>
    <row r="388" spans="1:10" ht="17.100000000000001" customHeight="1" x14ac:dyDescent="0.2">
      <c r="A388" s="115" t="s">
        <v>2934</v>
      </c>
      <c r="B388" s="108" t="s">
        <v>561</v>
      </c>
      <c r="C388" s="108" t="s">
        <v>2935</v>
      </c>
      <c r="D388" s="109">
        <v>222600</v>
      </c>
      <c r="E388" s="109">
        <v>163918</v>
      </c>
      <c r="F388" s="109">
        <v>55404</v>
      </c>
      <c r="G388" s="109">
        <v>3278</v>
      </c>
      <c r="H388" s="109">
        <v>0</v>
      </c>
      <c r="I388" s="116">
        <v>0.52500000000000002</v>
      </c>
      <c r="J388" s="97"/>
    </row>
    <row r="389" spans="1:10" ht="17.100000000000001" customHeight="1" x14ac:dyDescent="0.2">
      <c r="A389" s="115" t="s">
        <v>2936</v>
      </c>
      <c r="B389" s="108" t="s">
        <v>563</v>
      </c>
      <c r="C389" s="108" t="s">
        <v>2937</v>
      </c>
      <c r="D389" s="109">
        <v>233200</v>
      </c>
      <c r="E389" s="109">
        <v>171723</v>
      </c>
      <c r="F389" s="109">
        <v>58043</v>
      </c>
      <c r="G389" s="109">
        <v>3434</v>
      </c>
      <c r="H389" s="109">
        <v>0</v>
      </c>
      <c r="I389" s="116">
        <v>0.55000000000000004</v>
      </c>
      <c r="J389" s="97"/>
    </row>
    <row r="390" spans="1:10" ht="17.100000000000001" customHeight="1" x14ac:dyDescent="0.2">
      <c r="A390" s="115" t="s">
        <v>2938</v>
      </c>
      <c r="B390" s="108" t="s">
        <v>565</v>
      </c>
      <c r="C390" s="108" t="s">
        <v>2939</v>
      </c>
      <c r="D390" s="109">
        <v>243800</v>
      </c>
      <c r="E390" s="109">
        <v>179529</v>
      </c>
      <c r="F390" s="109">
        <v>60680</v>
      </c>
      <c r="G390" s="109">
        <v>3591</v>
      </c>
      <c r="H390" s="109">
        <v>0</v>
      </c>
      <c r="I390" s="116">
        <v>0.57499999999999996</v>
      </c>
      <c r="J390" s="97"/>
    </row>
    <row r="391" spans="1:10" ht="17.100000000000001" customHeight="1" x14ac:dyDescent="0.2">
      <c r="A391" s="115" t="s">
        <v>2940</v>
      </c>
      <c r="B391" s="108" t="s">
        <v>567</v>
      </c>
      <c r="C391" s="108" t="s">
        <v>2941</v>
      </c>
      <c r="D391" s="109">
        <v>254400</v>
      </c>
      <c r="E391" s="109">
        <v>187334</v>
      </c>
      <c r="F391" s="109">
        <v>63319</v>
      </c>
      <c r="G391" s="109">
        <v>3747</v>
      </c>
      <c r="H391" s="109">
        <v>0</v>
      </c>
      <c r="I391" s="116">
        <v>0.6</v>
      </c>
      <c r="J391" s="97"/>
    </row>
    <row r="392" spans="1:10" ht="17.100000000000001" customHeight="1" x14ac:dyDescent="0.2">
      <c r="A392" s="115" t="s">
        <v>2942</v>
      </c>
      <c r="B392" s="108" t="s">
        <v>569</v>
      </c>
      <c r="C392" s="108" t="s">
        <v>2943</v>
      </c>
      <c r="D392" s="109">
        <v>265000</v>
      </c>
      <c r="E392" s="109">
        <v>195140</v>
      </c>
      <c r="F392" s="109">
        <v>65957</v>
      </c>
      <c r="G392" s="109">
        <v>3903</v>
      </c>
      <c r="H392" s="109">
        <v>0</v>
      </c>
      <c r="I392" s="116">
        <v>0.625</v>
      </c>
      <c r="J392" s="97"/>
    </row>
    <row r="393" spans="1:10" ht="17.100000000000001" customHeight="1" x14ac:dyDescent="0.2">
      <c r="A393" s="115" t="s">
        <v>2944</v>
      </c>
      <c r="B393" s="108" t="s">
        <v>571</v>
      </c>
      <c r="C393" s="108" t="s">
        <v>2945</v>
      </c>
      <c r="D393" s="109">
        <v>275600</v>
      </c>
      <c r="E393" s="109">
        <v>202946</v>
      </c>
      <c r="F393" s="109">
        <v>68595</v>
      </c>
      <c r="G393" s="109">
        <v>4059</v>
      </c>
      <c r="H393" s="109">
        <v>0</v>
      </c>
      <c r="I393" s="116">
        <v>0.65</v>
      </c>
      <c r="J393" s="97"/>
    </row>
    <row r="394" spans="1:10" ht="17.100000000000001" customHeight="1" x14ac:dyDescent="0.2">
      <c r="A394" s="115" t="s">
        <v>2946</v>
      </c>
      <c r="B394" s="108" t="s">
        <v>573</v>
      </c>
      <c r="C394" s="108" t="s">
        <v>2947</v>
      </c>
      <c r="D394" s="109">
        <v>286200</v>
      </c>
      <c r="E394" s="109">
        <v>210751</v>
      </c>
      <c r="F394" s="109">
        <v>71234</v>
      </c>
      <c r="G394" s="109">
        <v>4215</v>
      </c>
      <c r="H394" s="109">
        <v>0</v>
      </c>
      <c r="I394" s="116">
        <v>0.67500000000000004</v>
      </c>
      <c r="J394" s="97"/>
    </row>
    <row r="395" spans="1:10" ht="17.100000000000001" customHeight="1" x14ac:dyDescent="0.2">
      <c r="A395" s="115" t="s">
        <v>2948</v>
      </c>
      <c r="B395" s="108" t="s">
        <v>575</v>
      </c>
      <c r="C395" s="108" t="s">
        <v>2949</v>
      </c>
      <c r="D395" s="109">
        <v>296800</v>
      </c>
      <c r="E395" s="109">
        <v>218557</v>
      </c>
      <c r="F395" s="109">
        <v>73872</v>
      </c>
      <c r="G395" s="109">
        <v>4371</v>
      </c>
      <c r="H395" s="109">
        <v>0</v>
      </c>
      <c r="I395" s="116">
        <v>0.7</v>
      </c>
      <c r="J395" s="97"/>
    </row>
    <row r="396" spans="1:10" ht="17.100000000000001" customHeight="1" x14ac:dyDescent="0.2">
      <c r="A396" s="115" t="s">
        <v>2950</v>
      </c>
      <c r="B396" s="108" t="s">
        <v>577</v>
      </c>
      <c r="C396" s="108" t="s">
        <v>2951</v>
      </c>
      <c r="D396" s="109">
        <v>307400</v>
      </c>
      <c r="E396" s="109">
        <v>226362</v>
      </c>
      <c r="F396" s="109">
        <v>76511</v>
      </c>
      <c r="G396" s="109">
        <v>4527</v>
      </c>
      <c r="H396" s="109">
        <v>0</v>
      </c>
      <c r="I396" s="116">
        <v>0.72499999999999998</v>
      </c>
      <c r="J396" s="97"/>
    </row>
    <row r="397" spans="1:10" ht="17.100000000000001" customHeight="1" x14ac:dyDescent="0.2">
      <c r="A397" s="115" t="s">
        <v>2952</v>
      </c>
      <c r="B397" s="108" t="s">
        <v>579</v>
      </c>
      <c r="C397" s="108" t="s">
        <v>2953</v>
      </c>
      <c r="D397" s="109">
        <v>318000</v>
      </c>
      <c r="E397" s="109">
        <v>234168</v>
      </c>
      <c r="F397" s="109">
        <v>79149</v>
      </c>
      <c r="G397" s="109">
        <v>4683</v>
      </c>
      <c r="H397" s="109">
        <v>0</v>
      </c>
      <c r="I397" s="116">
        <v>0.75</v>
      </c>
      <c r="J397" s="97"/>
    </row>
    <row r="398" spans="1:10" ht="17.100000000000001" customHeight="1" x14ac:dyDescent="0.2">
      <c r="A398" s="115" t="s">
        <v>2954</v>
      </c>
      <c r="B398" s="108" t="s">
        <v>581</v>
      </c>
      <c r="C398" s="108" t="s">
        <v>2955</v>
      </c>
      <c r="D398" s="109">
        <v>328600</v>
      </c>
      <c r="E398" s="109">
        <v>241973</v>
      </c>
      <c r="F398" s="109">
        <v>81788</v>
      </c>
      <c r="G398" s="109">
        <v>4839</v>
      </c>
      <c r="H398" s="109">
        <v>0</v>
      </c>
      <c r="I398" s="116">
        <v>0.77500000000000002</v>
      </c>
      <c r="J398" s="97"/>
    </row>
    <row r="399" spans="1:10" ht="17.100000000000001" customHeight="1" x14ac:dyDescent="0.2">
      <c r="A399" s="115" t="s">
        <v>2956</v>
      </c>
      <c r="B399" s="108" t="s">
        <v>583</v>
      </c>
      <c r="C399" s="108" t="s">
        <v>2957</v>
      </c>
      <c r="D399" s="109">
        <v>339200</v>
      </c>
      <c r="E399" s="109">
        <v>249779</v>
      </c>
      <c r="F399" s="109">
        <v>84425</v>
      </c>
      <c r="G399" s="109">
        <v>4996</v>
      </c>
      <c r="H399" s="109">
        <v>0</v>
      </c>
      <c r="I399" s="116">
        <v>0.8</v>
      </c>
      <c r="J399" s="97"/>
    </row>
    <row r="400" spans="1:10" ht="17.100000000000001" customHeight="1" x14ac:dyDescent="0.2">
      <c r="A400" s="115" t="s">
        <v>2958</v>
      </c>
      <c r="B400" s="108" t="s">
        <v>585</v>
      </c>
      <c r="C400" s="108" t="s">
        <v>2959</v>
      </c>
      <c r="D400" s="109">
        <v>349800</v>
      </c>
      <c r="E400" s="109">
        <v>257585</v>
      </c>
      <c r="F400" s="109">
        <v>87063</v>
      </c>
      <c r="G400" s="109">
        <v>5152</v>
      </c>
      <c r="H400" s="109">
        <v>0</v>
      </c>
      <c r="I400" s="116">
        <v>0.82499999999999996</v>
      </c>
      <c r="J400" s="97"/>
    </row>
    <row r="401" spans="1:10" ht="17.100000000000001" customHeight="1" x14ac:dyDescent="0.2">
      <c r="A401" s="115" t="s">
        <v>2960</v>
      </c>
      <c r="B401" s="108" t="s">
        <v>587</v>
      </c>
      <c r="C401" s="108" t="s">
        <v>2961</v>
      </c>
      <c r="D401" s="109">
        <v>360400</v>
      </c>
      <c r="E401" s="109">
        <v>265390</v>
      </c>
      <c r="F401" s="109">
        <v>89702</v>
      </c>
      <c r="G401" s="109">
        <v>5308</v>
      </c>
      <c r="H401" s="109">
        <v>0</v>
      </c>
      <c r="I401" s="116">
        <v>0.85</v>
      </c>
      <c r="J401" s="97"/>
    </row>
    <row r="402" spans="1:10" ht="17.100000000000001" customHeight="1" x14ac:dyDescent="0.2">
      <c r="A402" s="115" t="s">
        <v>2962</v>
      </c>
      <c r="B402" s="108" t="s">
        <v>589</v>
      </c>
      <c r="C402" s="108" t="s">
        <v>2963</v>
      </c>
      <c r="D402" s="109">
        <v>371000</v>
      </c>
      <c r="E402" s="109">
        <v>273196</v>
      </c>
      <c r="F402" s="109">
        <v>92340</v>
      </c>
      <c r="G402" s="109">
        <v>5464</v>
      </c>
      <c r="H402" s="109">
        <v>0</v>
      </c>
      <c r="I402" s="116">
        <v>0.875</v>
      </c>
      <c r="J402" s="97"/>
    </row>
    <row r="403" spans="1:10" ht="17.100000000000001" customHeight="1" x14ac:dyDescent="0.2">
      <c r="A403" s="115" t="s">
        <v>2964</v>
      </c>
      <c r="B403" s="108" t="s">
        <v>591</v>
      </c>
      <c r="C403" s="108" t="s">
        <v>2965</v>
      </c>
      <c r="D403" s="109">
        <v>381600</v>
      </c>
      <c r="E403" s="109">
        <v>281001</v>
      </c>
      <c r="F403" s="109">
        <v>94979</v>
      </c>
      <c r="G403" s="109">
        <v>5620</v>
      </c>
      <c r="H403" s="109">
        <v>0</v>
      </c>
      <c r="I403" s="116">
        <v>0.9</v>
      </c>
      <c r="J403" s="97"/>
    </row>
    <row r="404" spans="1:10" ht="17.100000000000001" customHeight="1" x14ac:dyDescent="0.2">
      <c r="A404" s="115" t="s">
        <v>2966</v>
      </c>
      <c r="B404" s="108" t="s">
        <v>593</v>
      </c>
      <c r="C404" s="108" t="s">
        <v>2967</v>
      </c>
      <c r="D404" s="109">
        <v>392200</v>
      </c>
      <c r="E404" s="109">
        <v>288807</v>
      </c>
      <c r="F404" s="109">
        <v>97617</v>
      </c>
      <c r="G404" s="109">
        <v>5776</v>
      </c>
      <c r="H404" s="109">
        <v>0</v>
      </c>
      <c r="I404" s="116">
        <v>0.92500000000000004</v>
      </c>
      <c r="J404" s="97"/>
    </row>
    <row r="405" spans="1:10" ht="17.100000000000001" customHeight="1" x14ac:dyDescent="0.2">
      <c r="A405" s="115" t="s">
        <v>2968</v>
      </c>
      <c r="B405" s="108" t="s">
        <v>595</v>
      </c>
      <c r="C405" s="108" t="s">
        <v>2969</v>
      </c>
      <c r="D405" s="109">
        <v>402800</v>
      </c>
      <c r="E405" s="109">
        <v>296613</v>
      </c>
      <c r="F405" s="109">
        <v>100255</v>
      </c>
      <c r="G405" s="109">
        <v>5932</v>
      </c>
      <c r="H405" s="109">
        <v>0</v>
      </c>
      <c r="I405" s="116">
        <v>0.95</v>
      </c>
      <c r="J405" s="97"/>
    </row>
    <row r="406" spans="1:10" ht="17.100000000000001" customHeight="1" x14ac:dyDescent="0.2">
      <c r="A406" s="115" t="s">
        <v>2970</v>
      </c>
      <c r="B406" s="108" t="s">
        <v>597</v>
      </c>
      <c r="C406" s="108" t="s">
        <v>2971</v>
      </c>
      <c r="D406" s="109">
        <v>413400</v>
      </c>
      <c r="E406" s="109">
        <v>304418</v>
      </c>
      <c r="F406" s="109">
        <v>102894</v>
      </c>
      <c r="G406" s="109">
        <v>6088</v>
      </c>
      <c r="H406" s="109">
        <v>0</v>
      </c>
      <c r="I406" s="116">
        <v>0.97499999999999998</v>
      </c>
      <c r="J406" s="97"/>
    </row>
    <row r="407" spans="1:10" ht="17.100000000000001" customHeight="1" x14ac:dyDescent="0.2">
      <c r="A407" s="115" t="s">
        <v>2972</v>
      </c>
      <c r="B407" s="108" t="s">
        <v>261</v>
      </c>
      <c r="C407" s="108" t="s">
        <v>2973</v>
      </c>
      <c r="D407" s="109">
        <v>424000</v>
      </c>
      <c r="E407" s="109">
        <v>312224</v>
      </c>
      <c r="F407" s="109">
        <v>105532</v>
      </c>
      <c r="G407" s="109">
        <v>6244</v>
      </c>
      <c r="H407" s="109">
        <v>0</v>
      </c>
      <c r="I407" s="116">
        <v>1</v>
      </c>
      <c r="J407" s="97"/>
    </row>
    <row r="408" spans="1:10" ht="17.100000000000001" customHeight="1" x14ac:dyDescent="0.2">
      <c r="A408" s="115" t="s">
        <v>2974</v>
      </c>
      <c r="B408" s="108" t="s">
        <v>2975</v>
      </c>
      <c r="C408" s="108" t="s">
        <v>2976</v>
      </c>
      <c r="D408" s="109">
        <v>117618</v>
      </c>
      <c r="E408" s="109">
        <v>86611</v>
      </c>
      <c r="F408" s="109">
        <v>29275</v>
      </c>
      <c r="G408" s="109">
        <v>1732</v>
      </c>
      <c r="H408" s="109">
        <v>0</v>
      </c>
      <c r="I408" s="116">
        <v>0.25</v>
      </c>
      <c r="J408" s="97"/>
    </row>
    <row r="409" spans="1:10" ht="17.100000000000001" customHeight="1" x14ac:dyDescent="0.2">
      <c r="A409" s="115" t="s">
        <v>2977</v>
      </c>
      <c r="B409" s="108" t="s">
        <v>2714</v>
      </c>
      <c r="C409" s="108" t="s">
        <v>2978</v>
      </c>
      <c r="D409" s="109">
        <v>86248</v>
      </c>
      <c r="E409" s="109">
        <v>63511</v>
      </c>
      <c r="F409" s="109">
        <v>21467</v>
      </c>
      <c r="G409" s="109">
        <v>1270</v>
      </c>
      <c r="H409" s="109">
        <v>0</v>
      </c>
      <c r="I409" s="116">
        <v>0.25</v>
      </c>
      <c r="J409" s="97"/>
    </row>
    <row r="410" spans="1:10" ht="17.100000000000001" customHeight="1" x14ac:dyDescent="0.2">
      <c r="A410" s="115" t="s">
        <v>2979</v>
      </c>
      <c r="B410" s="108" t="s">
        <v>264</v>
      </c>
      <c r="C410" s="108" t="s">
        <v>2980</v>
      </c>
      <c r="D410" s="109">
        <v>10600</v>
      </c>
      <c r="E410" s="109">
        <v>7806</v>
      </c>
      <c r="F410" s="109">
        <v>2638</v>
      </c>
      <c r="G410" s="109">
        <v>156</v>
      </c>
      <c r="H410" s="109">
        <v>0</v>
      </c>
      <c r="I410" s="116">
        <v>2.5000000000000001E-2</v>
      </c>
      <c r="J410" s="97"/>
    </row>
    <row r="411" spans="1:10" ht="17.100000000000001" customHeight="1" x14ac:dyDescent="0.2">
      <c r="A411" s="115" t="s">
        <v>2981</v>
      </c>
      <c r="B411" s="108" t="s">
        <v>266</v>
      </c>
      <c r="C411" s="108" t="s">
        <v>2982</v>
      </c>
      <c r="D411" s="109">
        <v>21200</v>
      </c>
      <c r="E411" s="109">
        <v>15611</v>
      </c>
      <c r="F411" s="109">
        <v>5277</v>
      </c>
      <c r="G411" s="109">
        <v>312</v>
      </c>
      <c r="H411" s="109">
        <v>0</v>
      </c>
      <c r="I411" s="116">
        <v>0.05</v>
      </c>
      <c r="J411" s="97"/>
    </row>
    <row r="412" spans="1:10" ht="17.100000000000001" customHeight="1" x14ac:dyDescent="0.2">
      <c r="A412" s="115" t="s">
        <v>2983</v>
      </c>
      <c r="B412" s="108" t="s">
        <v>268</v>
      </c>
      <c r="C412" s="108" t="s">
        <v>2984</v>
      </c>
      <c r="D412" s="109">
        <v>31800</v>
      </c>
      <c r="E412" s="109">
        <v>23417</v>
      </c>
      <c r="F412" s="109">
        <v>7915</v>
      </c>
      <c r="G412" s="109">
        <v>468</v>
      </c>
      <c r="H412" s="109">
        <v>0</v>
      </c>
      <c r="I412" s="116">
        <v>7.4999999999999997E-2</v>
      </c>
      <c r="J412" s="97"/>
    </row>
    <row r="413" spans="1:10" ht="17.100000000000001" customHeight="1" x14ac:dyDescent="0.2">
      <c r="A413" s="115" t="s">
        <v>2985</v>
      </c>
      <c r="B413" s="108" t="s">
        <v>270</v>
      </c>
      <c r="C413" s="108" t="s">
        <v>2986</v>
      </c>
      <c r="D413" s="109">
        <v>42400</v>
      </c>
      <c r="E413" s="109">
        <v>31222</v>
      </c>
      <c r="F413" s="109">
        <v>10554</v>
      </c>
      <c r="G413" s="109">
        <v>624</v>
      </c>
      <c r="H413" s="109">
        <v>0</v>
      </c>
      <c r="I413" s="116">
        <v>0.1</v>
      </c>
      <c r="J413" s="97"/>
    </row>
    <row r="414" spans="1:10" ht="17.100000000000001" customHeight="1" x14ac:dyDescent="0.2">
      <c r="A414" s="115" t="s">
        <v>2987</v>
      </c>
      <c r="B414" s="108" t="s">
        <v>272</v>
      </c>
      <c r="C414" s="108" t="s">
        <v>2988</v>
      </c>
      <c r="D414" s="109">
        <v>53000</v>
      </c>
      <c r="E414" s="109">
        <v>39028</v>
      </c>
      <c r="F414" s="109">
        <v>13191</v>
      </c>
      <c r="G414" s="109">
        <v>781</v>
      </c>
      <c r="H414" s="109">
        <v>0</v>
      </c>
      <c r="I414" s="116">
        <v>0.125</v>
      </c>
      <c r="J414" s="97"/>
    </row>
    <row r="415" spans="1:10" ht="17.100000000000001" customHeight="1" x14ac:dyDescent="0.2">
      <c r="A415" s="115" t="s">
        <v>2989</v>
      </c>
      <c r="B415" s="108" t="s">
        <v>274</v>
      </c>
      <c r="C415" s="108" t="s">
        <v>2990</v>
      </c>
      <c r="D415" s="109">
        <v>63600</v>
      </c>
      <c r="E415" s="109">
        <v>46834</v>
      </c>
      <c r="F415" s="109">
        <v>15829</v>
      </c>
      <c r="G415" s="109">
        <v>937</v>
      </c>
      <c r="H415" s="109">
        <v>0</v>
      </c>
      <c r="I415" s="116">
        <v>0.15</v>
      </c>
      <c r="J415" s="97"/>
    </row>
    <row r="416" spans="1:10" ht="17.100000000000001" customHeight="1" x14ac:dyDescent="0.2">
      <c r="A416" s="115" t="s">
        <v>2991</v>
      </c>
      <c r="B416" s="108" t="s">
        <v>276</v>
      </c>
      <c r="C416" s="108" t="s">
        <v>2992</v>
      </c>
      <c r="D416" s="109">
        <v>74200</v>
      </c>
      <c r="E416" s="109">
        <v>54639</v>
      </c>
      <c r="F416" s="109">
        <v>18468</v>
      </c>
      <c r="G416" s="109">
        <v>1093</v>
      </c>
      <c r="H416" s="109">
        <v>0</v>
      </c>
      <c r="I416" s="116">
        <v>0.17499999999999999</v>
      </c>
      <c r="J416" s="97"/>
    </row>
    <row r="417" spans="1:10" ht="17.100000000000001" customHeight="1" x14ac:dyDescent="0.2">
      <c r="A417" s="115" t="s">
        <v>2993</v>
      </c>
      <c r="B417" s="108" t="s">
        <v>278</v>
      </c>
      <c r="C417" s="108" t="s">
        <v>2994</v>
      </c>
      <c r="D417" s="109">
        <v>84800</v>
      </c>
      <c r="E417" s="109">
        <v>62445</v>
      </c>
      <c r="F417" s="109">
        <v>21106</v>
      </c>
      <c r="G417" s="109">
        <v>1249</v>
      </c>
      <c r="H417" s="109">
        <v>0</v>
      </c>
      <c r="I417" s="116">
        <v>0.2</v>
      </c>
      <c r="J417" s="97"/>
    </row>
    <row r="418" spans="1:10" ht="17.100000000000001" customHeight="1" x14ac:dyDescent="0.2">
      <c r="A418" s="115" t="s">
        <v>2995</v>
      </c>
      <c r="B418" s="108" t="s">
        <v>280</v>
      </c>
      <c r="C418" s="108" t="s">
        <v>2996</v>
      </c>
      <c r="D418" s="109">
        <v>95400</v>
      </c>
      <c r="E418" s="109">
        <v>70250</v>
      </c>
      <c r="F418" s="109">
        <v>23745</v>
      </c>
      <c r="G418" s="109">
        <v>1405</v>
      </c>
      <c r="H418" s="109">
        <v>0</v>
      </c>
      <c r="I418" s="116">
        <v>0.22500000000000001</v>
      </c>
      <c r="J418" s="97"/>
    </row>
    <row r="419" spans="1:10" ht="17.100000000000001" customHeight="1" x14ac:dyDescent="0.2">
      <c r="A419" s="115" t="s">
        <v>2997</v>
      </c>
      <c r="B419" s="108" t="s">
        <v>282</v>
      </c>
      <c r="C419" s="108" t="s">
        <v>2998</v>
      </c>
      <c r="D419" s="109">
        <v>106000</v>
      </c>
      <c r="E419" s="109">
        <v>78056</v>
      </c>
      <c r="F419" s="109">
        <v>26383</v>
      </c>
      <c r="G419" s="109">
        <v>1561</v>
      </c>
      <c r="H419" s="109">
        <v>0</v>
      </c>
      <c r="I419" s="116">
        <v>0.25</v>
      </c>
      <c r="J419" s="97"/>
    </row>
    <row r="420" spans="1:10" ht="17.100000000000001" customHeight="1" x14ac:dyDescent="0.2">
      <c r="A420" s="115" t="s">
        <v>2999</v>
      </c>
      <c r="B420" s="108" t="s">
        <v>284</v>
      </c>
      <c r="C420" s="108" t="s">
        <v>3000</v>
      </c>
      <c r="D420" s="109">
        <v>116600</v>
      </c>
      <c r="E420" s="109">
        <v>85862</v>
      </c>
      <c r="F420" s="109">
        <v>29021</v>
      </c>
      <c r="G420" s="109">
        <v>1717</v>
      </c>
      <c r="H420" s="109">
        <v>0</v>
      </c>
      <c r="I420" s="116">
        <v>0.27500000000000002</v>
      </c>
      <c r="J420" s="97"/>
    </row>
    <row r="421" spans="1:10" ht="17.100000000000001" customHeight="1" x14ac:dyDescent="0.2">
      <c r="A421" s="115" t="s">
        <v>3001</v>
      </c>
      <c r="B421" s="108" t="s">
        <v>286</v>
      </c>
      <c r="C421" s="108" t="s">
        <v>3002</v>
      </c>
      <c r="D421" s="109">
        <v>127200</v>
      </c>
      <c r="E421" s="109">
        <v>93667</v>
      </c>
      <c r="F421" s="109">
        <v>31660</v>
      </c>
      <c r="G421" s="109">
        <v>1873</v>
      </c>
      <c r="H421" s="109">
        <v>0</v>
      </c>
      <c r="I421" s="116">
        <v>0.3</v>
      </c>
      <c r="J421" s="97"/>
    </row>
    <row r="422" spans="1:10" ht="17.100000000000001" customHeight="1" x14ac:dyDescent="0.2">
      <c r="A422" s="115" t="s">
        <v>3003</v>
      </c>
      <c r="B422" s="108" t="s">
        <v>288</v>
      </c>
      <c r="C422" s="108" t="s">
        <v>3004</v>
      </c>
      <c r="D422" s="109">
        <v>137800</v>
      </c>
      <c r="E422" s="109">
        <v>101473</v>
      </c>
      <c r="F422" s="109">
        <v>34298</v>
      </c>
      <c r="G422" s="109">
        <v>2029</v>
      </c>
      <c r="H422" s="109">
        <v>0</v>
      </c>
      <c r="I422" s="116">
        <v>0.32500000000000001</v>
      </c>
      <c r="J422" s="97"/>
    </row>
    <row r="423" spans="1:10" ht="17.100000000000001" customHeight="1" x14ac:dyDescent="0.2">
      <c r="A423" s="115" t="s">
        <v>3005</v>
      </c>
      <c r="B423" s="108" t="s">
        <v>290</v>
      </c>
      <c r="C423" s="108" t="s">
        <v>3006</v>
      </c>
      <c r="D423" s="109">
        <v>148400</v>
      </c>
      <c r="E423" s="109">
        <v>109278</v>
      </c>
      <c r="F423" s="109">
        <v>36936</v>
      </c>
      <c r="G423" s="109">
        <v>2186</v>
      </c>
      <c r="H423" s="109">
        <v>0</v>
      </c>
      <c r="I423" s="116">
        <v>0.35</v>
      </c>
      <c r="J423" s="97"/>
    </row>
    <row r="424" spans="1:10" ht="17.100000000000001" customHeight="1" x14ac:dyDescent="0.2">
      <c r="A424" s="115" t="s">
        <v>3007</v>
      </c>
      <c r="B424" s="108" t="s">
        <v>292</v>
      </c>
      <c r="C424" s="108" t="s">
        <v>3008</v>
      </c>
      <c r="D424" s="109">
        <v>159000</v>
      </c>
      <c r="E424" s="109">
        <v>117084</v>
      </c>
      <c r="F424" s="109">
        <v>39574</v>
      </c>
      <c r="G424" s="109">
        <v>2342</v>
      </c>
      <c r="H424" s="109">
        <v>0</v>
      </c>
      <c r="I424" s="116">
        <v>0.375</v>
      </c>
      <c r="J424" s="97"/>
    </row>
    <row r="425" spans="1:10" ht="17.100000000000001" customHeight="1" x14ac:dyDescent="0.2">
      <c r="A425" s="115" t="s">
        <v>3009</v>
      </c>
      <c r="B425" s="108" t="s">
        <v>294</v>
      </c>
      <c r="C425" s="108" t="s">
        <v>3010</v>
      </c>
      <c r="D425" s="109">
        <v>169600</v>
      </c>
      <c r="E425" s="109">
        <v>124890</v>
      </c>
      <c r="F425" s="109">
        <v>42212</v>
      </c>
      <c r="G425" s="109">
        <v>2498</v>
      </c>
      <c r="H425" s="109">
        <v>0</v>
      </c>
      <c r="I425" s="116">
        <v>0.4</v>
      </c>
      <c r="J425" s="97"/>
    </row>
    <row r="426" spans="1:10" ht="17.100000000000001" customHeight="1" x14ac:dyDescent="0.2">
      <c r="A426" s="115" t="s">
        <v>3011</v>
      </c>
      <c r="B426" s="108" t="s">
        <v>296</v>
      </c>
      <c r="C426" s="108" t="s">
        <v>3012</v>
      </c>
      <c r="D426" s="109">
        <v>180200</v>
      </c>
      <c r="E426" s="109">
        <v>132695</v>
      </c>
      <c r="F426" s="109">
        <v>44851</v>
      </c>
      <c r="G426" s="109">
        <v>2654</v>
      </c>
      <c r="H426" s="109">
        <v>0</v>
      </c>
      <c r="I426" s="116">
        <v>0.42499999999999999</v>
      </c>
      <c r="J426" s="97"/>
    </row>
    <row r="427" spans="1:10" ht="17.100000000000001" customHeight="1" x14ac:dyDescent="0.2">
      <c r="A427" s="115" t="s">
        <v>3013</v>
      </c>
      <c r="B427" s="108" t="s">
        <v>298</v>
      </c>
      <c r="C427" s="108" t="s">
        <v>3014</v>
      </c>
      <c r="D427" s="109">
        <v>190800</v>
      </c>
      <c r="E427" s="109">
        <v>140501</v>
      </c>
      <c r="F427" s="109">
        <v>47489</v>
      </c>
      <c r="G427" s="109">
        <v>2810</v>
      </c>
      <c r="H427" s="109">
        <v>0</v>
      </c>
      <c r="I427" s="116">
        <v>0.45</v>
      </c>
      <c r="J427" s="97"/>
    </row>
    <row r="428" spans="1:10" ht="17.100000000000001" customHeight="1" x14ac:dyDescent="0.2">
      <c r="A428" s="115" t="s">
        <v>3015</v>
      </c>
      <c r="B428" s="108" t="s">
        <v>300</v>
      </c>
      <c r="C428" s="108" t="s">
        <v>3016</v>
      </c>
      <c r="D428" s="109">
        <v>201400</v>
      </c>
      <c r="E428" s="109">
        <v>148306</v>
      </c>
      <c r="F428" s="109">
        <v>50128</v>
      </c>
      <c r="G428" s="109">
        <v>2966</v>
      </c>
      <c r="H428" s="109">
        <v>0</v>
      </c>
      <c r="I428" s="116">
        <v>0.47499999999999998</v>
      </c>
      <c r="J428" s="97"/>
    </row>
    <row r="429" spans="1:10" ht="17.100000000000001" customHeight="1" x14ac:dyDescent="0.2">
      <c r="A429" s="115" t="s">
        <v>3017</v>
      </c>
      <c r="B429" s="108" t="s">
        <v>302</v>
      </c>
      <c r="C429" s="108" t="s">
        <v>3018</v>
      </c>
      <c r="D429" s="109">
        <v>212000</v>
      </c>
      <c r="E429" s="109">
        <v>156112</v>
      </c>
      <c r="F429" s="109">
        <v>52766</v>
      </c>
      <c r="G429" s="109">
        <v>3122</v>
      </c>
      <c r="H429" s="109">
        <v>0</v>
      </c>
      <c r="I429" s="116">
        <v>0.5</v>
      </c>
      <c r="J429" s="97"/>
    </row>
    <row r="430" spans="1:10" ht="17.100000000000001" customHeight="1" x14ac:dyDescent="0.2">
      <c r="A430" s="115" t="s">
        <v>3019</v>
      </c>
      <c r="B430" s="108" t="s">
        <v>304</v>
      </c>
      <c r="C430" s="108" t="s">
        <v>3020</v>
      </c>
      <c r="D430" s="109">
        <v>222600</v>
      </c>
      <c r="E430" s="109">
        <v>163918</v>
      </c>
      <c r="F430" s="109">
        <v>55404</v>
      </c>
      <c r="G430" s="109">
        <v>3278</v>
      </c>
      <c r="H430" s="109">
        <v>0</v>
      </c>
      <c r="I430" s="116">
        <v>0.52500000000000002</v>
      </c>
      <c r="J430" s="97"/>
    </row>
    <row r="431" spans="1:10" ht="17.100000000000001" customHeight="1" x14ac:dyDescent="0.2">
      <c r="A431" s="115" t="s">
        <v>3021</v>
      </c>
      <c r="B431" s="108" t="s">
        <v>306</v>
      </c>
      <c r="C431" s="108" t="s">
        <v>3022</v>
      </c>
      <c r="D431" s="109">
        <v>233200</v>
      </c>
      <c r="E431" s="109">
        <v>171723</v>
      </c>
      <c r="F431" s="109">
        <v>58043</v>
      </c>
      <c r="G431" s="109">
        <v>3434</v>
      </c>
      <c r="H431" s="109">
        <v>0</v>
      </c>
      <c r="I431" s="116">
        <v>0.55000000000000004</v>
      </c>
      <c r="J431" s="97"/>
    </row>
    <row r="432" spans="1:10" ht="17.100000000000001" customHeight="1" x14ac:dyDescent="0.2">
      <c r="A432" s="115" t="s">
        <v>3023</v>
      </c>
      <c r="B432" s="108" t="s">
        <v>308</v>
      </c>
      <c r="C432" s="108" t="s">
        <v>3024</v>
      </c>
      <c r="D432" s="109">
        <v>243800</v>
      </c>
      <c r="E432" s="109">
        <v>179529</v>
      </c>
      <c r="F432" s="109">
        <v>60680</v>
      </c>
      <c r="G432" s="109">
        <v>3591</v>
      </c>
      <c r="H432" s="109">
        <v>0</v>
      </c>
      <c r="I432" s="116">
        <v>0.57499999999999996</v>
      </c>
      <c r="J432" s="97"/>
    </row>
    <row r="433" spans="1:10" ht="17.100000000000001" customHeight="1" x14ac:dyDescent="0.2">
      <c r="A433" s="115" t="s">
        <v>3025</v>
      </c>
      <c r="B433" s="108" t="s">
        <v>310</v>
      </c>
      <c r="C433" s="108" t="s">
        <v>3026</v>
      </c>
      <c r="D433" s="109">
        <v>254400</v>
      </c>
      <c r="E433" s="109">
        <v>187334</v>
      </c>
      <c r="F433" s="109">
        <v>63319</v>
      </c>
      <c r="G433" s="109">
        <v>3747</v>
      </c>
      <c r="H433" s="109">
        <v>0</v>
      </c>
      <c r="I433" s="116">
        <v>0.6</v>
      </c>
      <c r="J433" s="97"/>
    </row>
    <row r="434" spans="1:10" ht="17.100000000000001" customHeight="1" x14ac:dyDescent="0.2">
      <c r="A434" s="115" t="s">
        <v>3027</v>
      </c>
      <c r="B434" s="108" t="s">
        <v>312</v>
      </c>
      <c r="C434" s="108" t="s">
        <v>3028</v>
      </c>
      <c r="D434" s="109">
        <v>265000</v>
      </c>
      <c r="E434" s="109">
        <v>195140</v>
      </c>
      <c r="F434" s="109">
        <v>65957</v>
      </c>
      <c r="G434" s="109">
        <v>3903</v>
      </c>
      <c r="H434" s="109">
        <v>0</v>
      </c>
      <c r="I434" s="116">
        <v>0.625</v>
      </c>
      <c r="J434" s="97"/>
    </row>
    <row r="435" spans="1:10" ht="17.100000000000001" customHeight="1" x14ac:dyDescent="0.2">
      <c r="A435" s="115" t="s">
        <v>3029</v>
      </c>
      <c r="B435" s="108" t="s">
        <v>314</v>
      </c>
      <c r="C435" s="108" t="s">
        <v>3030</v>
      </c>
      <c r="D435" s="109">
        <v>10600</v>
      </c>
      <c r="E435" s="109">
        <v>7806</v>
      </c>
      <c r="F435" s="109">
        <v>2638</v>
      </c>
      <c r="G435" s="109">
        <v>156</v>
      </c>
      <c r="H435" s="109">
        <v>0</v>
      </c>
      <c r="I435" s="116">
        <v>2.5000000000000001E-2</v>
      </c>
      <c r="J435" s="97"/>
    </row>
    <row r="436" spans="1:10" ht="17.100000000000001" customHeight="1" x14ac:dyDescent="0.2">
      <c r="A436" s="115" t="s">
        <v>3031</v>
      </c>
      <c r="B436" s="108" t="s">
        <v>316</v>
      </c>
      <c r="C436" s="108" t="s">
        <v>3032</v>
      </c>
      <c r="D436" s="109">
        <v>21200</v>
      </c>
      <c r="E436" s="109">
        <v>15611</v>
      </c>
      <c r="F436" s="109">
        <v>5277</v>
      </c>
      <c r="G436" s="109">
        <v>312</v>
      </c>
      <c r="H436" s="109">
        <v>0</v>
      </c>
      <c r="I436" s="116">
        <v>0.05</v>
      </c>
      <c r="J436" s="97"/>
    </row>
    <row r="437" spans="1:10" ht="17.100000000000001" customHeight="1" x14ac:dyDescent="0.2">
      <c r="A437" s="115" t="s">
        <v>3033</v>
      </c>
      <c r="B437" s="108" t="s">
        <v>318</v>
      </c>
      <c r="C437" s="108" t="s">
        <v>3034</v>
      </c>
      <c r="D437" s="109">
        <v>31800</v>
      </c>
      <c r="E437" s="109">
        <v>23417</v>
      </c>
      <c r="F437" s="109">
        <v>7915</v>
      </c>
      <c r="G437" s="109">
        <v>468</v>
      </c>
      <c r="H437" s="109">
        <v>0</v>
      </c>
      <c r="I437" s="116">
        <v>7.4999999999999997E-2</v>
      </c>
      <c r="J437" s="97"/>
    </row>
    <row r="438" spans="1:10" ht="17.100000000000001" customHeight="1" x14ac:dyDescent="0.2">
      <c r="A438" s="115" t="s">
        <v>3035</v>
      </c>
      <c r="B438" s="108" t="s">
        <v>320</v>
      </c>
      <c r="C438" s="108" t="s">
        <v>3036</v>
      </c>
      <c r="D438" s="109">
        <v>42400</v>
      </c>
      <c r="E438" s="109">
        <v>31222</v>
      </c>
      <c r="F438" s="109">
        <v>10554</v>
      </c>
      <c r="G438" s="109">
        <v>624</v>
      </c>
      <c r="H438" s="109">
        <v>0</v>
      </c>
      <c r="I438" s="116">
        <v>0.1</v>
      </c>
      <c r="J438" s="97"/>
    </row>
    <row r="439" spans="1:10" ht="17.100000000000001" customHeight="1" x14ac:dyDescent="0.2">
      <c r="A439" s="115" t="s">
        <v>3037</v>
      </c>
      <c r="B439" s="108" t="s">
        <v>322</v>
      </c>
      <c r="C439" s="108" t="s">
        <v>3038</v>
      </c>
      <c r="D439" s="109">
        <v>53000</v>
      </c>
      <c r="E439" s="109">
        <v>39028</v>
      </c>
      <c r="F439" s="109">
        <v>13191</v>
      </c>
      <c r="G439" s="109">
        <v>781</v>
      </c>
      <c r="H439" s="109">
        <v>0</v>
      </c>
      <c r="I439" s="116">
        <v>0.125</v>
      </c>
      <c r="J439" s="97"/>
    </row>
    <row r="440" spans="1:10" ht="17.100000000000001" customHeight="1" x14ac:dyDescent="0.2">
      <c r="A440" s="115" t="s">
        <v>3039</v>
      </c>
      <c r="B440" s="108" t="s">
        <v>324</v>
      </c>
      <c r="C440" s="108" t="s">
        <v>3040</v>
      </c>
      <c r="D440" s="109">
        <v>63600</v>
      </c>
      <c r="E440" s="109">
        <v>46834</v>
      </c>
      <c r="F440" s="109">
        <v>15829</v>
      </c>
      <c r="G440" s="109">
        <v>937</v>
      </c>
      <c r="H440" s="109">
        <v>0</v>
      </c>
      <c r="I440" s="116">
        <v>0.15</v>
      </c>
      <c r="J440" s="97"/>
    </row>
    <row r="441" spans="1:10" ht="17.100000000000001" customHeight="1" x14ac:dyDescent="0.2">
      <c r="A441" s="115" t="s">
        <v>3041</v>
      </c>
      <c r="B441" s="108" t="s">
        <v>326</v>
      </c>
      <c r="C441" s="108" t="s">
        <v>3042</v>
      </c>
      <c r="D441" s="109">
        <v>74200</v>
      </c>
      <c r="E441" s="109">
        <v>54639</v>
      </c>
      <c r="F441" s="109">
        <v>18468</v>
      </c>
      <c r="G441" s="109">
        <v>1093</v>
      </c>
      <c r="H441" s="109">
        <v>0</v>
      </c>
      <c r="I441" s="116">
        <v>0.17499999999999999</v>
      </c>
      <c r="J441" s="97"/>
    </row>
    <row r="442" spans="1:10" ht="17.100000000000001" customHeight="1" x14ac:dyDescent="0.2">
      <c r="A442" s="115" t="s">
        <v>3043</v>
      </c>
      <c r="B442" s="108" t="s">
        <v>328</v>
      </c>
      <c r="C442" s="108" t="s">
        <v>3044</v>
      </c>
      <c r="D442" s="109">
        <v>84800</v>
      </c>
      <c r="E442" s="109">
        <v>62445</v>
      </c>
      <c r="F442" s="109">
        <v>21106</v>
      </c>
      <c r="G442" s="109">
        <v>1249</v>
      </c>
      <c r="H442" s="109">
        <v>0</v>
      </c>
      <c r="I442" s="116">
        <v>0.2</v>
      </c>
      <c r="J442" s="97"/>
    </row>
    <row r="443" spans="1:10" ht="17.100000000000001" customHeight="1" x14ac:dyDescent="0.2">
      <c r="A443" s="115" t="s">
        <v>3045</v>
      </c>
      <c r="B443" s="108" t="s">
        <v>330</v>
      </c>
      <c r="C443" s="108" t="s">
        <v>3046</v>
      </c>
      <c r="D443" s="109">
        <v>95400</v>
      </c>
      <c r="E443" s="109">
        <v>70250</v>
      </c>
      <c r="F443" s="109">
        <v>23745</v>
      </c>
      <c r="G443" s="109">
        <v>1405</v>
      </c>
      <c r="H443" s="109">
        <v>0</v>
      </c>
      <c r="I443" s="116">
        <v>0.22500000000000001</v>
      </c>
      <c r="J443" s="97"/>
    </row>
    <row r="444" spans="1:10" ht="17.100000000000001" customHeight="1" x14ac:dyDescent="0.2">
      <c r="A444" s="115" t="s">
        <v>3047</v>
      </c>
      <c r="B444" s="108" t="s">
        <v>332</v>
      </c>
      <c r="C444" s="108" t="s">
        <v>3048</v>
      </c>
      <c r="D444" s="109">
        <v>106000</v>
      </c>
      <c r="E444" s="109">
        <v>78056</v>
      </c>
      <c r="F444" s="109">
        <v>26383</v>
      </c>
      <c r="G444" s="109">
        <v>1561</v>
      </c>
      <c r="H444" s="109">
        <v>0</v>
      </c>
      <c r="I444" s="116">
        <v>0.25</v>
      </c>
      <c r="J444" s="97"/>
    </row>
    <row r="445" spans="1:10" ht="17.100000000000001" customHeight="1" x14ac:dyDescent="0.2">
      <c r="A445" s="115" t="s">
        <v>3049</v>
      </c>
      <c r="B445" s="108" t="s">
        <v>334</v>
      </c>
      <c r="C445" s="108" t="s">
        <v>3050</v>
      </c>
      <c r="D445" s="109">
        <v>116600</v>
      </c>
      <c r="E445" s="109">
        <v>85862</v>
      </c>
      <c r="F445" s="109">
        <v>29021</v>
      </c>
      <c r="G445" s="109">
        <v>1717</v>
      </c>
      <c r="H445" s="109">
        <v>0</v>
      </c>
      <c r="I445" s="116">
        <v>0.27500000000000002</v>
      </c>
      <c r="J445" s="97"/>
    </row>
    <row r="446" spans="1:10" ht="17.100000000000001" customHeight="1" x14ac:dyDescent="0.2">
      <c r="A446" s="115" t="s">
        <v>3051</v>
      </c>
      <c r="B446" s="108" t="s">
        <v>336</v>
      </c>
      <c r="C446" s="108" t="s">
        <v>3052</v>
      </c>
      <c r="D446" s="109">
        <v>127200</v>
      </c>
      <c r="E446" s="109">
        <v>93667</v>
      </c>
      <c r="F446" s="109">
        <v>31660</v>
      </c>
      <c r="G446" s="109">
        <v>1873</v>
      </c>
      <c r="H446" s="109">
        <v>0</v>
      </c>
      <c r="I446" s="116">
        <v>0.3</v>
      </c>
      <c r="J446" s="97"/>
    </row>
    <row r="447" spans="1:10" ht="17.100000000000001" customHeight="1" x14ac:dyDescent="0.2">
      <c r="A447" s="115" t="s">
        <v>3053</v>
      </c>
      <c r="B447" s="108" t="s">
        <v>338</v>
      </c>
      <c r="C447" s="108" t="s">
        <v>3054</v>
      </c>
      <c r="D447" s="109">
        <v>137800</v>
      </c>
      <c r="E447" s="109">
        <v>101473</v>
      </c>
      <c r="F447" s="109">
        <v>34298</v>
      </c>
      <c r="G447" s="109">
        <v>2029</v>
      </c>
      <c r="H447" s="109">
        <v>0</v>
      </c>
      <c r="I447" s="116">
        <v>0.32500000000000001</v>
      </c>
      <c r="J447" s="97"/>
    </row>
    <row r="448" spans="1:10" ht="17.100000000000001" customHeight="1" x14ac:dyDescent="0.2">
      <c r="A448" s="115" t="s">
        <v>3055</v>
      </c>
      <c r="B448" s="108" t="s">
        <v>340</v>
      </c>
      <c r="C448" s="108" t="s">
        <v>3056</v>
      </c>
      <c r="D448" s="109">
        <v>148400</v>
      </c>
      <c r="E448" s="109">
        <v>109278</v>
      </c>
      <c r="F448" s="109">
        <v>36936</v>
      </c>
      <c r="G448" s="109">
        <v>2186</v>
      </c>
      <c r="H448" s="109">
        <v>0</v>
      </c>
      <c r="I448" s="116">
        <v>0.35</v>
      </c>
      <c r="J448" s="97"/>
    </row>
    <row r="449" spans="1:10" ht="17.100000000000001" customHeight="1" x14ac:dyDescent="0.2">
      <c r="A449" s="115" t="s">
        <v>3057</v>
      </c>
      <c r="B449" s="108" t="s">
        <v>342</v>
      </c>
      <c r="C449" s="108" t="s">
        <v>3058</v>
      </c>
      <c r="D449" s="109">
        <v>159000</v>
      </c>
      <c r="E449" s="109">
        <v>117084</v>
      </c>
      <c r="F449" s="109">
        <v>39574</v>
      </c>
      <c r="G449" s="109">
        <v>2342</v>
      </c>
      <c r="H449" s="109">
        <v>0</v>
      </c>
      <c r="I449" s="116">
        <v>0.375</v>
      </c>
      <c r="J449" s="97"/>
    </row>
    <row r="450" spans="1:10" ht="17.100000000000001" customHeight="1" x14ac:dyDescent="0.2">
      <c r="A450" s="115" t="s">
        <v>3059</v>
      </c>
      <c r="B450" s="108" t="s">
        <v>344</v>
      </c>
      <c r="C450" s="108" t="s">
        <v>3060</v>
      </c>
      <c r="D450" s="109">
        <v>169600</v>
      </c>
      <c r="E450" s="109">
        <v>124890</v>
      </c>
      <c r="F450" s="109">
        <v>42212</v>
      </c>
      <c r="G450" s="109">
        <v>2498</v>
      </c>
      <c r="H450" s="109">
        <v>0</v>
      </c>
      <c r="I450" s="116">
        <v>0.4</v>
      </c>
      <c r="J450" s="97"/>
    </row>
    <row r="451" spans="1:10" ht="17.100000000000001" customHeight="1" x14ac:dyDescent="0.2">
      <c r="A451" s="115" t="s">
        <v>3061</v>
      </c>
      <c r="B451" s="108" t="s">
        <v>346</v>
      </c>
      <c r="C451" s="108" t="s">
        <v>3062</v>
      </c>
      <c r="D451" s="109">
        <v>180200</v>
      </c>
      <c r="E451" s="109">
        <v>132695</v>
      </c>
      <c r="F451" s="109">
        <v>44851</v>
      </c>
      <c r="G451" s="109">
        <v>2654</v>
      </c>
      <c r="H451" s="109">
        <v>0</v>
      </c>
      <c r="I451" s="116">
        <v>0.42499999999999999</v>
      </c>
      <c r="J451" s="97"/>
    </row>
    <row r="452" spans="1:10" ht="17.100000000000001" customHeight="1" x14ac:dyDescent="0.2">
      <c r="A452" s="115" t="s">
        <v>3063</v>
      </c>
      <c r="B452" s="108" t="s">
        <v>348</v>
      </c>
      <c r="C452" s="108" t="s">
        <v>3064</v>
      </c>
      <c r="D452" s="109">
        <v>190800</v>
      </c>
      <c r="E452" s="109">
        <v>140501</v>
      </c>
      <c r="F452" s="109">
        <v>47489</v>
      </c>
      <c r="G452" s="109">
        <v>2810</v>
      </c>
      <c r="H452" s="109">
        <v>0</v>
      </c>
      <c r="I452" s="116">
        <v>0.45</v>
      </c>
      <c r="J452" s="97"/>
    </row>
    <row r="453" spans="1:10" ht="17.100000000000001" customHeight="1" x14ac:dyDescent="0.2">
      <c r="A453" s="115" t="s">
        <v>3065</v>
      </c>
      <c r="B453" s="108" t="s">
        <v>350</v>
      </c>
      <c r="C453" s="108" t="s">
        <v>3066</v>
      </c>
      <c r="D453" s="109">
        <v>201400</v>
      </c>
      <c r="E453" s="109">
        <v>148306</v>
      </c>
      <c r="F453" s="109">
        <v>50128</v>
      </c>
      <c r="G453" s="109">
        <v>2966</v>
      </c>
      <c r="H453" s="109">
        <v>0</v>
      </c>
      <c r="I453" s="116">
        <v>0.47499999999999998</v>
      </c>
      <c r="J453" s="97"/>
    </row>
    <row r="454" spans="1:10" ht="17.100000000000001" customHeight="1" x14ac:dyDescent="0.2">
      <c r="A454" s="115" t="s">
        <v>3067</v>
      </c>
      <c r="B454" s="108" t="s">
        <v>352</v>
      </c>
      <c r="C454" s="108" t="s">
        <v>3068</v>
      </c>
      <c r="D454" s="109">
        <v>212000</v>
      </c>
      <c r="E454" s="109">
        <v>156112</v>
      </c>
      <c r="F454" s="109">
        <v>52766</v>
      </c>
      <c r="G454" s="109">
        <v>3122</v>
      </c>
      <c r="H454" s="109">
        <v>0</v>
      </c>
      <c r="I454" s="116">
        <v>0.5</v>
      </c>
      <c r="J454" s="97"/>
    </row>
    <row r="455" spans="1:10" ht="17.100000000000001" customHeight="1" x14ac:dyDescent="0.2">
      <c r="A455" s="115" t="s">
        <v>3069</v>
      </c>
      <c r="B455" s="108" t="s">
        <v>354</v>
      </c>
      <c r="C455" s="108" t="s">
        <v>3070</v>
      </c>
      <c r="D455" s="109">
        <v>222600</v>
      </c>
      <c r="E455" s="109">
        <v>163918</v>
      </c>
      <c r="F455" s="109">
        <v>55404</v>
      </c>
      <c r="G455" s="109">
        <v>3278</v>
      </c>
      <c r="H455" s="109">
        <v>0</v>
      </c>
      <c r="I455" s="116">
        <v>0.52500000000000002</v>
      </c>
      <c r="J455" s="97"/>
    </row>
    <row r="456" spans="1:10" ht="17.100000000000001" customHeight="1" x14ac:dyDescent="0.2">
      <c r="A456" s="115" t="s">
        <v>3071</v>
      </c>
      <c r="B456" s="108" t="s">
        <v>356</v>
      </c>
      <c r="C456" s="108" t="s">
        <v>3072</v>
      </c>
      <c r="D456" s="109">
        <v>233200</v>
      </c>
      <c r="E456" s="109">
        <v>171723</v>
      </c>
      <c r="F456" s="109">
        <v>58043</v>
      </c>
      <c r="G456" s="109">
        <v>3434</v>
      </c>
      <c r="H456" s="109">
        <v>0</v>
      </c>
      <c r="I456" s="116">
        <v>0.55000000000000004</v>
      </c>
      <c r="J456" s="97"/>
    </row>
    <row r="457" spans="1:10" ht="17.100000000000001" customHeight="1" x14ac:dyDescent="0.2">
      <c r="A457" s="115" t="s">
        <v>3073</v>
      </c>
      <c r="B457" s="108" t="s">
        <v>358</v>
      </c>
      <c r="C457" s="108" t="s">
        <v>3074</v>
      </c>
      <c r="D457" s="109">
        <v>243800</v>
      </c>
      <c r="E457" s="109">
        <v>179529</v>
      </c>
      <c r="F457" s="109">
        <v>60680</v>
      </c>
      <c r="G457" s="109">
        <v>3591</v>
      </c>
      <c r="H457" s="109">
        <v>0</v>
      </c>
      <c r="I457" s="116">
        <v>0.57499999999999996</v>
      </c>
      <c r="J457" s="97"/>
    </row>
    <row r="458" spans="1:10" ht="17.100000000000001" customHeight="1" x14ac:dyDescent="0.2">
      <c r="A458" s="115" t="s">
        <v>3075</v>
      </c>
      <c r="B458" s="108" t="s">
        <v>360</v>
      </c>
      <c r="C458" s="108" t="s">
        <v>3076</v>
      </c>
      <c r="D458" s="109">
        <v>254400</v>
      </c>
      <c r="E458" s="109">
        <v>187334</v>
      </c>
      <c r="F458" s="109">
        <v>63319</v>
      </c>
      <c r="G458" s="109">
        <v>3747</v>
      </c>
      <c r="H458" s="109">
        <v>0</v>
      </c>
      <c r="I458" s="116">
        <v>0.6</v>
      </c>
      <c r="J458" s="97"/>
    </row>
    <row r="459" spans="1:10" ht="17.100000000000001" customHeight="1" x14ac:dyDescent="0.2">
      <c r="A459" s="115" t="s">
        <v>3077</v>
      </c>
      <c r="B459" s="108" t="s">
        <v>362</v>
      </c>
      <c r="C459" s="108" t="s">
        <v>3078</v>
      </c>
      <c r="D459" s="109">
        <v>265000</v>
      </c>
      <c r="E459" s="109">
        <v>195140</v>
      </c>
      <c r="F459" s="109">
        <v>65957</v>
      </c>
      <c r="G459" s="109">
        <v>3903</v>
      </c>
      <c r="H459" s="109">
        <v>0</v>
      </c>
      <c r="I459" s="116">
        <v>0.625</v>
      </c>
      <c r="J459" s="97"/>
    </row>
    <row r="460" spans="1:10" ht="17.100000000000001" customHeight="1" x14ac:dyDescent="0.2">
      <c r="A460" s="115" t="s">
        <v>3079</v>
      </c>
      <c r="B460" s="108" t="s">
        <v>364</v>
      </c>
      <c r="C460" s="108" t="s">
        <v>3080</v>
      </c>
      <c r="D460" s="109">
        <v>339775</v>
      </c>
      <c r="E460" s="109">
        <v>250203</v>
      </c>
      <c r="F460" s="109">
        <v>84568</v>
      </c>
      <c r="G460" s="109">
        <v>5004</v>
      </c>
      <c r="H460" s="109">
        <v>0</v>
      </c>
      <c r="I460" s="116">
        <v>0.5</v>
      </c>
      <c r="J460" s="97"/>
    </row>
    <row r="461" spans="1:10" ht="17.100000000000001" customHeight="1" x14ac:dyDescent="0.2">
      <c r="A461" s="115" t="s">
        <v>3081</v>
      </c>
      <c r="B461" s="108" t="s">
        <v>366</v>
      </c>
      <c r="C461" s="108" t="s">
        <v>3082</v>
      </c>
      <c r="D461" s="109">
        <v>339775</v>
      </c>
      <c r="E461" s="109">
        <v>250203</v>
      </c>
      <c r="F461" s="109">
        <v>84568</v>
      </c>
      <c r="G461" s="109">
        <v>5004</v>
      </c>
      <c r="H461" s="109">
        <v>0</v>
      </c>
      <c r="I461" s="116">
        <v>0.5</v>
      </c>
      <c r="J461" s="97"/>
    </row>
    <row r="462" spans="1:10" ht="17.100000000000001" customHeight="1" x14ac:dyDescent="0.2">
      <c r="A462" s="115" t="s">
        <v>3478</v>
      </c>
      <c r="B462" s="108" t="s">
        <v>381</v>
      </c>
      <c r="C462" s="108" t="s">
        <v>2742</v>
      </c>
      <c r="D462" s="109">
        <v>53000</v>
      </c>
      <c r="E462" s="109">
        <v>39028</v>
      </c>
      <c r="F462" s="109">
        <v>13191</v>
      </c>
      <c r="G462" s="109">
        <v>781</v>
      </c>
      <c r="H462" s="109">
        <v>0</v>
      </c>
      <c r="I462" s="116">
        <v>0.125</v>
      </c>
      <c r="J462" s="97"/>
    </row>
    <row r="463" spans="1:10" ht="17.100000000000001" customHeight="1" x14ac:dyDescent="0.2">
      <c r="A463" s="115" t="s">
        <v>3479</v>
      </c>
      <c r="B463" s="108" t="s">
        <v>391</v>
      </c>
      <c r="C463" s="108" t="s">
        <v>2752</v>
      </c>
      <c r="D463" s="109">
        <v>106000</v>
      </c>
      <c r="E463" s="109">
        <v>78056</v>
      </c>
      <c r="F463" s="109">
        <v>26383</v>
      </c>
      <c r="G463" s="109">
        <v>1561</v>
      </c>
      <c r="H463" s="109">
        <v>0</v>
      </c>
      <c r="I463" s="116">
        <v>0.25</v>
      </c>
      <c r="J463" s="97"/>
    </row>
    <row r="464" spans="1:10" ht="17.100000000000001" customHeight="1" x14ac:dyDescent="0.2">
      <c r="A464" s="115" t="s">
        <v>3480</v>
      </c>
      <c r="B464" s="108" t="s">
        <v>401</v>
      </c>
      <c r="C464" s="108" t="s">
        <v>2762</v>
      </c>
      <c r="D464" s="109">
        <v>159000</v>
      </c>
      <c r="E464" s="109">
        <v>117084</v>
      </c>
      <c r="F464" s="109">
        <v>39574</v>
      </c>
      <c r="G464" s="109">
        <v>2342</v>
      </c>
      <c r="H464" s="109">
        <v>0</v>
      </c>
      <c r="I464" s="116">
        <v>0.375</v>
      </c>
      <c r="J464" s="97"/>
    </row>
    <row r="465" spans="1:10" ht="17.100000000000001" customHeight="1" x14ac:dyDescent="0.2">
      <c r="A465" s="115" t="s">
        <v>3481</v>
      </c>
      <c r="B465" s="108" t="s">
        <v>411</v>
      </c>
      <c r="C465" s="108" t="s">
        <v>2772</v>
      </c>
      <c r="D465" s="109">
        <v>212000</v>
      </c>
      <c r="E465" s="109">
        <v>156112</v>
      </c>
      <c r="F465" s="109">
        <v>52766</v>
      </c>
      <c r="G465" s="109">
        <v>3122</v>
      </c>
      <c r="H465" s="109">
        <v>0</v>
      </c>
      <c r="I465" s="116">
        <v>0.5</v>
      </c>
      <c r="J465" s="97"/>
    </row>
    <row r="466" spans="1:10" ht="17.100000000000001" customHeight="1" x14ac:dyDescent="0.2">
      <c r="A466" s="115" t="s">
        <v>3482</v>
      </c>
      <c r="B466" s="108" t="s">
        <v>421</v>
      </c>
      <c r="C466" s="108" t="s">
        <v>2782</v>
      </c>
      <c r="D466" s="109">
        <v>265000</v>
      </c>
      <c r="E466" s="109">
        <v>195140</v>
      </c>
      <c r="F466" s="109">
        <v>65957</v>
      </c>
      <c r="G466" s="109">
        <v>3903</v>
      </c>
      <c r="H466" s="109">
        <v>0</v>
      </c>
      <c r="I466" s="116">
        <v>0.625</v>
      </c>
      <c r="J466" s="97"/>
    </row>
    <row r="467" spans="1:10" ht="17.100000000000001" customHeight="1" x14ac:dyDescent="0.2">
      <c r="A467" s="115" t="s">
        <v>3483</v>
      </c>
      <c r="B467" s="108" t="s">
        <v>431</v>
      </c>
      <c r="C467" s="108" t="s">
        <v>2792</v>
      </c>
      <c r="D467" s="109">
        <v>318000</v>
      </c>
      <c r="E467" s="109">
        <v>234168</v>
      </c>
      <c r="F467" s="109">
        <v>79149</v>
      </c>
      <c r="G467" s="109">
        <v>4683</v>
      </c>
      <c r="H467" s="109">
        <v>0</v>
      </c>
      <c r="I467" s="116">
        <v>0.75</v>
      </c>
      <c r="J467" s="97"/>
    </row>
    <row r="468" spans="1:10" ht="17.100000000000001" customHeight="1" x14ac:dyDescent="0.2">
      <c r="A468" s="115" t="s">
        <v>3484</v>
      </c>
      <c r="B468" s="108" t="s">
        <v>441</v>
      </c>
      <c r="C468" s="108" t="s">
        <v>2802</v>
      </c>
      <c r="D468" s="109">
        <v>371000</v>
      </c>
      <c r="E468" s="109">
        <v>273196</v>
      </c>
      <c r="F468" s="109">
        <v>92340</v>
      </c>
      <c r="G468" s="109">
        <v>5464</v>
      </c>
      <c r="H468" s="109">
        <v>0</v>
      </c>
      <c r="I468" s="116">
        <v>0.875</v>
      </c>
      <c r="J468" s="97"/>
    </row>
    <row r="469" spans="1:10" ht="17.100000000000001" customHeight="1" x14ac:dyDescent="0.2">
      <c r="A469" s="115" t="s">
        <v>3485</v>
      </c>
      <c r="B469" s="108" t="s">
        <v>451</v>
      </c>
      <c r="C469" s="108" t="s">
        <v>2812</v>
      </c>
      <c r="D469" s="109">
        <v>424000</v>
      </c>
      <c r="E469" s="109">
        <v>312224</v>
      </c>
      <c r="F469" s="109">
        <v>105532</v>
      </c>
      <c r="G469" s="109">
        <v>6244</v>
      </c>
      <c r="H469" s="109">
        <v>0</v>
      </c>
      <c r="I469" s="116">
        <v>1</v>
      </c>
      <c r="J469" s="97"/>
    </row>
    <row r="470" spans="1:10" ht="17.100000000000001" customHeight="1" x14ac:dyDescent="0.2">
      <c r="A470" s="115" t="s">
        <v>3486</v>
      </c>
      <c r="B470" s="108" t="s">
        <v>3487</v>
      </c>
      <c r="C470" s="108" t="s">
        <v>1977</v>
      </c>
      <c r="D470" s="109">
        <v>628380</v>
      </c>
      <c r="E470" s="109">
        <v>462725</v>
      </c>
      <c r="F470" s="109">
        <v>156401</v>
      </c>
      <c r="G470" s="109">
        <v>9254</v>
      </c>
      <c r="H470" s="109">
        <v>0</v>
      </c>
      <c r="I470" s="116">
        <v>1</v>
      </c>
      <c r="J470" s="97"/>
    </row>
    <row r="471" spans="1:10" ht="17.100000000000001" customHeight="1" x14ac:dyDescent="0.2">
      <c r="A471" s="115" t="s">
        <v>4042</v>
      </c>
      <c r="B471" s="108" t="s">
        <v>4043</v>
      </c>
      <c r="C471" s="108" t="s">
        <v>4054</v>
      </c>
      <c r="D471" s="109">
        <v>547550</v>
      </c>
      <c r="E471" s="109">
        <v>403203</v>
      </c>
      <c r="F471" s="109">
        <v>136283</v>
      </c>
      <c r="G471" s="109">
        <v>8064</v>
      </c>
      <c r="H471" s="109">
        <v>0</v>
      </c>
      <c r="I471" s="116">
        <v>1</v>
      </c>
      <c r="J471" s="97"/>
    </row>
    <row r="472" spans="1:10" ht="17.100000000000001" customHeight="1" x14ac:dyDescent="0.2">
      <c r="A472" s="115" t="s">
        <v>4044</v>
      </c>
      <c r="B472" s="108" t="s">
        <v>4045</v>
      </c>
      <c r="C472" s="108" t="s">
        <v>4055</v>
      </c>
      <c r="D472" s="109">
        <v>628380</v>
      </c>
      <c r="E472" s="109">
        <v>462725</v>
      </c>
      <c r="F472" s="109">
        <v>156401</v>
      </c>
      <c r="G472" s="109">
        <v>9254</v>
      </c>
      <c r="H472" s="109">
        <v>0</v>
      </c>
      <c r="I472" s="116">
        <v>1</v>
      </c>
      <c r="J472" s="97"/>
    </row>
    <row r="473" spans="1:10" ht="17.100000000000001" customHeight="1" x14ac:dyDescent="0.2">
      <c r="A473" s="115" t="s">
        <v>4046</v>
      </c>
      <c r="B473" s="108" t="s">
        <v>4047</v>
      </c>
      <c r="C473" s="108" t="s">
        <v>4056</v>
      </c>
      <c r="D473" s="109">
        <v>628380</v>
      </c>
      <c r="E473" s="109">
        <v>462725</v>
      </c>
      <c r="F473" s="109">
        <v>156401</v>
      </c>
      <c r="G473" s="109">
        <v>9254</v>
      </c>
      <c r="H473" s="109">
        <v>0</v>
      </c>
      <c r="I473" s="116">
        <v>1</v>
      </c>
      <c r="J473" s="97"/>
    </row>
    <row r="474" spans="1:10" ht="17.100000000000001" customHeight="1" x14ac:dyDescent="0.2">
      <c r="A474" s="115" t="s">
        <v>3489</v>
      </c>
      <c r="B474" s="108" t="s">
        <v>1638</v>
      </c>
      <c r="C474" s="108" t="s">
        <v>2823</v>
      </c>
      <c r="D474" s="109">
        <v>53000</v>
      </c>
      <c r="E474" s="109">
        <v>39028</v>
      </c>
      <c r="F474" s="109">
        <v>13191</v>
      </c>
      <c r="G474" s="109">
        <v>781</v>
      </c>
      <c r="H474" s="109">
        <v>0</v>
      </c>
      <c r="I474" s="116">
        <v>0.125</v>
      </c>
      <c r="J474" s="97"/>
    </row>
    <row r="475" spans="1:10" ht="17.100000000000001" customHeight="1" x14ac:dyDescent="0.2">
      <c r="A475" s="115" t="s">
        <v>3490</v>
      </c>
      <c r="B475" s="108" t="s">
        <v>1653</v>
      </c>
      <c r="C475" s="108" t="s">
        <v>2833</v>
      </c>
      <c r="D475" s="109">
        <v>106000</v>
      </c>
      <c r="E475" s="109">
        <v>78056</v>
      </c>
      <c r="F475" s="109">
        <v>26383</v>
      </c>
      <c r="G475" s="109">
        <v>1561</v>
      </c>
      <c r="H475" s="109">
        <v>0</v>
      </c>
      <c r="I475" s="116">
        <v>0.25</v>
      </c>
      <c r="J475" s="97"/>
    </row>
    <row r="476" spans="1:10" ht="17.100000000000001" customHeight="1" x14ac:dyDescent="0.2">
      <c r="A476" s="115" t="s">
        <v>3491</v>
      </c>
      <c r="B476" s="108" t="s">
        <v>1668</v>
      </c>
      <c r="C476" s="108" t="s">
        <v>2843</v>
      </c>
      <c r="D476" s="109">
        <v>159000</v>
      </c>
      <c r="E476" s="109">
        <v>117084</v>
      </c>
      <c r="F476" s="109">
        <v>39574</v>
      </c>
      <c r="G476" s="109">
        <v>2342</v>
      </c>
      <c r="H476" s="109">
        <v>0</v>
      </c>
      <c r="I476" s="116">
        <v>0.375</v>
      </c>
      <c r="J476" s="97"/>
    </row>
    <row r="477" spans="1:10" ht="17.100000000000001" customHeight="1" x14ac:dyDescent="0.2">
      <c r="A477" s="115" t="s">
        <v>3492</v>
      </c>
      <c r="B477" s="108" t="s">
        <v>1683</v>
      </c>
      <c r="C477" s="108" t="s">
        <v>2853</v>
      </c>
      <c r="D477" s="109">
        <v>212000</v>
      </c>
      <c r="E477" s="109">
        <v>156112</v>
      </c>
      <c r="F477" s="109">
        <v>52766</v>
      </c>
      <c r="G477" s="109">
        <v>3122</v>
      </c>
      <c r="H477" s="109">
        <v>0</v>
      </c>
      <c r="I477" s="116">
        <v>0.5</v>
      </c>
      <c r="J477" s="97"/>
    </row>
    <row r="478" spans="1:10" ht="17.100000000000001" customHeight="1" x14ac:dyDescent="0.2">
      <c r="A478" s="115" t="s">
        <v>3493</v>
      </c>
      <c r="B478" s="108" t="s">
        <v>1698</v>
      </c>
      <c r="C478" s="108" t="s">
        <v>2863</v>
      </c>
      <c r="D478" s="109">
        <v>265000</v>
      </c>
      <c r="E478" s="109">
        <v>195140</v>
      </c>
      <c r="F478" s="109">
        <v>65957</v>
      </c>
      <c r="G478" s="109">
        <v>3903</v>
      </c>
      <c r="H478" s="109">
        <v>0</v>
      </c>
      <c r="I478" s="116">
        <v>0.625</v>
      </c>
      <c r="J478" s="97"/>
    </row>
    <row r="479" spans="1:10" ht="17.100000000000001" customHeight="1" x14ac:dyDescent="0.2">
      <c r="A479" s="115" t="s">
        <v>3494</v>
      </c>
      <c r="B479" s="108" t="s">
        <v>1713</v>
      </c>
      <c r="C479" s="108" t="s">
        <v>2873</v>
      </c>
      <c r="D479" s="109">
        <v>318000</v>
      </c>
      <c r="E479" s="109">
        <v>234168</v>
      </c>
      <c r="F479" s="109">
        <v>79149</v>
      </c>
      <c r="G479" s="109">
        <v>4683</v>
      </c>
      <c r="H479" s="109">
        <v>0</v>
      </c>
      <c r="I479" s="116">
        <v>0.75</v>
      </c>
      <c r="J479" s="97"/>
    </row>
    <row r="480" spans="1:10" ht="17.100000000000001" customHeight="1" x14ac:dyDescent="0.2">
      <c r="A480" s="115" t="s">
        <v>3495</v>
      </c>
      <c r="B480" s="108" t="s">
        <v>1728</v>
      </c>
      <c r="C480" s="108" t="s">
        <v>2883</v>
      </c>
      <c r="D480" s="109">
        <v>371000</v>
      </c>
      <c r="E480" s="109">
        <v>273196</v>
      </c>
      <c r="F480" s="109">
        <v>92340</v>
      </c>
      <c r="G480" s="109">
        <v>5464</v>
      </c>
      <c r="H480" s="109">
        <v>0</v>
      </c>
      <c r="I480" s="116">
        <v>0.875</v>
      </c>
      <c r="J480" s="97"/>
    </row>
    <row r="481" spans="1:10" ht="17.100000000000001" customHeight="1" x14ac:dyDescent="0.2">
      <c r="A481" s="115" t="s">
        <v>3496</v>
      </c>
      <c r="B481" s="108" t="s">
        <v>195</v>
      </c>
      <c r="C481" s="108" t="s">
        <v>2893</v>
      </c>
      <c r="D481" s="109">
        <v>424000</v>
      </c>
      <c r="E481" s="109">
        <v>312224</v>
      </c>
      <c r="F481" s="109">
        <v>105532</v>
      </c>
      <c r="G481" s="109">
        <v>6244</v>
      </c>
      <c r="H481" s="109">
        <v>0</v>
      </c>
      <c r="I481" s="116">
        <v>1</v>
      </c>
      <c r="J481" s="97"/>
    </row>
    <row r="482" spans="1:10" ht="17.100000000000001" customHeight="1" x14ac:dyDescent="0.2">
      <c r="A482" s="115" t="s">
        <v>3497</v>
      </c>
      <c r="B482" s="108" t="s">
        <v>529</v>
      </c>
      <c r="C482" s="108" t="s">
        <v>2903</v>
      </c>
      <c r="D482" s="109">
        <v>53000</v>
      </c>
      <c r="E482" s="109">
        <v>39028</v>
      </c>
      <c r="F482" s="109">
        <v>13191</v>
      </c>
      <c r="G482" s="109">
        <v>781</v>
      </c>
      <c r="H482" s="109">
        <v>0</v>
      </c>
      <c r="I482" s="116">
        <v>0.125</v>
      </c>
      <c r="J482" s="97"/>
    </row>
    <row r="483" spans="1:10" ht="17.100000000000001" customHeight="1" x14ac:dyDescent="0.2">
      <c r="A483" s="115" t="s">
        <v>3498</v>
      </c>
      <c r="B483" s="108" t="s">
        <v>539</v>
      </c>
      <c r="C483" s="108" t="s">
        <v>2913</v>
      </c>
      <c r="D483" s="109">
        <v>106000</v>
      </c>
      <c r="E483" s="109">
        <v>78056</v>
      </c>
      <c r="F483" s="109">
        <v>26383</v>
      </c>
      <c r="G483" s="109">
        <v>1561</v>
      </c>
      <c r="H483" s="109">
        <v>0</v>
      </c>
      <c r="I483" s="116">
        <v>0.25</v>
      </c>
      <c r="J483" s="97"/>
    </row>
    <row r="484" spans="1:10" ht="17.100000000000001" customHeight="1" x14ac:dyDescent="0.2">
      <c r="A484" s="115" t="s">
        <v>3499</v>
      </c>
      <c r="B484" s="108" t="s">
        <v>549</v>
      </c>
      <c r="C484" s="108" t="s">
        <v>2923</v>
      </c>
      <c r="D484" s="109">
        <v>159000</v>
      </c>
      <c r="E484" s="109">
        <v>117084</v>
      </c>
      <c r="F484" s="109">
        <v>39574</v>
      </c>
      <c r="G484" s="109">
        <v>2342</v>
      </c>
      <c r="H484" s="109">
        <v>0</v>
      </c>
      <c r="I484" s="116">
        <v>0.375</v>
      </c>
      <c r="J484" s="97"/>
    </row>
    <row r="485" spans="1:10" ht="17.100000000000001" customHeight="1" x14ac:dyDescent="0.2">
      <c r="A485" s="115" t="s">
        <v>3500</v>
      </c>
      <c r="B485" s="108" t="s">
        <v>559</v>
      </c>
      <c r="C485" s="108" t="s">
        <v>2933</v>
      </c>
      <c r="D485" s="109">
        <v>212000</v>
      </c>
      <c r="E485" s="109">
        <v>156112</v>
      </c>
      <c r="F485" s="109">
        <v>52766</v>
      </c>
      <c r="G485" s="109">
        <v>3122</v>
      </c>
      <c r="H485" s="109">
        <v>0</v>
      </c>
      <c r="I485" s="116">
        <v>0.5</v>
      </c>
      <c r="J485" s="97"/>
    </row>
    <row r="486" spans="1:10" ht="17.100000000000001" customHeight="1" x14ac:dyDescent="0.2">
      <c r="A486" s="115" t="s">
        <v>3501</v>
      </c>
      <c r="B486" s="108" t="s">
        <v>569</v>
      </c>
      <c r="C486" s="108" t="s">
        <v>2943</v>
      </c>
      <c r="D486" s="109">
        <v>265000</v>
      </c>
      <c r="E486" s="109">
        <v>195140</v>
      </c>
      <c r="F486" s="109">
        <v>65957</v>
      </c>
      <c r="G486" s="109">
        <v>3903</v>
      </c>
      <c r="H486" s="109">
        <v>0</v>
      </c>
      <c r="I486" s="116">
        <v>0.625</v>
      </c>
      <c r="J486" s="97"/>
    </row>
    <row r="487" spans="1:10" ht="17.100000000000001" customHeight="1" x14ac:dyDescent="0.2">
      <c r="A487" s="115" t="s">
        <v>3502</v>
      </c>
      <c r="B487" s="108" t="s">
        <v>579</v>
      </c>
      <c r="C487" s="108" t="s">
        <v>2953</v>
      </c>
      <c r="D487" s="109">
        <v>318000</v>
      </c>
      <c r="E487" s="109">
        <v>234168</v>
      </c>
      <c r="F487" s="109">
        <v>79149</v>
      </c>
      <c r="G487" s="109">
        <v>4683</v>
      </c>
      <c r="H487" s="109">
        <v>0</v>
      </c>
      <c r="I487" s="116">
        <v>0.75</v>
      </c>
      <c r="J487" s="97"/>
    </row>
    <row r="488" spans="1:10" ht="17.100000000000001" customHeight="1" x14ac:dyDescent="0.2">
      <c r="A488" s="115" t="s">
        <v>3503</v>
      </c>
      <c r="B488" s="108" t="s">
        <v>589</v>
      </c>
      <c r="C488" s="108" t="s">
        <v>2963</v>
      </c>
      <c r="D488" s="109">
        <v>371000</v>
      </c>
      <c r="E488" s="109">
        <v>273196</v>
      </c>
      <c r="F488" s="109">
        <v>92340</v>
      </c>
      <c r="G488" s="109">
        <v>5464</v>
      </c>
      <c r="H488" s="109">
        <v>0</v>
      </c>
      <c r="I488" s="116">
        <v>0.875</v>
      </c>
      <c r="J488" s="97"/>
    </row>
    <row r="489" spans="1:10" ht="17.100000000000001" customHeight="1" x14ac:dyDescent="0.2">
      <c r="A489" s="115" t="s">
        <v>3504</v>
      </c>
      <c r="B489" s="108" t="s">
        <v>261</v>
      </c>
      <c r="C489" s="108" t="s">
        <v>2973</v>
      </c>
      <c r="D489" s="109">
        <v>424000</v>
      </c>
      <c r="E489" s="109">
        <v>312224</v>
      </c>
      <c r="F489" s="109">
        <v>105532</v>
      </c>
      <c r="G489" s="109">
        <v>6244</v>
      </c>
      <c r="H489" s="109">
        <v>0</v>
      </c>
      <c r="I489" s="116">
        <v>1</v>
      </c>
      <c r="J489" s="97"/>
    </row>
    <row r="490" spans="1:10" ht="17.100000000000001" customHeight="1" x14ac:dyDescent="0.2">
      <c r="A490" s="115" t="s">
        <v>3505</v>
      </c>
      <c r="B490" s="108" t="s">
        <v>272</v>
      </c>
      <c r="C490" s="108" t="s">
        <v>2988</v>
      </c>
      <c r="D490" s="109">
        <v>53000</v>
      </c>
      <c r="E490" s="109">
        <v>39028</v>
      </c>
      <c r="F490" s="109">
        <v>13191</v>
      </c>
      <c r="G490" s="109">
        <v>781</v>
      </c>
      <c r="H490" s="109">
        <v>0</v>
      </c>
      <c r="I490" s="116">
        <v>0.125</v>
      </c>
      <c r="J490" s="97"/>
    </row>
    <row r="491" spans="1:10" ht="17.100000000000001" customHeight="1" x14ac:dyDescent="0.2">
      <c r="A491" s="115" t="s">
        <v>3506</v>
      </c>
      <c r="B491" s="108" t="s">
        <v>282</v>
      </c>
      <c r="C491" s="108" t="s">
        <v>2998</v>
      </c>
      <c r="D491" s="109">
        <v>106000</v>
      </c>
      <c r="E491" s="109">
        <v>78056</v>
      </c>
      <c r="F491" s="109">
        <v>26383</v>
      </c>
      <c r="G491" s="109">
        <v>1561</v>
      </c>
      <c r="H491" s="109">
        <v>0</v>
      </c>
      <c r="I491" s="116">
        <v>0.25</v>
      </c>
      <c r="J491" s="97"/>
    </row>
    <row r="492" spans="1:10" ht="17.100000000000001" customHeight="1" x14ac:dyDescent="0.2">
      <c r="A492" s="115" t="s">
        <v>3507</v>
      </c>
      <c r="B492" s="108" t="s">
        <v>292</v>
      </c>
      <c r="C492" s="108" t="s">
        <v>3008</v>
      </c>
      <c r="D492" s="109">
        <v>159000</v>
      </c>
      <c r="E492" s="109">
        <v>117084</v>
      </c>
      <c r="F492" s="109">
        <v>39574</v>
      </c>
      <c r="G492" s="109">
        <v>2342</v>
      </c>
      <c r="H492" s="109">
        <v>0</v>
      </c>
      <c r="I492" s="116">
        <v>0.375</v>
      </c>
      <c r="J492" s="97"/>
    </row>
    <row r="493" spans="1:10" ht="17.100000000000001" customHeight="1" x14ac:dyDescent="0.2">
      <c r="A493" s="115" t="s">
        <v>3508</v>
      </c>
      <c r="B493" s="108" t="s">
        <v>302</v>
      </c>
      <c r="C493" s="108" t="s">
        <v>3018</v>
      </c>
      <c r="D493" s="109">
        <v>212000</v>
      </c>
      <c r="E493" s="109">
        <v>156112</v>
      </c>
      <c r="F493" s="109">
        <v>52766</v>
      </c>
      <c r="G493" s="109">
        <v>3122</v>
      </c>
      <c r="H493" s="109">
        <v>0</v>
      </c>
      <c r="I493" s="116">
        <v>0.5</v>
      </c>
      <c r="J493" s="97"/>
    </row>
    <row r="494" spans="1:10" ht="17.100000000000001" customHeight="1" x14ac:dyDescent="0.2">
      <c r="A494" s="115" t="s">
        <v>3509</v>
      </c>
      <c r="B494" s="108" t="s">
        <v>312</v>
      </c>
      <c r="C494" s="108" t="s">
        <v>3028</v>
      </c>
      <c r="D494" s="109">
        <v>265000</v>
      </c>
      <c r="E494" s="109">
        <v>195140</v>
      </c>
      <c r="F494" s="109">
        <v>65957</v>
      </c>
      <c r="G494" s="109">
        <v>3903</v>
      </c>
      <c r="H494" s="109">
        <v>0</v>
      </c>
      <c r="I494" s="116">
        <v>0.625</v>
      </c>
      <c r="J494" s="97"/>
    </row>
    <row r="495" spans="1:10" ht="17.100000000000001" customHeight="1" x14ac:dyDescent="0.2">
      <c r="A495" s="115" t="s">
        <v>3510</v>
      </c>
      <c r="B495" s="108" t="s">
        <v>322</v>
      </c>
      <c r="C495" s="108" t="s">
        <v>3038</v>
      </c>
      <c r="D495" s="109">
        <v>53000</v>
      </c>
      <c r="E495" s="109">
        <v>39028</v>
      </c>
      <c r="F495" s="109">
        <v>13191</v>
      </c>
      <c r="G495" s="109">
        <v>781</v>
      </c>
      <c r="H495" s="109">
        <v>0</v>
      </c>
      <c r="I495" s="116">
        <v>0.125</v>
      </c>
      <c r="J495" s="97"/>
    </row>
    <row r="496" spans="1:10" ht="17.100000000000001" customHeight="1" x14ac:dyDescent="0.2">
      <c r="A496" s="115" t="s">
        <v>3511</v>
      </c>
      <c r="B496" s="108" t="s">
        <v>332</v>
      </c>
      <c r="C496" s="108" t="s">
        <v>3048</v>
      </c>
      <c r="D496" s="109">
        <v>106000</v>
      </c>
      <c r="E496" s="109">
        <v>78056</v>
      </c>
      <c r="F496" s="109">
        <v>26383</v>
      </c>
      <c r="G496" s="109">
        <v>1561</v>
      </c>
      <c r="H496" s="109">
        <v>0</v>
      </c>
      <c r="I496" s="116">
        <v>0.25</v>
      </c>
      <c r="J496" s="97"/>
    </row>
    <row r="497" spans="1:10" ht="17.100000000000001" customHeight="1" x14ac:dyDescent="0.2">
      <c r="A497" s="115" t="s">
        <v>3512</v>
      </c>
      <c r="B497" s="108" t="s">
        <v>342</v>
      </c>
      <c r="C497" s="108" t="s">
        <v>3058</v>
      </c>
      <c r="D497" s="109">
        <v>159000</v>
      </c>
      <c r="E497" s="109">
        <v>117084</v>
      </c>
      <c r="F497" s="109">
        <v>39574</v>
      </c>
      <c r="G497" s="109">
        <v>2342</v>
      </c>
      <c r="H497" s="109">
        <v>0</v>
      </c>
      <c r="I497" s="116">
        <v>0.375</v>
      </c>
      <c r="J497" s="97"/>
    </row>
    <row r="498" spans="1:10" ht="17.100000000000001" customHeight="1" x14ac:dyDescent="0.2">
      <c r="A498" s="115" t="s">
        <v>3513</v>
      </c>
      <c r="B498" s="108" t="s">
        <v>352</v>
      </c>
      <c r="C498" s="108" t="s">
        <v>3068</v>
      </c>
      <c r="D498" s="109">
        <v>212000</v>
      </c>
      <c r="E498" s="109">
        <v>156112</v>
      </c>
      <c r="F498" s="109">
        <v>52766</v>
      </c>
      <c r="G498" s="109">
        <v>3122</v>
      </c>
      <c r="H498" s="109">
        <v>0</v>
      </c>
      <c r="I498" s="116">
        <v>0.5</v>
      </c>
      <c r="J498" s="97"/>
    </row>
    <row r="499" spans="1:10" ht="17.100000000000001" customHeight="1" x14ac:dyDescent="0.2">
      <c r="A499" s="115" t="s">
        <v>3514</v>
      </c>
      <c r="B499" s="108" t="s">
        <v>362</v>
      </c>
      <c r="C499" s="108" t="s">
        <v>3078</v>
      </c>
      <c r="D499" s="109">
        <v>265000</v>
      </c>
      <c r="E499" s="109">
        <v>195140</v>
      </c>
      <c r="F499" s="109">
        <v>65957</v>
      </c>
      <c r="G499" s="109">
        <v>3903</v>
      </c>
      <c r="H499" s="109">
        <v>0</v>
      </c>
      <c r="I499" s="116">
        <v>0.625</v>
      </c>
      <c r="J499" s="97"/>
    </row>
    <row r="500" spans="1:10" ht="17.100000000000001" customHeight="1" x14ac:dyDescent="0.2">
      <c r="A500" s="115" t="s">
        <v>373</v>
      </c>
      <c r="B500" s="108" t="s">
        <v>1984</v>
      </c>
      <c r="C500" s="108" t="s">
        <v>1985</v>
      </c>
      <c r="D500" s="109">
        <v>628380</v>
      </c>
      <c r="E500" s="109">
        <v>462725</v>
      </c>
      <c r="F500" s="109">
        <v>156401</v>
      </c>
      <c r="G500" s="109">
        <v>9254</v>
      </c>
      <c r="H500" s="109">
        <v>0</v>
      </c>
      <c r="I500" s="116">
        <v>1</v>
      </c>
      <c r="J500" s="97"/>
    </row>
    <row r="501" spans="1:10" ht="17.100000000000001" customHeight="1" x14ac:dyDescent="0.2">
      <c r="A501" s="115" t="s">
        <v>374</v>
      </c>
      <c r="B501" s="108" t="s">
        <v>59</v>
      </c>
      <c r="C501" s="108" t="s">
        <v>1986</v>
      </c>
      <c r="D501" s="109">
        <v>470470</v>
      </c>
      <c r="E501" s="109">
        <v>346443</v>
      </c>
      <c r="F501" s="109">
        <v>117098</v>
      </c>
      <c r="G501" s="109">
        <v>6929</v>
      </c>
      <c r="H501" s="109">
        <v>0</v>
      </c>
      <c r="I501" s="116">
        <v>1</v>
      </c>
      <c r="J501" s="97"/>
    </row>
    <row r="502" spans="1:10" ht="17.100000000000001" customHeight="1" x14ac:dyDescent="0.2">
      <c r="A502" s="115" t="s">
        <v>375</v>
      </c>
      <c r="B502" s="108" t="s">
        <v>61</v>
      </c>
      <c r="C502" s="108" t="s">
        <v>1987</v>
      </c>
      <c r="D502" s="109">
        <v>10600</v>
      </c>
      <c r="E502" s="109">
        <v>7806</v>
      </c>
      <c r="F502" s="109">
        <v>2638</v>
      </c>
      <c r="G502" s="109">
        <v>156</v>
      </c>
      <c r="H502" s="109">
        <v>0</v>
      </c>
      <c r="I502" s="116">
        <v>2.5000000000000001E-2</v>
      </c>
      <c r="J502" s="97"/>
    </row>
    <row r="503" spans="1:10" ht="17.100000000000001" customHeight="1" x14ac:dyDescent="0.2">
      <c r="A503" s="115" t="s">
        <v>376</v>
      </c>
      <c r="B503" s="108" t="s">
        <v>63</v>
      </c>
      <c r="C503" s="108" t="s">
        <v>1988</v>
      </c>
      <c r="D503" s="109">
        <v>21200</v>
      </c>
      <c r="E503" s="109">
        <v>15611</v>
      </c>
      <c r="F503" s="109">
        <v>5277</v>
      </c>
      <c r="G503" s="109">
        <v>312</v>
      </c>
      <c r="H503" s="109">
        <v>0</v>
      </c>
      <c r="I503" s="116">
        <v>0.05</v>
      </c>
      <c r="J503" s="97"/>
    </row>
    <row r="504" spans="1:10" ht="17.100000000000001" customHeight="1" x14ac:dyDescent="0.2">
      <c r="A504" s="115" t="s">
        <v>377</v>
      </c>
      <c r="B504" s="108" t="s">
        <v>65</v>
      </c>
      <c r="C504" s="108" t="s">
        <v>1989</v>
      </c>
      <c r="D504" s="109">
        <v>31800</v>
      </c>
      <c r="E504" s="109">
        <v>23417</v>
      </c>
      <c r="F504" s="109">
        <v>7915</v>
      </c>
      <c r="G504" s="109">
        <v>468</v>
      </c>
      <c r="H504" s="109">
        <v>0</v>
      </c>
      <c r="I504" s="116">
        <v>7.4999999999999997E-2</v>
      </c>
      <c r="J504" s="97"/>
    </row>
    <row r="505" spans="1:10" ht="17.100000000000001" customHeight="1" x14ac:dyDescent="0.2">
      <c r="A505" s="115" t="s">
        <v>378</v>
      </c>
      <c r="B505" s="108" t="s">
        <v>379</v>
      </c>
      <c r="C505" s="108" t="s">
        <v>1990</v>
      </c>
      <c r="D505" s="109">
        <v>42400</v>
      </c>
      <c r="E505" s="109">
        <v>31222</v>
      </c>
      <c r="F505" s="109">
        <v>10554</v>
      </c>
      <c r="G505" s="109">
        <v>624</v>
      </c>
      <c r="H505" s="109">
        <v>0</v>
      </c>
      <c r="I505" s="116">
        <v>0.1</v>
      </c>
      <c r="J505" s="97"/>
    </row>
    <row r="506" spans="1:10" ht="17.100000000000001" customHeight="1" x14ac:dyDescent="0.2">
      <c r="A506" s="115" t="s">
        <v>380</v>
      </c>
      <c r="B506" s="108" t="s">
        <v>381</v>
      </c>
      <c r="C506" s="108" t="s">
        <v>1991</v>
      </c>
      <c r="D506" s="109">
        <v>53000</v>
      </c>
      <c r="E506" s="109">
        <v>39028</v>
      </c>
      <c r="F506" s="109">
        <v>13191</v>
      </c>
      <c r="G506" s="109">
        <v>781</v>
      </c>
      <c r="H506" s="109">
        <v>0</v>
      </c>
      <c r="I506" s="116">
        <v>0.125</v>
      </c>
      <c r="J506" s="97"/>
    </row>
    <row r="507" spans="1:10" ht="17.100000000000001" customHeight="1" x14ac:dyDescent="0.2">
      <c r="A507" s="115" t="s">
        <v>382</v>
      </c>
      <c r="B507" s="108" t="s">
        <v>383</v>
      </c>
      <c r="C507" s="108" t="s">
        <v>1992</v>
      </c>
      <c r="D507" s="109">
        <v>63600</v>
      </c>
      <c r="E507" s="109">
        <v>46834</v>
      </c>
      <c r="F507" s="109">
        <v>15829</v>
      </c>
      <c r="G507" s="109">
        <v>937</v>
      </c>
      <c r="H507" s="109">
        <v>0</v>
      </c>
      <c r="I507" s="116">
        <v>0.15</v>
      </c>
      <c r="J507" s="97"/>
    </row>
    <row r="508" spans="1:10" ht="17.100000000000001" customHeight="1" x14ac:dyDescent="0.2">
      <c r="A508" s="115" t="s">
        <v>384</v>
      </c>
      <c r="B508" s="108" t="s">
        <v>385</v>
      </c>
      <c r="C508" s="108" t="s">
        <v>1993</v>
      </c>
      <c r="D508" s="109">
        <v>74200</v>
      </c>
      <c r="E508" s="109">
        <v>54639</v>
      </c>
      <c r="F508" s="109">
        <v>18468</v>
      </c>
      <c r="G508" s="109">
        <v>1093</v>
      </c>
      <c r="H508" s="109">
        <v>0</v>
      </c>
      <c r="I508" s="116">
        <v>0.17499999999999999</v>
      </c>
      <c r="J508" s="97"/>
    </row>
    <row r="509" spans="1:10" ht="17.100000000000001" customHeight="1" x14ac:dyDescent="0.2">
      <c r="A509" s="115" t="s">
        <v>386</v>
      </c>
      <c r="B509" s="108" t="s">
        <v>387</v>
      </c>
      <c r="C509" s="108" t="s">
        <v>1994</v>
      </c>
      <c r="D509" s="109">
        <v>84800</v>
      </c>
      <c r="E509" s="109">
        <v>62445</v>
      </c>
      <c r="F509" s="109">
        <v>21106</v>
      </c>
      <c r="G509" s="109">
        <v>1249</v>
      </c>
      <c r="H509" s="109">
        <v>0</v>
      </c>
      <c r="I509" s="116">
        <v>0.2</v>
      </c>
      <c r="J509" s="97"/>
    </row>
    <row r="510" spans="1:10" ht="17.100000000000001" customHeight="1" x14ac:dyDescent="0.2">
      <c r="A510" s="115" t="s">
        <v>388</v>
      </c>
      <c r="B510" s="108" t="s">
        <v>389</v>
      </c>
      <c r="C510" s="108" t="s">
        <v>1995</v>
      </c>
      <c r="D510" s="109">
        <v>95400</v>
      </c>
      <c r="E510" s="109">
        <v>70250</v>
      </c>
      <c r="F510" s="109">
        <v>23745</v>
      </c>
      <c r="G510" s="109">
        <v>1405</v>
      </c>
      <c r="H510" s="109">
        <v>0</v>
      </c>
      <c r="I510" s="116">
        <v>0.22500000000000001</v>
      </c>
      <c r="J510" s="97"/>
    </row>
    <row r="511" spans="1:10" ht="17.100000000000001" customHeight="1" x14ac:dyDescent="0.2">
      <c r="A511" s="115" t="s">
        <v>390</v>
      </c>
      <c r="B511" s="108" t="s">
        <v>391</v>
      </c>
      <c r="C511" s="108" t="s">
        <v>1996</v>
      </c>
      <c r="D511" s="109">
        <v>106000</v>
      </c>
      <c r="E511" s="109">
        <v>78056</v>
      </c>
      <c r="F511" s="109">
        <v>26383</v>
      </c>
      <c r="G511" s="109">
        <v>1561</v>
      </c>
      <c r="H511" s="109">
        <v>0</v>
      </c>
      <c r="I511" s="116">
        <v>0.25</v>
      </c>
      <c r="J511" s="97"/>
    </row>
    <row r="512" spans="1:10" ht="17.100000000000001" customHeight="1" x14ac:dyDescent="0.2">
      <c r="A512" s="115" t="s">
        <v>392</v>
      </c>
      <c r="B512" s="108" t="s">
        <v>393</v>
      </c>
      <c r="C512" s="108" t="s">
        <v>1997</v>
      </c>
      <c r="D512" s="109">
        <v>116600</v>
      </c>
      <c r="E512" s="109">
        <v>85862</v>
      </c>
      <c r="F512" s="109">
        <v>29021</v>
      </c>
      <c r="G512" s="109">
        <v>1717</v>
      </c>
      <c r="H512" s="109">
        <v>0</v>
      </c>
      <c r="I512" s="116">
        <v>0.27500000000000002</v>
      </c>
      <c r="J512" s="97"/>
    </row>
    <row r="513" spans="1:10" ht="17.100000000000001" customHeight="1" x14ac:dyDescent="0.2">
      <c r="A513" s="115" t="s">
        <v>394</v>
      </c>
      <c r="B513" s="108" t="s">
        <v>395</v>
      </c>
      <c r="C513" s="108" t="s">
        <v>1998</v>
      </c>
      <c r="D513" s="109">
        <v>127200</v>
      </c>
      <c r="E513" s="109">
        <v>93667</v>
      </c>
      <c r="F513" s="109">
        <v>31660</v>
      </c>
      <c r="G513" s="109">
        <v>1873</v>
      </c>
      <c r="H513" s="109">
        <v>0</v>
      </c>
      <c r="I513" s="116">
        <v>0.3</v>
      </c>
      <c r="J513" s="97"/>
    </row>
    <row r="514" spans="1:10" ht="17.100000000000001" customHeight="1" x14ac:dyDescent="0.2">
      <c r="A514" s="115" t="s">
        <v>396</v>
      </c>
      <c r="B514" s="108" t="s">
        <v>397</v>
      </c>
      <c r="C514" s="108" t="s">
        <v>1999</v>
      </c>
      <c r="D514" s="109">
        <v>137800</v>
      </c>
      <c r="E514" s="109">
        <v>101473</v>
      </c>
      <c r="F514" s="109">
        <v>34298</v>
      </c>
      <c r="G514" s="109">
        <v>2029</v>
      </c>
      <c r="H514" s="109">
        <v>0</v>
      </c>
      <c r="I514" s="116">
        <v>0.32500000000000001</v>
      </c>
      <c r="J514" s="97"/>
    </row>
    <row r="515" spans="1:10" ht="17.100000000000001" customHeight="1" x14ac:dyDescent="0.2">
      <c r="A515" s="115" t="s">
        <v>398</v>
      </c>
      <c r="B515" s="108" t="s">
        <v>399</v>
      </c>
      <c r="C515" s="108" t="s">
        <v>2000</v>
      </c>
      <c r="D515" s="109">
        <v>148400</v>
      </c>
      <c r="E515" s="109">
        <v>109278</v>
      </c>
      <c r="F515" s="109">
        <v>36936</v>
      </c>
      <c r="G515" s="109">
        <v>2186</v>
      </c>
      <c r="H515" s="109">
        <v>0</v>
      </c>
      <c r="I515" s="116">
        <v>0.35</v>
      </c>
      <c r="J515" s="97"/>
    </row>
    <row r="516" spans="1:10" ht="17.100000000000001" customHeight="1" x14ac:dyDescent="0.2">
      <c r="A516" s="115" t="s">
        <v>400</v>
      </c>
      <c r="B516" s="108" t="s">
        <v>401</v>
      </c>
      <c r="C516" s="108" t="s">
        <v>2001</v>
      </c>
      <c r="D516" s="109">
        <v>159000</v>
      </c>
      <c r="E516" s="109">
        <v>117084</v>
      </c>
      <c r="F516" s="109">
        <v>39574</v>
      </c>
      <c r="G516" s="109">
        <v>2342</v>
      </c>
      <c r="H516" s="109">
        <v>0</v>
      </c>
      <c r="I516" s="116">
        <v>0.375</v>
      </c>
      <c r="J516" s="97"/>
    </row>
    <row r="517" spans="1:10" ht="17.100000000000001" customHeight="1" x14ac:dyDescent="0.2">
      <c r="A517" s="115" t="s">
        <v>402</v>
      </c>
      <c r="B517" s="108" t="s">
        <v>403</v>
      </c>
      <c r="C517" s="108" t="s">
        <v>2002</v>
      </c>
      <c r="D517" s="109">
        <v>169600</v>
      </c>
      <c r="E517" s="109">
        <v>124890</v>
      </c>
      <c r="F517" s="109">
        <v>42212</v>
      </c>
      <c r="G517" s="109">
        <v>2498</v>
      </c>
      <c r="H517" s="109">
        <v>0</v>
      </c>
      <c r="I517" s="116">
        <v>0.4</v>
      </c>
      <c r="J517" s="97"/>
    </row>
    <row r="518" spans="1:10" ht="17.100000000000001" customHeight="1" x14ac:dyDescent="0.2">
      <c r="A518" s="115" t="s">
        <v>404</v>
      </c>
      <c r="B518" s="108" t="s">
        <v>405</v>
      </c>
      <c r="C518" s="108" t="s">
        <v>2003</v>
      </c>
      <c r="D518" s="109">
        <v>180200</v>
      </c>
      <c r="E518" s="109">
        <v>132695</v>
      </c>
      <c r="F518" s="109">
        <v>44851</v>
      </c>
      <c r="G518" s="109">
        <v>2654</v>
      </c>
      <c r="H518" s="109">
        <v>0</v>
      </c>
      <c r="I518" s="116">
        <v>0.42499999999999999</v>
      </c>
      <c r="J518" s="97"/>
    </row>
    <row r="519" spans="1:10" ht="17.100000000000001" customHeight="1" x14ac:dyDescent="0.2">
      <c r="A519" s="115" t="s">
        <v>406</v>
      </c>
      <c r="B519" s="108" t="s">
        <v>407</v>
      </c>
      <c r="C519" s="108" t="s">
        <v>2004</v>
      </c>
      <c r="D519" s="109">
        <v>190800</v>
      </c>
      <c r="E519" s="109">
        <v>140501</v>
      </c>
      <c r="F519" s="109">
        <v>47489</v>
      </c>
      <c r="G519" s="109">
        <v>2810</v>
      </c>
      <c r="H519" s="109">
        <v>0</v>
      </c>
      <c r="I519" s="116">
        <v>0.45</v>
      </c>
      <c r="J519" s="97"/>
    </row>
    <row r="520" spans="1:10" ht="17.100000000000001" customHeight="1" x14ac:dyDescent="0.2">
      <c r="A520" s="115" t="s">
        <v>408</v>
      </c>
      <c r="B520" s="108" t="s">
        <v>409</v>
      </c>
      <c r="C520" s="108" t="s">
        <v>2005</v>
      </c>
      <c r="D520" s="109">
        <v>201400</v>
      </c>
      <c r="E520" s="109">
        <v>148306</v>
      </c>
      <c r="F520" s="109">
        <v>50128</v>
      </c>
      <c r="G520" s="109">
        <v>2966</v>
      </c>
      <c r="H520" s="109">
        <v>0</v>
      </c>
      <c r="I520" s="116">
        <v>0.47499999999999998</v>
      </c>
      <c r="J520" s="97"/>
    </row>
    <row r="521" spans="1:10" ht="17.100000000000001" customHeight="1" x14ac:dyDescent="0.2">
      <c r="A521" s="115" t="s">
        <v>410</v>
      </c>
      <c r="B521" s="108" t="s">
        <v>411</v>
      </c>
      <c r="C521" s="108" t="s">
        <v>2006</v>
      </c>
      <c r="D521" s="109">
        <v>212000</v>
      </c>
      <c r="E521" s="109">
        <v>156112</v>
      </c>
      <c r="F521" s="109">
        <v>52766</v>
      </c>
      <c r="G521" s="109">
        <v>3122</v>
      </c>
      <c r="H521" s="109">
        <v>0</v>
      </c>
      <c r="I521" s="116">
        <v>0.5</v>
      </c>
      <c r="J521" s="97"/>
    </row>
    <row r="522" spans="1:10" ht="17.100000000000001" customHeight="1" x14ac:dyDescent="0.2">
      <c r="A522" s="115" t="s">
        <v>412</v>
      </c>
      <c r="B522" s="108" t="s">
        <v>413</v>
      </c>
      <c r="C522" s="108" t="s">
        <v>2007</v>
      </c>
      <c r="D522" s="109">
        <v>222600</v>
      </c>
      <c r="E522" s="109">
        <v>163918</v>
      </c>
      <c r="F522" s="109">
        <v>55404</v>
      </c>
      <c r="G522" s="109">
        <v>3278</v>
      </c>
      <c r="H522" s="109">
        <v>0</v>
      </c>
      <c r="I522" s="116">
        <v>0.52500000000000002</v>
      </c>
      <c r="J522" s="97"/>
    </row>
    <row r="523" spans="1:10" ht="17.100000000000001" customHeight="1" x14ac:dyDescent="0.2">
      <c r="A523" s="115" t="s">
        <v>414</v>
      </c>
      <c r="B523" s="108" t="s">
        <v>415</v>
      </c>
      <c r="C523" s="108" t="s">
        <v>2008</v>
      </c>
      <c r="D523" s="109">
        <v>233200</v>
      </c>
      <c r="E523" s="109">
        <v>171723</v>
      </c>
      <c r="F523" s="109">
        <v>58043</v>
      </c>
      <c r="G523" s="109">
        <v>3434</v>
      </c>
      <c r="H523" s="109">
        <v>0</v>
      </c>
      <c r="I523" s="116">
        <v>0.55000000000000004</v>
      </c>
      <c r="J523" s="97"/>
    </row>
    <row r="524" spans="1:10" ht="17.100000000000001" customHeight="1" x14ac:dyDescent="0.2">
      <c r="A524" s="115" t="s">
        <v>416</v>
      </c>
      <c r="B524" s="108" t="s">
        <v>417</v>
      </c>
      <c r="C524" s="108" t="s">
        <v>2009</v>
      </c>
      <c r="D524" s="109">
        <v>243800</v>
      </c>
      <c r="E524" s="109">
        <v>179529</v>
      </c>
      <c r="F524" s="109">
        <v>60680</v>
      </c>
      <c r="G524" s="109">
        <v>3591</v>
      </c>
      <c r="H524" s="109">
        <v>0</v>
      </c>
      <c r="I524" s="116">
        <v>0.57499999999999996</v>
      </c>
      <c r="J524" s="97"/>
    </row>
    <row r="525" spans="1:10" ht="17.100000000000001" customHeight="1" x14ac:dyDescent="0.2">
      <c r="A525" s="115" t="s">
        <v>418</v>
      </c>
      <c r="B525" s="108" t="s">
        <v>419</v>
      </c>
      <c r="C525" s="108" t="s">
        <v>2010</v>
      </c>
      <c r="D525" s="109">
        <v>254400</v>
      </c>
      <c r="E525" s="109">
        <v>187334</v>
      </c>
      <c r="F525" s="109">
        <v>63319</v>
      </c>
      <c r="G525" s="109">
        <v>3747</v>
      </c>
      <c r="H525" s="109">
        <v>0</v>
      </c>
      <c r="I525" s="116">
        <v>0.6</v>
      </c>
      <c r="J525" s="97"/>
    </row>
    <row r="526" spans="1:10" ht="17.100000000000001" customHeight="1" x14ac:dyDescent="0.2">
      <c r="A526" s="115" t="s">
        <v>420</v>
      </c>
      <c r="B526" s="108" t="s">
        <v>421</v>
      </c>
      <c r="C526" s="108" t="s">
        <v>2011</v>
      </c>
      <c r="D526" s="109">
        <v>265000</v>
      </c>
      <c r="E526" s="109">
        <v>195140</v>
      </c>
      <c r="F526" s="109">
        <v>65957</v>
      </c>
      <c r="G526" s="109">
        <v>3903</v>
      </c>
      <c r="H526" s="109">
        <v>0</v>
      </c>
      <c r="I526" s="116">
        <v>0.625</v>
      </c>
      <c r="J526" s="97"/>
    </row>
    <row r="527" spans="1:10" ht="17.100000000000001" customHeight="1" x14ac:dyDescent="0.2">
      <c r="A527" s="115" t="s">
        <v>422</v>
      </c>
      <c r="B527" s="108" t="s">
        <v>423</v>
      </c>
      <c r="C527" s="108" t="s">
        <v>2012</v>
      </c>
      <c r="D527" s="109">
        <v>275600</v>
      </c>
      <c r="E527" s="109">
        <v>202946</v>
      </c>
      <c r="F527" s="109">
        <v>68595</v>
      </c>
      <c r="G527" s="109">
        <v>4059</v>
      </c>
      <c r="H527" s="109">
        <v>0</v>
      </c>
      <c r="I527" s="116">
        <v>0.65</v>
      </c>
      <c r="J527" s="97"/>
    </row>
    <row r="528" spans="1:10" ht="17.100000000000001" customHeight="1" x14ac:dyDescent="0.2">
      <c r="A528" s="115" t="s">
        <v>424</v>
      </c>
      <c r="B528" s="108" t="s">
        <v>425</v>
      </c>
      <c r="C528" s="108" t="s">
        <v>2013</v>
      </c>
      <c r="D528" s="109">
        <v>286200</v>
      </c>
      <c r="E528" s="109">
        <v>210751</v>
      </c>
      <c r="F528" s="109">
        <v>71234</v>
      </c>
      <c r="G528" s="109">
        <v>4215</v>
      </c>
      <c r="H528" s="109">
        <v>0</v>
      </c>
      <c r="I528" s="116">
        <v>0.67500000000000004</v>
      </c>
      <c r="J528" s="97"/>
    </row>
    <row r="529" spans="1:10" ht="17.100000000000001" customHeight="1" x14ac:dyDescent="0.2">
      <c r="A529" s="115" t="s">
        <v>426</v>
      </c>
      <c r="B529" s="108" t="s">
        <v>427</v>
      </c>
      <c r="C529" s="108" t="s">
        <v>2014</v>
      </c>
      <c r="D529" s="109">
        <v>296800</v>
      </c>
      <c r="E529" s="109">
        <v>218557</v>
      </c>
      <c r="F529" s="109">
        <v>73872</v>
      </c>
      <c r="G529" s="109">
        <v>4371</v>
      </c>
      <c r="H529" s="109">
        <v>0</v>
      </c>
      <c r="I529" s="116">
        <v>0.7</v>
      </c>
      <c r="J529" s="97"/>
    </row>
    <row r="530" spans="1:10" ht="17.100000000000001" customHeight="1" x14ac:dyDescent="0.2">
      <c r="A530" s="115" t="s">
        <v>428</v>
      </c>
      <c r="B530" s="108" t="s">
        <v>429</v>
      </c>
      <c r="C530" s="108" t="s">
        <v>2015</v>
      </c>
      <c r="D530" s="109">
        <v>307400</v>
      </c>
      <c r="E530" s="109">
        <v>226362</v>
      </c>
      <c r="F530" s="109">
        <v>76511</v>
      </c>
      <c r="G530" s="109">
        <v>4527</v>
      </c>
      <c r="H530" s="109">
        <v>0</v>
      </c>
      <c r="I530" s="116">
        <v>0.72499999999999998</v>
      </c>
      <c r="J530" s="97"/>
    </row>
    <row r="531" spans="1:10" ht="17.100000000000001" customHeight="1" x14ac:dyDescent="0.2">
      <c r="A531" s="115" t="s">
        <v>430</v>
      </c>
      <c r="B531" s="108" t="s">
        <v>431</v>
      </c>
      <c r="C531" s="108" t="s">
        <v>2016</v>
      </c>
      <c r="D531" s="109">
        <v>318000</v>
      </c>
      <c r="E531" s="109">
        <v>234168</v>
      </c>
      <c r="F531" s="109">
        <v>79149</v>
      </c>
      <c r="G531" s="109">
        <v>4683</v>
      </c>
      <c r="H531" s="109">
        <v>0</v>
      </c>
      <c r="I531" s="116">
        <v>0.75</v>
      </c>
      <c r="J531" s="97"/>
    </row>
    <row r="532" spans="1:10" ht="17.100000000000001" customHeight="1" x14ac:dyDescent="0.2">
      <c r="A532" s="115" t="s">
        <v>432</v>
      </c>
      <c r="B532" s="108" t="s">
        <v>433</v>
      </c>
      <c r="C532" s="108" t="s">
        <v>2017</v>
      </c>
      <c r="D532" s="109">
        <v>328600</v>
      </c>
      <c r="E532" s="109">
        <v>241973</v>
      </c>
      <c r="F532" s="109">
        <v>81788</v>
      </c>
      <c r="G532" s="109">
        <v>4839</v>
      </c>
      <c r="H532" s="109">
        <v>0</v>
      </c>
      <c r="I532" s="116">
        <v>0.77500000000000002</v>
      </c>
      <c r="J532" s="97"/>
    </row>
    <row r="533" spans="1:10" ht="17.100000000000001" customHeight="1" x14ac:dyDescent="0.2">
      <c r="A533" s="115" t="s">
        <v>434</v>
      </c>
      <c r="B533" s="108" t="s">
        <v>435</v>
      </c>
      <c r="C533" s="108" t="s">
        <v>2018</v>
      </c>
      <c r="D533" s="109">
        <v>339200</v>
      </c>
      <c r="E533" s="109">
        <v>249779</v>
      </c>
      <c r="F533" s="109">
        <v>84425</v>
      </c>
      <c r="G533" s="109">
        <v>4996</v>
      </c>
      <c r="H533" s="109">
        <v>0</v>
      </c>
      <c r="I533" s="116">
        <v>0.8</v>
      </c>
      <c r="J533" s="97"/>
    </row>
    <row r="534" spans="1:10" ht="17.100000000000001" customHeight="1" x14ac:dyDescent="0.2">
      <c r="A534" s="115" t="s">
        <v>436</v>
      </c>
      <c r="B534" s="108" t="s">
        <v>437</v>
      </c>
      <c r="C534" s="108" t="s">
        <v>2019</v>
      </c>
      <c r="D534" s="109">
        <v>349800</v>
      </c>
      <c r="E534" s="109">
        <v>257585</v>
      </c>
      <c r="F534" s="109">
        <v>87063</v>
      </c>
      <c r="G534" s="109">
        <v>5152</v>
      </c>
      <c r="H534" s="109">
        <v>0</v>
      </c>
      <c r="I534" s="116">
        <v>0.82499999999999996</v>
      </c>
      <c r="J534" s="97"/>
    </row>
    <row r="535" spans="1:10" ht="17.100000000000001" customHeight="1" x14ac:dyDescent="0.2">
      <c r="A535" s="115" t="s">
        <v>438</v>
      </c>
      <c r="B535" s="108" t="s">
        <v>439</v>
      </c>
      <c r="C535" s="108" t="s">
        <v>2020</v>
      </c>
      <c r="D535" s="109">
        <v>360400</v>
      </c>
      <c r="E535" s="109">
        <v>265390</v>
      </c>
      <c r="F535" s="109">
        <v>89702</v>
      </c>
      <c r="G535" s="109">
        <v>5308</v>
      </c>
      <c r="H535" s="109">
        <v>0</v>
      </c>
      <c r="I535" s="116">
        <v>0.85</v>
      </c>
      <c r="J535" s="97"/>
    </row>
    <row r="536" spans="1:10" ht="17.100000000000001" customHeight="1" x14ac:dyDescent="0.2">
      <c r="A536" s="115" t="s">
        <v>440</v>
      </c>
      <c r="B536" s="108" t="s">
        <v>441</v>
      </c>
      <c r="C536" s="108" t="s">
        <v>2021</v>
      </c>
      <c r="D536" s="109">
        <v>371000</v>
      </c>
      <c r="E536" s="109">
        <v>273196</v>
      </c>
      <c r="F536" s="109">
        <v>92340</v>
      </c>
      <c r="G536" s="109">
        <v>5464</v>
      </c>
      <c r="H536" s="109">
        <v>0</v>
      </c>
      <c r="I536" s="116">
        <v>0.875</v>
      </c>
      <c r="J536" s="97"/>
    </row>
    <row r="537" spans="1:10" ht="17.100000000000001" customHeight="1" x14ac:dyDescent="0.2">
      <c r="A537" s="115" t="s">
        <v>442</v>
      </c>
      <c r="B537" s="108" t="s">
        <v>443</v>
      </c>
      <c r="C537" s="108" t="s">
        <v>2022</v>
      </c>
      <c r="D537" s="109">
        <v>381600</v>
      </c>
      <c r="E537" s="109">
        <v>281001</v>
      </c>
      <c r="F537" s="109">
        <v>94979</v>
      </c>
      <c r="G537" s="109">
        <v>5620</v>
      </c>
      <c r="H537" s="109">
        <v>0</v>
      </c>
      <c r="I537" s="116">
        <v>0.9</v>
      </c>
      <c r="J537" s="97"/>
    </row>
    <row r="538" spans="1:10" ht="17.100000000000001" customHeight="1" x14ac:dyDescent="0.2">
      <c r="A538" s="115" t="s">
        <v>444</v>
      </c>
      <c r="B538" s="108" t="s">
        <v>445</v>
      </c>
      <c r="C538" s="108" t="s">
        <v>2023</v>
      </c>
      <c r="D538" s="109">
        <v>392200</v>
      </c>
      <c r="E538" s="109">
        <v>288807</v>
      </c>
      <c r="F538" s="109">
        <v>97617</v>
      </c>
      <c r="G538" s="109">
        <v>5776</v>
      </c>
      <c r="H538" s="109">
        <v>0</v>
      </c>
      <c r="I538" s="116">
        <v>0.92500000000000004</v>
      </c>
      <c r="J538" s="97"/>
    </row>
    <row r="539" spans="1:10" ht="17.100000000000001" customHeight="1" x14ac:dyDescent="0.2">
      <c r="A539" s="115" t="s">
        <v>446</v>
      </c>
      <c r="B539" s="108" t="s">
        <v>447</v>
      </c>
      <c r="C539" s="108" t="s">
        <v>2024</v>
      </c>
      <c r="D539" s="109">
        <v>402800</v>
      </c>
      <c r="E539" s="109">
        <v>296613</v>
      </c>
      <c r="F539" s="109">
        <v>100255</v>
      </c>
      <c r="G539" s="109">
        <v>5932</v>
      </c>
      <c r="H539" s="109">
        <v>0</v>
      </c>
      <c r="I539" s="116">
        <v>0.95</v>
      </c>
      <c r="J539" s="97"/>
    </row>
    <row r="540" spans="1:10" ht="17.100000000000001" customHeight="1" x14ac:dyDescent="0.2">
      <c r="A540" s="115" t="s">
        <v>448</v>
      </c>
      <c r="B540" s="108" t="s">
        <v>449</v>
      </c>
      <c r="C540" s="108" t="s">
        <v>2025</v>
      </c>
      <c r="D540" s="109">
        <v>413400</v>
      </c>
      <c r="E540" s="109">
        <v>304418</v>
      </c>
      <c r="F540" s="109">
        <v>102894</v>
      </c>
      <c r="G540" s="109">
        <v>6088</v>
      </c>
      <c r="H540" s="109">
        <v>0</v>
      </c>
      <c r="I540" s="116">
        <v>0.97499999999999998</v>
      </c>
      <c r="J540" s="97"/>
    </row>
    <row r="541" spans="1:10" ht="17.100000000000001" customHeight="1" x14ac:dyDescent="0.2">
      <c r="A541" s="115" t="s">
        <v>450</v>
      </c>
      <c r="B541" s="108" t="s">
        <v>451</v>
      </c>
      <c r="C541" s="108" t="s">
        <v>2026</v>
      </c>
      <c r="D541" s="109">
        <v>424000</v>
      </c>
      <c r="E541" s="109">
        <v>312224</v>
      </c>
      <c r="F541" s="109">
        <v>105532</v>
      </c>
      <c r="G541" s="109">
        <v>6244</v>
      </c>
      <c r="H541" s="109">
        <v>0</v>
      </c>
      <c r="I541" s="116">
        <v>1</v>
      </c>
      <c r="J541" s="97"/>
    </row>
    <row r="542" spans="1:10" ht="17.100000000000001" customHeight="1" x14ac:dyDescent="0.2">
      <c r="A542" s="115" t="s">
        <v>453</v>
      </c>
      <c r="B542" s="108" t="s">
        <v>454</v>
      </c>
      <c r="C542" s="108" t="s">
        <v>2028</v>
      </c>
      <c r="D542" s="109">
        <v>628380</v>
      </c>
      <c r="E542" s="109">
        <v>462725</v>
      </c>
      <c r="F542" s="109">
        <v>156401</v>
      </c>
      <c r="G542" s="109">
        <v>9254</v>
      </c>
      <c r="H542" s="109">
        <v>0</v>
      </c>
      <c r="I542" s="116">
        <v>1</v>
      </c>
      <c r="J542" s="97"/>
    </row>
    <row r="543" spans="1:10" ht="17.100000000000001" customHeight="1" x14ac:dyDescent="0.2">
      <c r="A543" s="115" t="s">
        <v>452</v>
      </c>
      <c r="B543" s="108" t="s">
        <v>366</v>
      </c>
      <c r="C543" s="108" t="s">
        <v>2029</v>
      </c>
      <c r="D543" s="109">
        <v>339775</v>
      </c>
      <c r="E543" s="109">
        <v>250203</v>
      </c>
      <c r="F543" s="109">
        <v>84568</v>
      </c>
      <c r="G543" s="109">
        <v>5004</v>
      </c>
      <c r="H543" s="109">
        <v>0</v>
      </c>
      <c r="I543" s="116">
        <v>0.5</v>
      </c>
      <c r="J543" s="97"/>
    </row>
    <row r="544" spans="1:10" ht="17.100000000000001" customHeight="1" x14ac:dyDescent="0.2">
      <c r="A544" s="115" t="s">
        <v>455</v>
      </c>
      <c r="B544" s="108" t="s">
        <v>1626</v>
      </c>
      <c r="C544" s="108" t="s">
        <v>2030</v>
      </c>
      <c r="D544" s="109">
        <v>10600</v>
      </c>
      <c r="E544" s="109">
        <v>7806</v>
      </c>
      <c r="F544" s="109">
        <v>2638</v>
      </c>
      <c r="G544" s="109">
        <v>156</v>
      </c>
      <c r="H544" s="109">
        <v>0</v>
      </c>
      <c r="I544" s="116">
        <v>2.5000000000000001E-2</v>
      </c>
      <c r="J544" s="97"/>
    </row>
    <row r="545" spans="1:10" ht="17.100000000000001" customHeight="1" x14ac:dyDescent="0.2">
      <c r="A545" s="115" t="s">
        <v>456</v>
      </c>
      <c r="B545" s="108" t="s">
        <v>1629</v>
      </c>
      <c r="C545" s="108" t="s">
        <v>2031</v>
      </c>
      <c r="D545" s="109">
        <v>21200</v>
      </c>
      <c r="E545" s="109">
        <v>15611</v>
      </c>
      <c r="F545" s="109">
        <v>5277</v>
      </c>
      <c r="G545" s="109">
        <v>312</v>
      </c>
      <c r="H545" s="109">
        <v>0</v>
      </c>
      <c r="I545" s="116">
        <v>0.05</v>
      </c>
      <c r="J545" s="97"/>
    </row>
    <row r="546" spans="1:10" ht="17.100000000000001" customHeight="1" x14ac:dyDescent="0.2">
      <c r="A546" s="115" t="s">
        <v>457</v>
      </c>
      <c r="B546" s="108" t="s">
        <v>1632</v>
      </c>
      <c r="C546" s="108" t="s">
        <v>2032</v>
      </c>
      <c r="D546" s="109">
        <v>31800</v>
      </c>
      <c r="E546" s="109">
        <v>23417</v>
      </c>
      <c r="F546" s="109">
        <v>7915</v>
      </c>
      <c r="G546" s="109">
        <v>468</v>
      </c>
      <c r="H546" s="109">
        <v>0</v>
      </c>
      <c r="I546" s="116">
        <v>7.4999999999999997E-2</v>
      </c>
      <c r="J546" s="97"/>
    </row>
    <row r="547" spans="1:10" ht="17.100000000000001" customHeight="1" x14ac:dyDescent="0.2">
      <c r="A547" s="115" t="s">
        <v>458</v>
      </c>
      <c r="B547" s="108" t="s">
        <v>1635</v>
      </c>
      <c r="C547" s="108" t="s">
        <v>2033</v>
      </c>
      <c r="D547" s="109">
        <v>42400</v>
      </c>
      <c r="E547" s="109">
        <v>31222</v>
      </c>
      <c r="F547" s="109">
        <v>10554</v>
      </c>
      <c r="G547" s="109">
        <v>624</v>
      </c>
      <c r="H547" s="109">
        <v>0</v>
      </c>
      <c r="I547" s="116">
        <v>0.1</v>
      </c>
      <c r="J547" s="97"/>
    </row>
    <row r="548" spans="1:10" ht="17.100000000000001" customHeight="1" x14ac:dyDescent="0.2">
      <c r="A548" s="115" t="s">
        <v>459</v>
      </c>
      <c r="B548" s="108" t="s">
        <v>1638</v>
      </c>
      <c r="C548" s="108" t="s">
        <v>2034</v>
      </c>
      <c r="D548" s="109">
        <v>53000</v>
      </c>
      <c r="E548" s="109">
        <v>39028</v>
      </c>
      <c r="F548" s="109">
        <v>13191</v>
      </c>
      <c r="G548" s="109">
        <v>781</v>
      </c>
      <c r="H548" s="109">
        <v>0</v>
      </c>
      <c r="I548" s="116">
        <v>0.125</v>
      </c>
      <c r="J548" s="97"/>
    </row>
    <row r="549" spans="1:10" ht="17.100000000000001" customHeight="1" x14ac:dyDescent="0.2">
      <c r="A549" s="115" t="s">
        <v>460</v>
      </c>
      <c r="B549" s="108" t="s">
        <v>1641</v>
      </c>
      <c r="C549" s="108" t="s">
        <v>2035</v>
      </c>
      <c r="D549" s="109">
        <v>63600</v>
      </c>
      <c r="E549" s="109">
        <v>46834</v>
      </c>
      <c r="F549" s="109">
        <v>15829</v>
      </c>
      <c r="G549" s="109">
        <v>937</v>
      </c>
      <c r="H549" s="109">
        <v>0</v>
      </c>
      <c r="I549" s="116">
        <v>0.15</v>
      </c>
      <c r="J549" s="97"/>
    </row>
    <row r="550" spans="1:10" ht="17.100000000000001" customHeight="1" x14ac:dyDescent="0.2">
      <c r="A550" s="115" t="s">
        <v>461</v>
      </c>
      <c r="B550" s="108" t="s">
        <v>1644</v>
      </c>
      <c r="C550" s="108" t="s">
        <v>2036</v>
      </c>
      <c r="D550" s="109">
        <v>74200</v>
      </c>
      <c r="E550" s="109">
        <v>54639</v>
      </c>
      <c r="F550" s="109">
        <v>18468</v>
      </c>
      <c r="G550" s="109">
        <v>1093</v>
      </c>
      <c r="H550" s="109">
        <v>0</v>
      </c>
      <c r="I550" s="116">
        <v>0.17499999999999999</v>
      </c>
      <c r="J550" s="97"/>
    </row>
    <row r="551" spans="1:10" ht="17.100000000000001" customHeight="1" x14ac:dyDescent="0.2">
      <c r="A551" s="115" t="s">
        <v>462</v>
      </c>
      <c r="B551" s="108" t="s">
        <v>1647</v>
      </c>
      <c r="C551" s="108" t="s">
        <v>2037</v>
      </c>
      <c r="D551" s="109">
        <v>84800</v>
      </c>
      <c r="E551" s="109">
        <v>62445</v>
      </c>
      <c r="F551" s="109">
        <v>21106</v>
      </c>
      <c r="G551" s="109">
        <v>1249</v>
      </c>
      <c r="H551" s="109">
        <v>0</v>
      </c>
      <c r="I551" s="116">
        <v>0.2</v>
      </c>
      <c r="J551" s="97"/>
    </row>
    <row r="552" spans="1:10" ht="17.100000000000001" customHeight="1" x14ac:dyDescent="0.2">
      <c r="A552" s="115" t="s">
        <v>463</v>
      </c>
      <c r="B552" s="108" t="s">
        <v>1650</v>
      </c>
      <c r="C552" s="108" t="s">
        <v>2038</v>
      </c>
      <c r="D552" s="109">
        <v>95400</v>
      </c>
      <c r="E552" s="109">
        <v>70250</v>
      </c>
      <c r="F552" s="109">
        <v>23745</v>
      </c>
      <c r="G552" s="109">
        <v>1405</v>
      </c>
      <c r="H552" s="109">
        <v>0</v>
      </c>
      <c r="I552" s="116">
        <v>0.22500000000000001</v>
      </c>
      <c r="J552" s="97"/>
    </row>
    <row r="553" spans="1:10" ht="17.100000000000001" customHeight="1" x14ac:dyDescent="0.2">
      <c r="A553" s="115" t="s">
        <v>464</v>
      </c>
      <c r="B553" s="108" t="s">
        <v>1653</v>
      </c>
      <c r="C553" s="108" t="s">
        <v>2039</v>
      </c>
      <c r="D553" s="109">
        <v>106000</v>
      </c>
      <c r="E553" s="109">
        <v>78056</v>
      </c>
      <c r="F553" s="109">
        <v>26383</v>
      </c>
      <c r="G553" s="109">
        <v>1561</v>
      </c>
      <c r="H553" s="109">
        <v>0</v>
      </c>
      <c r="I553" s="116">
        <v>0.25</v>
      </c>
      <c r="J553" s="97"/>
    </row>
    <row r="554" spans="1:10" ht="17.100000000000001" customHeight="1" x14ac:dyDescent="0.2">
      <c r="A554" s="115" t="s">
        <v>465</v>
      </c>
      <c r="B554" s="108" t="s">
        <v>1656</v>
      </c>
      <c r="C554" s="108" t="s">
        <v>2040</v>
      </c>
      <c r="D554" s="109">
        <v>116600</v>
      </c>
      <c r="E554" s="109">
        <v>85862</v>
      </c>
      <c r="F554" s="109">
        <v>29021</v>
      </c>
      <c r="G554" s="109">
        <v>1717</v>
      </c>
      <c r="H554" s="109">
        <v>0</v>
      </c>
      <c r="I554" s="116">
        <v>0.27500000000000002</v>
      </c>
      <c r="J554" s="97"/>
    </row>
    <row r="555" spans="1:10" ht="17.100000000000001" customHeight="1" x14ac:dyDescent="0.2">
      <c r="A555" s="115" t="s">
        <v>466</v>
      </c>
      <c r="B555" s="108" t="s">
        <v>1659</v>
      </c>
      <c r="C555" s="108" t="s">
        <v>2041</v>
      </c>
      <c r="D555" s="109">
        <v>127200</v>
      </c>
      <c r="E555" s="109">
        <v>93667</v>
      </c>
      <c r="F555" s="109">
        <v>31660</v>
      </c>
      <c r="G555" s="109">
        <v>1873</v>
      </c>
      <c r="H555" s="109">
        <v>0</v>
      </c>
      <c r="I555" s="116">
        <v>0.3</v>
      </c>
      <c r="J555" s="97"/>
    </row>
    <row r="556" spans="1:10" ht="17.100000000000001" customHeight="1" x14ac:dyDescent="0.2">
      <c r="A556" s="115" t="s">
        <v>467</v>
      </c>
      <c r="B556" s="108" t="s">
        <v>1662</v>
      </c>
      <c r="C556" s="108" t="s">
        <v>2042</v>
      </c>
      <c r="D556" s="109">
        <v>137800</v>
      </c>
      <c r="E556" s="109">
        <v>101473</v>
      </c>
      <c r="F556" s="109">
        <v>34298</v>
      </c>
      <c r="G556" s="109">
        <v>2029</v>
      </c>
      <c r="H556" s="109">
        <v>0</v>
      </c>
      <c r="I556" s="116">
        <v>0.32500000000000001</v>
      </c>
      <c r="J556" s="97"/>
    </row>
    <row r="557" spans="1:10" ht="17.100000000000001" customHeight="1" x14ac:dyDescent="0.2">
      <c r="A557" s="115" t="s">
        <v>468</v>
      </c>
      <c r="B557" s="108" t="s">
        <v>1665</v>
      </c>
      <c r="C557" s="108" t="s">
        <v>2043</v>
      </c>
      <c r="D557" s="109">
        <v>148400</v>
      </c>
      <c r="E557" s="109">
        <v>109278</v>
      </c>
      <c r="F557" s="109">
        <v>36936</v>
      </c>
      <c r="G557" s="109">
        <v>2186</v>
      </c>
      <c r="H557" s="109">
        <v>0</v>
      </c>
      <c r="I557" s="116">
        <v>0.35</v>
      </c>
      <c r="J557" s="97"/>
    </row>
    <row r="558" spans="1:10" ht="17.100000000000001" customHeight="1" x14ac:dyDescent="0.2">
      <c r="A558" s="115" t="s">
        <v>469</v>
      </c>
      <c r="B558" s="108" t="s">
        <v>1668</v>
      </c>
      <c r="C558" s="108" t="s">
        <v>2044</v>
      </c>
      <c r="D558" s="109">
        <v>159000</v>
      </c>
      <c r="E558" s="109">
        <v>117084</v>
      </c>
      <c r="F558" s="109">
        <v>39574</v>
      </c>
      <c r="G558" s="109">
        <v>2342</v>
      </c>
      <c r="H558" s="109">
        <v>0</v>
      </c>
      <c r="I558" s="116">
        <v>0.375</v>
      </c>
      <c r="J558" s="97"/>
    </row>
    <row r="559" spans="1:10" ht="17.100000000000001" customHeight="1" x14ac:dyDescent="0.2">
      <c r="A559" s="115" t="s">
        <v>470</v>
      </c>
      <c r="B559" s="108" t="s">
        <v>1671</v>
      </c>
      <c r="C559" s="108" t="s">
        <v>2045</v>
      </c>
      <c r="D559" s="109">
        <v>169600</v>
      </c>
      <c r="E559" s="109">
        <v>124890</v>
      </c>
      <c r="F559" s="109">
        <v>42212</v>
      </c>
      <c r="G559" s="109">
        <v>2498</v>
      </c>
      <c r="H559" s="109">
        <v>0</v>
      </c>
      <c r="I559" s="116">
        <v>0.4</v>
      </c>
      <c r="J559" s="97"/>
    </row>
    <row r="560" spans="1:10" ht="17.100000000000001" customHeight="1" x14ac:dyDescent="0.2">
      <c r="A560" s="115" t="s">
        <v>471</v>
      </c>
      <c r="B560" s="108" t="s">
        <v>1674</v>
      </c>
      <c r="C560" s="108" t="s">
        <v>2046</v>
      </c>
      <c r="D560" s="109">
        <v>180200</v>
      </c>
      <c r="E560" s="109">
        <v>132695</v>
      </c>
      <c r="F560" s="109">
        <v>44851</v>
      </c>
      <c r="G560" s="109">
        <v>2654</v>
      </c>
      <c r="H560" s="109">
        <v>0</v>
      </c>
      <c r="I560" s="116">
        <v>0.42499999999999999</v>
      </c>
      <c r="J560" s="97"/>
    </row>
    <row r="561" spans="1:10" ht="17.100000000000001" customHeight="1" x14ac:dyDescent="0.2">
      <c r="A561" s="115" t="s">
        <v>472</v>
      </c>
      <c r="B561" s="108" t="s">
        <v>1677</v>
      </c>
      <c r="C561" s="108" t="s">
        <v>2047</v>
      </c>
      <c r="D561" s="109">
        <v>190800</v>
      </c>
      <c r="E561" s="109">
        <v>140501</v>
      </c>
      <c r="F561" s="109">
        <v>47489</v>
      </c>
      <c r="G561" s="109">
        <v>2810</v>
      </c>
      <c r="H561" s="109">
        <v>0</v>
      </c>
      <c r="I561" s="116">
        <v>0.45</v>
      </c>
      <c r="J561" s="97"/>
    </row>
    <row r="562" spans="1:10" ht="17.100000000000001" customHeight="1" x14ac:dyDescent="0.2">
      <c r="A562" s="115" t="s">
        <v>473</v>
      </c>
      <c r="B562" s="108" t="s">
        <v>1680</v>
      </c>
      <c r="C562" s="108" t="s">
        <v>2048</v>
      </c>
      <c r="D562" s="109">
        <v>201400</v>
      </c>
      <c r="E562" s="109">
        <v>148306</v>
      </c>
      <c r="F562" s="109">
        <v>50128</v>
      </c>
      <c r="G562" s="109">
        <v>2966</v>
      </c>
      <c r="H562" s="109">
        <v>0</v>
      </c>
      <c r="I562" s="116">
        <v>0.47499999999999998</v>
      </c>
      <c r="J562" s="97"/>
    </row>
    <row r="563" spans="1:10" ht="17.100000000000001" customHeight="1" x14ac:dyDescent="0.2">
      <c r="A563" s="115" t="s">
        <v>474</v>
      </c>
      <c r="B563" s="108" t="s">
        <v>1683</v>
      </c>
      <c r="C563" s="108" t="s">
        <v>2049</v>
      </c>
      <c r="D563" s="109">
        <v>212000</v>
      </c>
      <c r="E563" s="109">
        <v>156112</v>
      </c>
      <c r="F563" s="109">
        <v>52766</v>
      </c>
      <c r="G563" s="109">
        <v>3122</v>
      </c>
      <c r="H563" s="109">
        <v>0</v>
      </c>
      <c r="I563" s="116">
        <v>0.5</v>
      </c>
      <c r="J563" s="97"/>
    </row>
    <row r="564" spans="1:10" ht="17.100000000000001" customHeight="1" x14ac:dyDescent="0.2">
      <c r="A564" s="115" t="s">
        <v>475</v>
      </c>
      <c r="B564" s="108" t="s">
        <v>1686</v>
      </c>
      <c r="C564" s="108" t="s">
        <v>2050</v>
      </c>
      <c r="D564" s="109">
        <v>222600</v>
      </c>
      <c r="E564" s="109">
        <v>163918</v>
      </c>
      <c r="F564" s="109">
        <v>55404</v>
      </c>
      <c r="G564" s="109">
        <v>3278</v>
      </c>
      <c r="H564" s="109">
        <v>0</v>
      </c>
      <c r="I564" s="116">
        <v>0.52500000000000002</v>
      </c>
      <c r="J564" s="97"/>
    </row>
    <row r="565" spans="1:10" ht="17.100000000000001" customHeight="1" x14ac:dyDescent="0.2">
      <c r="A565" s="115" t="s">
        <v>476</v>
      </c>
      <c r="B565" s="108" t="s">
        <v>1689</v>
      </c>
      <c r="C565" s="108" t="s">
        <v>2051</v>
      </c>
      <c r="D565" s="109">
        <v>233200</v>
      </c>
      <c r="E565" s="109">
        <v>171723</v>
      </c>
      <c r="F565" s="109">
        <v>58043</v>
      </c>
      <c r="G565" s="109">
        <v>3434</v>
      </c>
      <c r="H565" s="109">
        <v>0</v>
      </c>
      <c r="I565" s="116">
        <v>0.55000000000000004</v>
      </c>
      <c r="J565" s="97"/>
    </row>
    <row r="566" spans="1:10" ht="17.100000000000001" customHeight="1" x14ac:dyDescent="0.2">
      <c r="A566" s="115" t="s">
        <v>477</v>
      </c>
      <c r="B566" s="108" t="s">
        <v>1692</v>
      </c>
      <c r="C566" s="108" t="s">
        <v>2052</v>
      </c>
      <c r="D566" s="109">
        <v>243800</v>
      </c>
      <c r="E566" s="109">
        <v>179529</v>
      </c>
      <c r="F566" s="109">
        <v>60680</v>
      </c>
      <c r="G566" s="109">
        <v>3591</v>
      </c>
      <c r="H566" s="109">
        <v>0</v>
      </c>
      <c r="I566" s="116">
        <v>0.57499999999999996</v>
      </c>
      <c r="J566" s="97"/>
    </row>
    <row r="567" spans="1:10" ht="17.100000000000001" customHeight="1" x14ac:dyDescent="0.2">
      <c r="A567" s="115" t="s">
        <v>478</v>
      </c>
      <c r="B567" s="108" t="s">
        <v>1695</v>
      </c>
      <c r="C567" s="108" t="s">
        <v>2053</v>
      </c>
      <c r="D567" s="109">
        <v>254400</v>
      </c>
      <c r="E567" s="109">
        <v>187334</v>
      </c>
      <c r="F567" s="109">
        <v>63319</v>
      </c>
      <c r="G567" s="109">
        <v>3747</v>
      </c>
      <c r="H567" s="109">
        <v>0</v>
      </c>
      <c r="I567" s="116">
        <v>0.6</v>
      </c>
      <c r="J567" s="97"/>
    </row>
    <row r="568" spans="1:10" ht="17.100000000000001" customHeight="1" x14ac:dyDescent="0.2">
      <c r="A568" s="115" t="s">
        <v>479</v>
      </c>
      <c r="B568" s="108" t="s">
        <v>1698</v>
      </c>
      <c r="C568" s="108" t="s">
        <v>2054</v>
      </c>
      <c r="D568" s="109">
        <v>265000</v>
      </c>
      <c r="E568" s="109">
        <v>195140</v>
      </c>
      <c r="F568" s="109">
        <v>65957</v>
      </c>
      <c r="G568" s="109">
        <v>3903</v>
      </c>
      <c r="H568" s="109">
        <v>0</v>
      </c>
      <c r="I568" s="116">
        <v>0.625</v>
      </c>
      <c r="J568" s="97"/>
    </row>
    <row r="569" spans="1:10" ht="17.100000000000001" customHeight="1" x14ac:dyDescent="0.2">
      <c r="A569" s="115" t="s">
        <v>480</v>
      </c>
      <c r="B569" s="108" t="s">
        <v>1701</v>
      </c>
      <c r="C569" s="108" t="s">
        <v>2055</v>
      </c>
      <c r="D569" s="109">
        <v>275600</v>
      </c>
      <c r="E569" s="109">
        <v>202946</v>
      </c>
      <c r="F569" s="109">
        <v>68595</v>
      </c>
      <c r="G569" s="109">
        <v>4059</v>
      </c>
      <c r="H569" s="109">
        <v>0</v>
      </c>
      <c r="I569" s="116">
        <v>0.65</v>
      </c>
      <c r="J569" s="97"/>
    </row>
    <row r="570" spans="1:10" ht="17.100000000000001" customHeight="1" x14ac:dyDescent="0.2">
      <c r="A570" s="115" t="s">
        <v>481</v>
      </c>
      <c r="B570" s="108" t="s">
        <v>1704</v>
      </c>
      <c r="C570" s="108" t="s">
        <v>2056</v>
      </c>
      <c r="D570" s="109">
        <v>286200</v>
      </c>
      <c r="E570" s="109">
        <v>210751</v>
      </c>
      <c r="F570" s="109">
        <v>71234</v>
      </c>
      <c r="G570" s="109">
        <v>4215</v>
      </c>
      <c r="H570" s="109">
        <v>0</v>
      </c>
      <c r="I570" s="116">
        <v>0.67500000000000004</v>
      </c>
      <c r="J570" s="97"/>
    </row>
    <row r="571" spans="1:10" ht="17.100000000000001" customHeight="1" x14ac:dyDescent="0.2">
      <c r="A571" s="115" t="s">
        <v>482</v>
      </c>
      <c r="B571" s="108" t="s">
        <v>1707</v>
      </c>
      <c r="C571" s="108" t="s">
        <v>2057</v>
      </c>
      <c r="D571" s="109">
        <v>296800</v>
      </c>
      <c r="E571" s="109">
        <v>218557</v>
      </c>
      <c r="F571" s="109">
        <v>73872</v>
      </c>
      <c r="G571" s="109">
        <v>4371</v>
      </c>
      <c r="H571" s="109">
        <v>0</v>
      </c>
      <c r="I571" s="116">
        <v>0.7</v>
      </c>
      <c r="J571" s="97"/>
    </row>
    <row r="572" spans="1:10" ht="17.100000000000001" customHeight="1" x14ac:dyDescent="0.2">
      <c r="A572" s="115" t="s">
        <v>483</v>
      </c>
      <c r="B572" s="108" t="s">
        <v>1710</v>
      </c>
      <c r="C572" s="108" t="s">
        <v>2058</v>
      </c>
      <c r="D572" s="109">
        <v>307400</v>
      </c>
      <c r="E572" s="109">
        <v>226362</v>
      </c>
      <c r="F572" s="109">
        <v>76511</v>
      </c>
      <c r="G572" s="109">
        <v>4527</v>
      </c>
      <c r="H572" s="109">
        <v>0</v>
      </c>
      <c r="I572" s="116">
        <v>0.72499999999999998</v>
      </c>
      <c r="J572" s="97"/>
    </row>
    <row r="573" spans="1:10" ht="17.100000000000001" customHeight="1" x14ac:dyDescent="0.2">
      <c r="A573" s="115" t="s">
        <v>484</v>
      </c>
      <c r="B573" s="108" t="s">
        <v>1713</v>
      </c>
      <c r="C573" s="108" t="s">
        <v>2059</v>
      </c>
      <c r="D573" s="109">
        <v>318000</v>
      </c>
      <c r="E573" s="109">
        <v>234168</v>
      </c>
      <c r="F573" s="109">
        <v>79149</v>
      </c>
      <c r="G573" s="109">
        <v>4683</v>
      </c>
      <c r="H573" s="109">
        <v>0</v>
      </c>
      <c r="I573" s="116">
        <v>0.75</v>
      </c>
      <c r="J573" s="97"/>
    </row>
    <row r="574" spans="1:10" ht="17.100000000000001" customHeight="1" x14ac:dyDescent="0.2">
      <c r="A574" s="115" t="s">
        <v>485</v>
      </c>
      <c r="B574" s="108" t="s">
        <v>1716</v>
      </c>
      <c r="C574" s="108" t="s">
        <v>2060</v>
      </c>
      <c r="D574" s="109">
        <v>328600</v>
      </c>
      <c r="E574" s="109">
        <v>241973</v>
      </c>
      <c r="F574" s="109">
        <v>81788</v>
      </c>
      <c r="G574" s="109">
        <v>4839</v>
      </c>
      <c r="H574" s="109">
        <v>0</v>
      </c>
      <c r="I574" s="116">
        <v>0.77500000000000002</v>
      </c>
      <c r="J574" s="97"/>
    </row>
    <row r="575" spans="1:10" ht="17.100000000000001" customHeight="1" x14ac:dyDescent="0.2">
      <c r="A575" s="115" t="s">
        <v>486</v>
      </c>
      <c r="B575" s="108" t="s">
        <v>1719</v>
      </c>
      <c r="C575" s="108" t="s">
        <v>2061</v>
      </c>
      <c r="D575" s="109">
        <v>339200</v>
      </c>
      <c r="E575" s="109">
        <v>249779</v>
      </c>
      <c r="F575" s="109">
        <v>84425</v>
      </c>
      <c r="G575" s="109">
        <v>4996</v>
      </c>
      <c r="H575" s="109">
        <v>0</v>
      </c>
      <c r="I575" s="116">
        <v>0.8</v>
      </c>
      <c r="J575" s="97"/>
    </row>
    <row r="576" spans="1:10" ht="17.100000000000001" customHeight="1" x14ac:dyDescent="0.2">
      <c r="A576" s="115" t="s">
        <v>487</v>
      </c>
      <c r="B576" s="108" t="s">
        <v>1722</v>
      </c>
      <c r="C576" s="108" t="s">
        <v>2062</v>
      </c>
      <c r="D576" s="109">
        <v>349800</v>
      </c>
      <c r="E576" s="109">
        <v>257585</v>
      </c>
      <c r="F576" s="109">
        <v>87063</v>
      </c>
      <c r="G576" s="109">
        <v>5152</v>
      </c>
      <c r="H576" s="109">
        <v>0</v>
      </c>
      <c r="I576" s="116">
        <v>0.82499999999999996</v>
      </c>
      <c r="J576" s="97"/>
    </row>
    <row r="577" spans="1:10" ht="17.100000000000001" customHeight="1" x14ac:dyDescent="0.2">
      <c r="A577" s="115" t="s">
        <v>488</v>
      </c>
      <c r="B577" s="108" t="s">
        <v>1725</v>
      </c>
      <c r="C577" s="108" t="s">
        <v>2063</v>
      </c>
      <c r="D577" s="109">
        <v>360400</v>
      </c>
      <c r="E577" s="109">
        <v>265390</v>
      </c>
      <c r="F577" s="109">
        <v>89702</v>
      </c>
      <c r="G577" s="109">
        <v>5308</v>
      </c>
      <c r="H577" s="109">
        <v>0</v>
      </c>
      <c r="I577" s="116">
        <v>0.85</v>
      </c>
      <c r="J577" s="97"/>
    </row>
    <row r="578" spans="1:10" ht="17.100000000000001" customHeight="1" x14ac:dyDescent="0.2">
      <c r="A578" s="115" t="s">
        <v>489</v>
      </c>
      <c r="B578" s="108" t="s">
        <v>1728</v>
      </c>
      <c r="C578" s="108" t="s">
        <v>2064</v>
      </c>
      <c r="D578" s="109">
        <v>371000</v>
      </c>
      <c r="E578" s="109">
        <v>273196</v>
      </c>
      <c r="F578" s="109">
        <v>92340</v>
      </c>
      <c r="G578" s="109">
        <v>5464</v>
      </c>
      <c r="H578" s="109">
        <v>0</v>
      </c>
      <c r="I578" s="116">
        <v>0.875</v>
      </c>
      <c r="J578" s="97"/>
    </row>
    <row r="579" spans="1:10" ht="17.100000000000001" customHeight="1" x14ac:dyDescent="0.2">
      <c r="A579" s="115" t="s">
        <v>490</v>
      </c>
      <c r="B579" s="108" t="s">
        <v>1731</v>
      </c>
      <c r="C579" s="108" t="s">
        <v>2065</v>
      </c>
      <c r="D579" s="109">
        <v>381600</v>
      </c>
      <c r="E579" s="109">
        <v>281001</v>
      </c>
      <c r="F579" s="109">
        <v>94979</v>
      </c>
      <c r="G579" s="109">
        <v>5620</v>
      </c>
      <c r="H579" s="109">
        <v>0</v>
      </c>
      <c r="I579" s="116">
        <v>0.9</v>
      </c>
      <c r="J579" s="97"/>
    </row>
    <row r="580" spans="1:10" ht="17.100000000000001" customHeight="1" x14ac:dyDescent="0.2">
      <c r="A580" s="115" t="s">
        <v>491</v>
      </c>
      <c r="B580" s="108" t="s">
        <v>1734</v>
      </c>
      <c r="C580" s="108" t="s">
        <v>2066</v>
      </c>
      <c r="D580" s="109">
        <v>392200</v>
      </c>
      <c r="E580" s="109">
        <v>288807</v>
      </c>
      <c r="F580" s="109">
        <v>97617</v>
      </c>
      <c r="G580" s="109">
        <v>5776</v>
      </c>
      <c r="H580" s="109">
        <v>0</v>
      </c>
      <c r="I580" s="116">
        <v>0.92500000000000004</v>
      </c>
      <c r="J580" s="97"/>
    </row>
    <row r="581" spans="1:10" ht="17.100000000000001" customHeight="1" x14ac:dyDescent="0.2">
      <c r="A581" s="115" t="s">
        <v>492</v>
      </c>
      <c r="B581" s="108" t="s">
        <v>1737</v>
      </c>
      <c r="C581" s="108" t="s">
        <v>2067</v>
      </c>
      <c r="D581" s="109">
        <v>402800</v>
      </c>
      <c r="E581" s="109">
        <v>296613</v>
      </c>
      <c r="F581" s="109">
        <v>100255</v>
      </c>
      <c r="G581" s="109">
        <v>5932</v>
      </c>
      <c r="H581" s="109">
        <v>0</v>
      </c>
      <c r="I581" s="116">
        <v>0.95</v>
      </c>
      <c r="J581" s="97"/>
    </row>
    <row r="582" spans="1:10" ht="17.100000000000001" customHeight="1" x14ac:dyDescent="0.2">
      <c r="A582" s="115" t="s">
        <v>493</v>
      </c>
      <c r="B582" s="108" t="s">
        <v>1740</v>
      </c>
      <c r="C582" s="108" t="s">
        <v>2068</v>
      </c>
      <c r="D582" s="109">
        <v>413400</v>
      </c>
      <c r="E582" s="109">
        <v>304418</v>
      </c>
      <c r="F582" s="109">
        <v>102894</v>
      </c>
      <c r="G582" s="109">
        <v>6088</v>
      </c>
      <c r="H582" s="109">
        <v>0</v>
      </c>
      <c r="I582" s="116">
        <v>0.97499999999999998</v>
      </c>
      <c r="J582" s="97"/>
    </row>
    <row r="583" spans="1:10" ht="17.100000000000001" customHeight="1" x14ac:dyDescent="0.2">
      <c r="A583" s="115" t="s">
        <v>494</v>
      </c>
      <c r="B583" s="108" t="s">
        <v>195</v>
      </c>
      <c r="C583" s="108" t="s">
        <v>2069</v>
      </c>
      <c r="D583" s="109">
        <v>424000</v>
      </c>
      <c r="E583" s="109">
        <v>312224</v>
      </c>
      <c r="F583" s="109">
        <v>105532</v>
      </c>
      <c r="G583" s="109">
        <v>6244</v>
      </c>
      <c r="H583" s="109">
        <v>0</v>
      </c>
      <c r="I583" s="116">
        <v>1</v>
      </c>
      <c r="J583" s="97"/>
    </row>
    <row r="584" spans="1:10" ht="17.100000000000001" customHeight="1" x14ac:dyDescent="0.2">
      <c r="A584" s="115" t="s">
        <v>495</v>
      </c>
      <c r="B584" s="108" t="s">
        <v>1745</v>
      </c>
      <c r="C584" s="108" t="s">
        <v>2030</v>
      </c>
      <c r="D584" s="109">
        <v>10600</v>
      </c>
      <c r="E584" s="109">
        <v>7806</v>
      </c>
      <c r="F584" s="109">
        <v>2638</v>
      </c>
      <c r="G584" s="109">
        <v>156</v>
      </c>
      <c r="H584" s="109">
        <v>0</v>
      </c>
      <c r="I584" s="116">
        <v>2.5000000000000001E-2</v>
      </c>
      <c r="J584" s="97"/>
    </row>
    <row r="585" spans="1:10" ht="17.100000000000001" customHeight="1" x14ac:dyDescent="0.2">
      <c r="A585" s="115" t="s">
        <v>496</v>
      </c>
      <c r="B585" s="108" t="s">
        <v>1747</v>
      </c>
      <c r="C585" s="108" t="s">
        <v>2031</v>
      </c>
      <c r="D585" s="109">
        <v>21200</v>
      </c>
      <c r="E585" s="109">
        <v>15611</v>
      </c>
      <c r="F585" s="109">
        <v>5277</v>
      </c>
      <c r="G585" s="109">
        <v>312</v>
      </c>
      <c r="H585" s="109">
        <v>0</v>
      </c>
      <c r="I585" s="116">
        <v>0.05</v>
      </c>
      <c r="J585" s="97"/>
    </row>
    <row r="586" spans="1:10" ht="17.100000000000001" customHeight="1" x14ac:dyDescent="0.2">
      <c r="A586" s="115" t="s">
        <v>497</v>
      </c>
      <c r="B586" s="108" t="s">
        <v>1749</v>
      </c>
      <c r="C586" s="108" t="s">
        <v>2032</v>
      </c>
      <c r="D586" s="109">
        <v>31800</v>
      </c>
      <c r="E586" s="109">
        <v>23417</v>
      </c>
      <c r="F586" s="109">
        <v>7915</v>
      </c>
      <c r="G586" s="109">
        <v>468</v>
      </c>
      <c r="H586" s="109">
        <v>0</v>
      </c>
      <c r="I586" s="116">
        <v>7.4999999999999997E-2</v>
      </c>
      <c r="J586" s="97"/>
    </row>
    <row r="587" spans="1:10" ht="17.100000000000001" customHeight="1" x14ac:dyDescent="0.2">
      <c r="A587" s="115" t="s">
        <v>498</v>
      </c>
      <c r="B587" s="108" t="s">
        <v>1751</v>
      </c>
      <c r="C587" s="108" t="s">
        <v>2033</v>
      </c>
      <c r="D587" s="109">
        <v>42400</v>
      </c>
      <c r="E587" s="109">
        <v>31222</v>
      </c>
      <c r="F587" s="109">
        <v>10554</v>
      </c>
      <c r="G587" s="109">
        <v>624</v>
      </c>
      <c r="H587" s="109">
        <v>0</v>
      </c>
      <c r="I587" s="116">
        <v>0.1</v>
      </c>
      <c r="J587" s="97"/>
    </row>
    <row r="588" spans="1:10" ht="17.100000000000001" customHeight="1" x14ac:dyDescent="0.2">
      <c r="A588" s="115" t="s">
        <v>499</v>
      </c>
      <c r="B588" s="108" t="s">
        <v>1753</v>
      </c>
      <c r="C588" s="108" t="s">
        <v>2034</v>
      </c>
      <c r="D588" s="109">
        <v>53000</v>
      </c>
      <c r="E588" s="109">
        <v>39028</v>
      </c>
      <c r="F588" s="109">
        <v>13191</v>
      </c>
      <c r="G588" s="109">
        <v>781</v>
      </c>
      <c r="H588" s="109">
        <v>0</v>
      </c>
      <c r="I588" s="116">
        <v>0.125</v>
      </c>
      <c r="J588" s="97"/>
    </row>
    <row r="589" spans="1:10" ht="17.100000000000001" customHeight="1" x14ac:dyDescent="0.2">
      <c r="A589" s="115" t="s">
        <v>500</v>
      </c>
      <c r="B589" s="108" t="s">
        <v>1755</v>
      </c>
      <c r="C589" s="108" t="s">
        <v>2035</v>
      </c>
      <c r="D589" s="109">
        <v>63600</v>
      </c>
      <c r="E589" s="109">
        <v>46834</v>
      </c>
      <c r="F589" s="109">
        <v>15829</v>
      </c>
      <c r="G589" s="109">
        <v>937</v>
      </c>
      <c r="H589" s="109">
        <v>0</v>
      </c>
      <c r="I589" s="116">
        <v>0.15</v>
      </c>
      <c r="J589" s="97"/>
    </row>
    <row r="590" spans="1:10" ht="17.100000000000001" customHeight="1" x14ac:dyDescent="0.2">
      <c r="A590" s="115" t="s">
        <v>501</v>
      </c>
      <c r="B590" s="108" t="s">
        <v>1757</v>
      </c>
      <c r="C590" s="108" t="s">
        <v>2036</v>
      </c>
      <c r="D590" s="109">
        <v>74200</v>
      </c>
      <c r="E590" s="109">
        <v>54639</v>
      </c>
      <c r="F590" s="109">
        <v>18468</v>
      </c>
      <c r="G590" s="109">
        <v>1093</v>
      </c>
      <c r="H590" s="109">
        <v>0</v>
      </c>
      <c r="I590" s="116">
        <v>0.17499999999999999</v>
      </c>
      <c r="J590" s="97"/>
    </row>
    <row r="591" spans="1:10" ht="17.100000000000001" customHeight="1" x14ac:dyDescent="0.2">
      <c r="A591" s="115" t="s">
        <v>502</v>
      </c>
      <c r="B591" s="108" t="s">
        <v>1759</v>
      </c>
      <c r="C591" s="108" t="s">
        <v>2037</v>
      </c>
      <c r="D591" s="109">
        <v>84800</v>
      </c>
      <c r="E591" s="109">
        <v>62445</v>
      </c>
      <c r="F591" s="109">
        <v>21106</v>
      </c>
      <c r="G591" s="109">
        <v>1249</v>
      </c>
      <c r="H591" s="109">
        <v>0</v>
      </c>
      <c r="I591" s="116">
        <v>0.2</v>
      </c>
      <c r="J591" s="97"/>
    </row>
    <row r="592" spans="1:10" ht="17.100000000000001" customHeight="1" x14ac:dyDescent="0.2">
      <c r="A592" s="115" t="s">
        <v>503</v>
      </c>
      <c r="B592" s="108" t="s">
        <v>1761</v>
      </c>
      <c r="C592" s="108" t="s">
        <v>2038</v>
      </c>
      <c r="D592" s="109">
        <v>95400</v>
      </c>
      <c r="E592" s="109">
        <v>70250</v>
      </c>
      <c r="F592" s="109">
        <v>23745</v>
      </c>
      <c r="G592" s="109">
        <v>1405</v>
      </c>
      <c r="H592" s="109">
        <v>0</v>
      </c>
      <c r="I592" s="116">
        <v>0.22500000000000001</v>
      </c>
      <c r="J592" s="97"/>
    </row>
    <row r="593" spans="1:10" ht="17.100000000000001" customHeight="1" x14ac:dyDescent="0.2">
      <c r="A593" s="115" t="s">
        <v>504</v>
      </c>
      <c r="B593" s="108" t="s">
        <v>1763</v>
      </c>
      <c r="C593" s="108" t="s">
        <v>2039</v>
      </c>
      <c r="D593" s="109">
        <v>106000</v>
      </c>
      <c r="E593" s="109">
        <v>78056</v>
      </c>
      <c r="F593" s="109">
        <v>26383</v>
      </c>
      <c r="G593" s="109">
        <v>1561</v>
      </c>
      <c r="H593" s="109">
        <v>0</v>
      </c>
      <c r="I593" s="116">
        <v>0.25</v>
      </c>
      <c r="J593" s="97"/>
    </row>
    <row r="594" spans="1:10" ht="17.100000000000001" customHeight="1" x14ac:dyDescent="0.2">
      <c r="A594" s="115" t="s">
        <v>505</v>
      </c>
      <c r="B594" s="108" t="s">
        <v>1765</v>
      </c>
      <c r="C594" s="108" t="s">
        <v>2040</v>
      </c>
      <c r="D594" s="109">
        <v>116600</v>
      </c>
      <c r="E594" s="109">
        <v>85862</v>
      </c>
      <c r="F594" s="109">
        <v>29021</v>
      </c>
      <c r="G594" s="109">
        <v>1717</v>
      </c>
      <c r="H594" s="109">
        <v>0</v>
      </c>
      <c r="I594" s="116">
        <v>0.27500000000000002</v>
      </c>
      <c r="J594" s="97"/>
    </row>
    <row r="595" spans="1:10" ht="17.100000000000001" customHeight="1" x14ac:dyDescent="0.2">
      <c r="A595" s="115" t="s">
        <v>506</v>
      </c>
      <c r="B595" s="108" t="s">
        <v>1767</v>
      </c>
      <c r="C595" s="108" t="s">
        <v>2041</v>
      </c>
      <c r="D595" s="109">
        <v>127200</v>
      </c>
      <c r="E595" s="109">
        <v>93667</v>
      </c>
      <c r="F595" s="109">
        <v>31660</v>
      </c>
      <c r="G595" s="109">
        <v>1873</v>
      </c>
      <c r="H595" s="109">
        <v>0</v>
      </c>
      <c r="I595" s="116">
        <v>0.3</v>
      </c>
      <c r="J595" s="97"/>
    </row>
    <row r="596" spans="1:10" ht="17.100000000000001" customHeight="1" x14ac:dyDescent="0.2">
      <c r="A596" s="115" t="s">
        <v>507</v>
      </c>
      <c r="B596" s="108" t="s">
        <v>1769</v>
      </c>
      <c r="C596" s="108" t="s">
        <v>2042</v>
      </c>
      <c r="D596" s="109">
        <v>137800</v>
      </c>
      <c r="E596" s="109">
        <v>101473</v>
      </c>
      <c r="F596" s="109">
        <v>34298</v>
      </c>
      <c r="G596" s="109">
        <v>2029</v>
      </c>
      <c r="H596" s="109">
        <v>0</v>
      </c>
      <c r="I596" s="116">
        <v>0.32500000000000001</v>
      </c>
      <c r="J596" s="97"/>
    </row>
    <row r="597" spans="1:10" ht="17.100000000000001" customHeight="1" x14ac:dyDescent="0.2">
      <c r="A597" s="115" t="s">
        <v>508</v>
      </c>
      <c r="B597" s="108" t="s">
        <v>1771</v>
      </c>
      <c r="C597" s="108" t="s">
        <v>2043</v>
      </c>
      <c r="D597" s="109">
        <v>148400</v>
      </c>
      <c r="E597" s="109">
        <v>109278</v>
      </c>
      <c r="F597" s="109">
        <v>36936</v>
      </c>
      <c r="G597" s="109">
        <v>2186</v>
      </c>
      <c r="H597" s="109">
        <v>0</v>
      </c>
      <c r="I597" s="116">
        <v>0.35</v>
      </c>
      <c r="J597" s="97"/>
    </row>
    <row r="598" spans="1:10" ht="17.100000000000001" customHeight="1" x14ac:dyDescent="0.2">
      <c r="A598" s="115" t="s">
        <v>509</v>
      </c>
      <c r="B598" s="108" t="s">
        <v>1773</v>
      </c>
      <c r="C598" s="108" t="s">
        <v>2044</v>
      </c>
      <c r="D598" s="109">
        <v>159000</v>
      </c>
      <c r="E598" s="109">
        <v>117084</v>
      </c>
      <c r="F598" s="109">
        <v>39574</v>
      </c>
      <c r="G598" s="109">
        <v>2342</v>
      </c>
      <c r="H598" s="109">
        <v>0</v>
      </c>
      <c r="I598" s="116">
        <v>0.375</v>
      </c>
      <c r="J598" s="97"/>
    </row>
    <row r="599" spans="1:10" ht="17.100000000000001" customHeight="1" x14ac:dyDescent="0.2">
      <c r="A599" s="115" t="s">
        <v>510</v>
      </c>
      <c r="B599" s="108" t="s">
        <v>1775</v>
      </c>
      <c r="C599" s="108" t="s">
        <v>2045</v>
      </c>
      <c r="D599" s="109">
        <v>169600</v>
      </c>
      <c r="E599" s="109">
        <v>124890</v>
      </c>
      <c r="F599" s="109">
        <v>42212</v>
      </c>
      <c r="G599" s="109">
        <v>2498</v>
      </c>
      <c r="H599" s="109">
        <v>0</v>
      </c>
      <c r="I599" s="116">
        <v>0.4</v>
      </c>
      <c r="J599" s="97"/>
    </row>
    <row r="600" spans="1:10" ht="17.100000000000001" customHeight="1" x14ac:dyDescent="0.2">
      <c r="A600" s="115" t="s">
        <v>511</v>
      </c>
      <c r="B600" s="108" t="s">
        <v>1777</v>
      </c>
      <c r="C600" s="108" t="s">
        <v>2046</v>
      </c>
      <c r="D600" s="109">
        <v>180200</v>
      </c>
      <c r="E600" s="109">
        <v>132695</v>
      </c>
      <c r="F600" s="109">
        <v>44851</v>
      </c>
      <c r="G600" s="109">
        <v>2654</v>
      </c>
      <c r="H600" s="109">
        <v>0</v>
      </c>
      <c r="I600" s="116">
        <v>0.42499999999999999</v>
      </c>
      <c r="J600" s="97"/>
    </row>
    <row r="601" spans="1:10" ht="17.100000000000001" customHeight="1" x14ac:dyDescent="0.2">
      <c r="A601" s="115" t="s">
        <v>512</v>
      </c>
      <c r="B601" s="108" t="s">
        <v>1779</v>
      </c>
      <c r="C601" s="108" t="s">
        <v>2047</v>
      </c>
      <c r="D601" s="109">
        <v>190800</v>
      </c>
      <c r="E601" s="109">
        <v>140501</v>
      </c>
      <c r="F601" s="109">
        <v>47489</v>
      </c>
      <c r="G601" s="109">
        <v>2810</v>
      </c>
      <c r="H601" s="109">
        <v>0</v>
      </c>
      <c r="I601" s="116">
        <v>0.45</v>
      </c>
      <c r="J601" s="97"/>
    </row>
    <row r="602" spans="1:10" ht="17.100000000000001" customHeight="1" x14ac:dyDescent="0.2">
      <c r="A602" s="115" t="s">
        <v>513</v>
      </c>
      <c r="B602" s="108" t="s">
        <v>1781</v>
      </c>
      <c r="C602" s="108" t="s">
        <v>2048</v>
      </c>
      <c r="D602" s="109">
        <v>201400</v>
      </c>
      <c r="E602" s="109">
        <v>148306</v>
      </c>
      <c r="F602" s="109">
        <v>50128</v>
      </c>
      <c r="G602" s="109">
        <v>2966</v>
      </c>
      <c r="H602" s="109">
        <v>0</v>
      </c>
      <c r="I602" s="116">
        <v>0.47499999999999998</v>
      </c>
      <c r="J602" s="97"/>
    </row>
    <row r="603" spans="1:10" ht="17.100000000000001" customHeight="1" x14ac:dyDescent="0.2">
      <c r="A603" s="115" t="s">
        <v>514</v>
      </c>
      <c r="B603" s="108" t="s">
        <v>1783</v>
      </c>
      <c r="C603" s="108" t="s">
        <v>2049</v>
      </c>
      <c r="D603" s="109">
        <v>212000</v>
      </c>
      <c r="E603" s="109">
        <v>156112</v>
      </c>
      <c r="F603" s="109">
        <v>52766</v>
      </c>
      <c r="G603" s="109">
        <v>3122</v>
      </c>
      <c r="H603" s="109">
        <v>0</v>
      </c>
      <c r="I603" s="116">
        <v>0.5</v>
      </c>
      <c r="J603" s="97"/>
    </row>
    <row r="604" spans="1:10" ht="17.100000000000001" customHeight="1" x14ac:dyDescent="0.2">
      <c r="A604" s="115" t="s">
        <v>515</v>
      </c>
      <c r="B604" s="108" t="s">
        <v>1785</v>
      </c>
      <c r="C604" s="108" t="s">
        <v>2050</v>
      </c>
      <c r="D604" s="109">
        <v>222600</v>
      </c>
      <c r="E604" s="109">
        <v>163918</v>
      </c>
      <c r="F604" s="109">
        <v>55404</v>
      </c>
      <c r="G604" s="109">
        <v>3278</v>
      </c>
      <c r="H604" s="109">
        <v>0</v>
      </c>
      <c r="I604" s="116">
        <v>0.52500000000000002</v>
      </c>
      <c r="J604" s="97"/>
    </row>
    <row r="605" spans="1:10" ht="17.100000000000001" customHeight="1" x14ac:dyDescent="0.2">
      <c r="A605" s="115" t="s">
        <v>516</v>
      </c>
      <c r="B605" s="108" t="s">
        <v>1787</v>
      </c>
      <c r="C605" s="108" t="s">
        <v>2051</v>
      </c>
      <c r="D605" s="109">
        <v>233200</v>
      </c>
      <c r="E605" s="109">
        <v>171723</v>
      </c>
      <c r="F605" s="109">
        <v>58043</v>
      </c>
      <c r="G605" s="109">
        <v>3434</v>
      </c>
      <c r="H605" s="109">
        <v>0</v>
      </c>
      <c r="I605" s="116">
        <v>0.55000000000000004</v>
      </c>
      <c r="J605" s="97"/>
    </row>
    <row r="606" spans="1:10" ht="17.100000000000001" customHeight="1" x14ac:dyDescent="0.2">
      <c r="A606" s="115" t="s">
        <v>517</v>
      </c>
      <c r="B606" s="108" t="s">
        <v>1789</v>
      </c>
      <c r="C606" s="108" t="s">
        <v>2052</v>
      </c>
      <c r="D606" s="109">
        <v>243800</v>
      </c>
      <c r="E606" s="109">
        <v>179529</v>
      </c>
      <c r="F606" s="109">
        <v>60680</v>
      </c>
      <c r="G606" s="109">
        <v>3591</v>
      </c>
      <c r="H606" s="109">
        <v>0</v>
      </c>
      <c r="I606" s="116">
        <v>0.57499999999999996</v>
      </c>
      <c r="J606" s="97"/>
    </row>
    <row r="607" spans="1:10" ht="17.100000000000001" customHeight="1" x14ac:dyDescent="0.2">
      <c r="A607" s="115" t="s">
        <v>518</v>
      </c>
      <c r="B607" s="108" t="s">
        <v>1791</v>
      </c>
      <c r="C607" s="108" t="s">
        <v>2053</v>
      </c>
      <c r="D607" s="109">
        <v>254400</v>
      </c>
      <c r="E607" s="109">
        <v>187334</v>
      </c>
      <c r="F607" s="109">
        <v>63319</v>
      </c>
      <c r="G607" s="109">
        <v>3747</v>
      </c>
      <c r="H607" s="109">
        <v>0</v>
      </c>
      <c r="I607" s="116">
        <v>0.6</v>
      </c>
      <c r="J607" s="97"/>
    </row>
    <row r="608" spans="1:10" ht="17.100000000000001" customHeight="1" x14ac:dyDescent="0.2">
      <c r="A608" s="115" t="s">
        <v>519</v>
      </c>
      <c r="B608" s="108" t="s">
        <v>1793</v>
      </c>
      <c r="C608" s="108" t="s">
        <v>2054</v>
      </c>
      <c r="D608" s="109">
        <v>265000</v>
      </c>
      <c r="E608" s="109">
        <v>195140</v>
      </c>
      <c r="F608" s="109">
        <v>65957</v>
      </c>
      <c r="G608" s="109">
        <v>3903</v>
      </c>
      <c r="H608" s="109">
        <v>0</v>
      </c>
      <c r="I608" s="116">
        <v>0.625</v>
      </c>
      <c r="J608" s="97"/>
    </row>
    <row r="609" spans="1:10" ht="17.100000000000001" customHeight="1" x14ac:dyDescent="0.2">
      <c r="A609" s="115" t="s">
        <v>520</v>
      </c>
      <c r="B609" s="108" t="s">
        <v>521</v>
      </c>
      <c r="C609" s="108" t="s">
        <v>2070</v>
      </c>
      <c r="D609" s="109">
        <v>10600</v>
      </c>
      <c r="E609" s="109">
        <v>7806</v>
      </c>
      <c r="F609" s="109">
        <v>2638</v>
      </c>
      <c r="G609" s="109">
        <v>156</v>
      </c>
      <c r="H609" s="109">
        <v>0</v>
      </c>
      <c r="I609" s="116">
        <v>2.5000000000000001E-2</v>
      </c>
      <c r="J609" s="97"/>
    </row>
    <row r="610" spans="1:10" ht="17.100000000000001" customHeight="1" x14ac:dyDescent="0.2">
      <c r="A610" s="115" t="s">
        <v>522</v>
      </c>
      <c r="B610" s="108" t="s">
        <v>523</v>
      </c>
      <c r="C610" s="108" t="s">
        <v>2071</v>
      </c>
      <c r="D610" s="109">
        <v>21200</v>
      </c>
      <c r="E610" s="109">
        <v>15611</v>
      </c>
      <c r="F610" s="109">
        <v>5277</v>
      </c>
      <c r="G610" s="109">
        <v>312</v>
      </c>
      <c r="H610" s="109">
        <v>0</v>
      </c>
      <c r="I610" s="116">
        <v>0.05</v>
      </c>
      <c r="J610" s="97"/>
    </row>
    <row r="611" spans="1:10" ht="17.100000000000001" customHeight="1" x14ac:dyDescent="0.2">
      <c r="A611" s="115" t="s">
        <v>524</v>
      </c>
      <c r="B611" s="108" t="s">
        <v>525</v>
      </c>
      <c r="C611" s="108" t="s">
        <v>2072</v>
      </c>
      <c r="D611" s="109">
        <v>31800</v>
      </c>
      <c r="E611" s="109">
        <v>23417</v>
      </c>
      <c r="F611" s="109">
        <v>7915</v>
      </c>
      <c r="G611" s="109">
        <v>468</v>
      </c>
      <c r="H611" s="109">
        <v>0</v>
      </c>
      <c r="I611" s="116">
        <v>7.4999999999999997E-2</v>
      </c>
      <c r="J611" s="97"/>
    </row>
    <row r="612" spans="1:10" ht="17.100000000000001" customHeight="1" x14ac:dyDescent="0.2">
      <c r="A612" s="115" t="s">
        <v>526</v>
      </c>
      <c r="B612" s="108" t="s">
        <v>527</v>
      </c>
      <c r="C612" s="108" t="s">
        <v>2073</v>
      </c>
      <c r="D612" s="109">
        <v>42400</v>
      </c>
      <c r="E612" s="109">
        <v>31222</v>
      </c>
      <c r="F612" s="109">
        <v>10554</v>
      </c>
      <c r="G612" s="109">
        <v>624</v>
      </c>
      <c r="H612" s="109">
        <v>0</v>
      </c>
      <c r="I612" s="116">
        <v>0.1</v>
      </c>
      <c r="J612" s="97"/>
    </row>
    <row r="613" spans="1:10" ht="17.100000000000001" customHeight="1" x14ac:dyDescent="0.2">
      <c r="A613" s="115" t="s">
        <v>528</v>
      </c>
      <c r="B613" s="108" t="s">
        <v>529</v>
      </c>
      <c r="C613" s="108" t="s">
        <v>2074</v>
      </c>
      <c r="D613" s="109">
        <v>53000</v>
      </c>
      <c r="E613" s="109">
        <v>39028</v>
      </c>
      <c r="F613" s="109">
        <v>13191</v>
      </c>
      <c r="G613" s="109">
        <v>781</v>
      </c>
      <c r="H613" s="109">
        <v>0</v>
      </c>
      <c r="I613" s="116">
        <v>0.125</v>
      </c>
      <c r="J613" s="97"/>
    </row>
    <row r="614" spans="1:10" ht="17.100000000000001" customHeight="1" x14ac:dyDescent="0.2">
      <c r="A614" s="115" t="s">
        <v>530</v>
      </c>
      <c r="B614" s="108" t="s">
        <v>531</v>
      </c>
      <c r="C614" s="108" t="s">
        <v>2075</v>
      </c>
      <c r="D614" s="109">
        <v>63600</v>
      </c>
      <c r="E614" s="109">
        <v>46834</v>
      </c>
      <c r="F614" s="109">
        <v>15829</v>
      </c>
      <c r="G614" s="109">
        <v>937</v>
      </c>
      <c r="H614" s="109">
        <v>0</v>
      </c>
      <c r="I614" s="116">
        <v>0.15</v>
      </c>
      <c r="J614" s="97"/>
    </row>
    <row r="615" spans="1:10" ht="17.100000000000001" customHeight="1" x14ac:dyDescent="0.2">
      <c r="A615" s="115" t="s">
        <v>532</v>
      </c>
      <c r="B615" s="108" t="s">
        <v>533</v>
      </c>
      <c r="C615" s="108" t="s">
        <v>2076</v>
      </c>
      <c r="D615" s="109">
        <v>74200</v>
      </c>
      <c r="E615" s="109">
        <v>54639</v>
      </c>
      <c r="F615" s="109">
        <v>18468</v>
      </c>
      <c r="G615" s="109">
        <v>1093</v>
      </c>
      <c r="H615" s="109">
        <v>0</v>
      </c>
      <c r="I615" s="116">
        <v>0.17499999999999999</v>
      </c>
      <c r="J615" s="97"/>
    </row>
    <row r="616" spans="1:10" ht="17.100000000000001" customHeight="1" x14ac:dyDescent="0.2">
      <c r="A616" s="115" t="s">
        <v>534</v>
      </c>
      <c r="B616" s="108" t="s">
        <v>535</v>
      </c>
      <c r="C616" s="108" t="s">
        <v>2077</v>
      </c>
      <c r="D616" s="109">
        <v>84800</v>
      </c>
      <c r="E616" s="109">
        <v>62445</v>
      </c>
      <c r="F616" s="109">
        <v>21106</v>
      </c>
      <c r="G616" s="109">
        <v>1249</v>
      </c>
      <c r="H616" s="109">
        <v>0</v>
      </c>
      <c r="I616" s="116">
        <v>0.2</v>
      </c>
      <c r="J616" s="97"/>
    </row>
    <row r="617" spans="1:10" ht="17.100000000000001" customHeight="1" x14ac:dyDescent="0.2">
      <c r="A617" s="115" t="s">
        <v>536</v>
      </c>
      <c r="B617" s="108" t="s">
        <v>537</v>
      </c>
      <c r="C617" s="108" t="s">
        <v>2078</v>
      </c>
      <c r="D617" s="109">
        <v>95400</v>
      </c>
      <c r="E617" s="109">
        <v>70250</v>
      </c>
      <c r="F617" s="109">
        <v>23745</v>
      </c>
      <c r="G617" s="109">
        <v>1405</v>
      </c>
      <c r="H617" s="109">
        <v>0</v>
      </c>
      <c r="I617" s="116">
        <v>0.22500000000000001</v>
      </c>
      <c r="J617" s="97"/>
    </row>
    <row r="618" spans="1:10" ht="17.100000000000001" customHeight="1" x14ac:dyDescent="0.2">
      <c r="A618" s="115" t="s">
        <v>538</v>
      </c>
      <c r="B618" s="108" t="s">
        <v>539</v>
      </c>
      <c r="C618" s="108" t="s">
        <v>2079</v>
      </c>
      <c r="D618" s="109">
        <v>106000</v>
      </c>
      <c r="E618" s="109">
        <v>78056</v>
      </c>
      <c r="F618" s="109">
        <v>26383</v>
      </c>
      <c r="G618" s="109">
        <v>1561</v>
      </c>
      <c r="H618" s="109">
        <v>0</v>
      </c>
      <c r="I618" s="116">
        <v>0.25</v>
      </c>
      <c r="J618" s="97"/>
    </row>
    <row r="619" spans="1:10" ht="17.100000000000001" customHeight="1" x14ac:dyDescent="0.2">
      <c r="A619" s="115" t="s">
        <v>540</v>
      </c>
      <c r="B619" s="108" t="s">
        <v>541</v>
      </c>
      <c r="C619" s="108" t="s">
        <v>2080</v>
      </c>
      <c r="D619" s="109">
        <v>116600</v>
      </c>
      <c r="E619" s="109">
        <v>85862</v>
      </c>
      <c r="F619" s="109">
        <v>29021</v>
      </c>
      <c r="G619" s="109">
        <v>1717</v>
      </c>
      <c r="H619" s="109">
        <v>0</v>
      </c>
      <c r="I619" s="116">
        <v>0.27500000000000002</v>
      </c>
      <c r="J619" s="97"/>
    </row>
    <row r="620" spans="1:10" ht="17.100000000000001" customHeight="1" x14ac:dyDescent="0.2">
      <c r="A620" s="115" t="s">
        <v>542</v>
      </c>
      <c r="B620" s="108" t="s">
        <v>543</v>
      </c>
      <c r="C620" s="108" t="s">
        <v>2081</v>
      </c>
      <c r="D620" s="109">
        <v>127200</v>
      </c>
      <c r="E620" s="109">
        <v>93667</v>
      </c>
      <c r="F620" s="109">
        <v>31660</v>
      </c>
      <c r="G620" s="109">
        <v>1873</v>
      </c>
      <c r="H620" s="109">
        <v>0</v>
      </c>
      <c r="I620" s="116">
        <v>0.3</v>
      </c>
      <c r="J620" s="97"/>
    </row>
    <row r="621" spans="1:10" ht="17.100000000000001" customHeight="1" x14ac:dyDescent="0.2">
      <c r="A621" s="115" t="s">
        <v>544</v>
      </c>
      <c r="B621" s="108" t="s">
        <v>545</v>
      </c>
      <c r="C621" s="108" t="s">
        <v>2082</v>
      </c>
      <c r="D621" s="109">
        <v>137800</v>
      </c>
      <c r="E621" s="109">
        <v>101473</v>
      </c>
      <c r="F621" s="109">
        <v>34298</v>
      </c>
      <c r="G621" s="109">
        <v>2029</v>
      </c>
      <c r="H621" s="109">
        <v>0</v>
      </c>
      <c r="I621" s="116">
        <v>0.32500000000000001</v>
      </c>
      <c r="J621" s="97"/>
    </row>
    <row r="622" spans="1:10" ht="17.100000000000001" customHeight="1" x14ac:dyDescent="0.2">
      <c r="A622" s="115" t="s">
        <v>546</v>
      </c>
      <c r="B622" s="108" t="s">
        <v>547</v>
      </c>
      <c r="C622" s="108" t="s">
        <v>2083</v>
      </c>
      <c r="D622" s="109">
        <v>148400</v>
      </c>
      <c r="E622" s="109">
        <v>109278</v>
      </c>
      <c r="F622" s="109">
        <v>36936</v>
      </c>
      <c r="G622" s="109">
        <v>2186</v>
      </c>
      <c r="H622" s="109">
        <v>0</v>
      </c>
      <c r="I622" s="116">
        <v>0.35</v>
      </c>
      <c r="J622" s="97"/>
    </row>
    <row r="623" spans="1:10" ht="17.100000000000001" customHeight="1" x14ac:dyDescent="0.2">
      <c r="A623" s="115" t="s">
        <v>548</v>
      </c>
      <c r="B623" s="108" t="s">
        <v>549</v>
      </c>
      <c r="C623" s="108" t="s">
        <v>2084</v>
      </c>
      <c r="D623" s="109">
        <v>159000</v>
      </c>
      <c r="E623" s="109">
        <v>117084</v>
      </c>
      <c r="F623" s="109">
        <v>39574</v>
      </c>
      <c r="G623" s="109">
        <v>2342</v>
      </c>
      <c r="H623" s="109">
        <v>0</v>
      </c>
      <c r="I623" s="116">
        <v>0.375</v>
      </c>
      <c r="J623" s="97"/>
    </row>
    <row r="624" spans="1:10" ht="17.100000000000001" customHeight="1" x14ac:dyDescent="0.2">
      <c r="A624" s="115" t="s">
        <v>550</v>
      </c>
      <c r="B624" s="108" t="s">
        <v>551</v>
      </c>
      <c r="C624" s="108" t="s">
        <v>2085</v>
      </c>
      <c r="D624" s="109">
        <v>169600</v>
      </c>
      <c r="E624" s="109">
        <v>124890</v>
      </c>
      <c r="F624" s="109">
        <v>42212</v>
      </c>
      <c r="G624" s="109">
        <v>2498</v>
      </c>
      <c r="H624" s="109">
        <v>0</v>
      </c>
      <c r="I624" s="116">
        <v>0.4</v>
      </c>
      <c r="J624" s="97"/>
    </row>
    <row r="625" spans="1:10" ht="17.100000000000001" customHeight="1" x14ac:dyDescent="0.2">
      <c r="A625" s="115" t="s">
        <v>552</v>
      </c>
      <c r="B625" s="108" t="s">
        <v>553</v>
      </c>
      <c r="C625" s="108" t="s">
        <v>2086</v>
      </c>
      <c r="D625" s="109">
        <v>180200</v>
      </c>
      <c r="E625" s="109">
        <v>132695</v>
      </c>
      <c r="F625" s="109">
        <v>44851</v>
      </c>
      <c r="G625" s="109">
        <v>2654</v>
      </c>
      <c r="H625" s="109">
        <v>0</v>
      </c>
      <c r="I625" s="116">
        <v>0.42499999999999999</v>
      </c>
      <c r="J625" s="97"/>
    </row>
    <row r="626" spans="1:10" ht="17.100000000000001" customHeight="1" x14ac:dyDescent="0.2">
      <c r="A626" s="115" t="s">
        <v>554</v>
      </c>
      <c r="B626" s="108" t="s">
        <v>555</v>
      </c>
      <c r="C626" s="108" t="s">
        <v>2087</v>
      </c>
      <c r="D626" s="109">
        <v>190800</v>
      </c>
      <c r="E626" s="109">
        <v>140501</v>
      </c>
      <c r="F626" s="109">
        <v>47489</v>
      </c>
      <c r="G626" s="109">
        <v>2810</v>
      </c>
      <c r="H626" s="109">
        <v>0</v>
      </c>
      <c r="I626" s="116">
        <v>0.45</v>
      </c>
      <c r="J626" s="97"/>
    </row>
    <row r="627" spans="1:10" ht="17.100000000000001" customHeight="1" x14ac:dyDescent="0.2">
      <c r="A627" s="115" t="s">
        <v>556</v>
      </c>
      <c r="B627" s="108" t="s">
        <v>557</v>
      </c>
      <c r="C627" s="108" t="s">
        <v>2088</v>
      </c>
      <c r="D627" s="109">
        <v>201400</v>
      </c>
      <c r="E627" s="109">
        <v>148306</v>
      </c>
      <c r="F627" s="109">
        <v>50128</v>
      </c>
      <c r="G627" s="109">
        <v>2966</v>
      </c>
      <c r="H627" s="109">
        <v>0</v>
      </c>
      <c r="I627" s="116">
        <v>0.47499999999999998</v>
      </c>
      <c r="J627" s="97"/>
    </row>
    <row r="628" spans="1:10" ht="17.100000000000001" customHeight="1" x14ac:dyDescent="0.2">
      <c r="A628" s="115" t="s">
        <v>558</v>
      </c>
      <c r="B628" s="108" t="s">
        <v>559</v>
      </c>
      <c r="C628" s="108" t="s">
        <v>2089</v>
      </c>
      <c r="D628" s="109">
        <v>212000</v>
      </c>
      <c r="E628" s="109">
        <v>156112</v>
      </c>
      <c r="F628" s="109">
        <v>52766</v>
      </c>
      <c r="G628" s="109">
        <v>3122</v>
      </c>
      <c r="H628" s="109">
        <v>0</v>
      </c>
      <c r="I628" s="116">
        <v>0.5</v>
      </c>
      <c r="J628" s="97"/>
    </row>
    <row r="629" spans="1:10" ht="17.100000000000001" customHeight="1" x14ac:dyDescent="0.2">
      <c r="A629" s="115" t="s">
        <v>560</v>
      </c>
      <c r="B629" s="108" t="s">
        <v>561</v>
      </c>
      <c r="C629" s="108" t="s">
        <v>2090</v>
      </c>
      <c r="D629" s="109">
        <v>222600</v>
      </c>
      <c r="E629" s="109">
        <v>163918</v>
      </c>
      <c r="F629" s="109">
        <v>55404</v>
      </c>
      <c r="G629" s="109">
        <v>3278</v>
      </c>
      <c r="H629" s="109">
        <v>0</v>
      </c>
      <c r="I629" s="116">
        <v>0.52500000000000002</v>
      </c>
      <c r="J629" s="97"/>
    </row>
    <row r="630" spans="1:10" ht="17.100000000000001" customHeight="1" x14ac:dyDescent="0.2">
      <c r="A630" s="115" t="s">
        <v>562</v>
      </c>
      <c r="B630" s="108" t="s">
        <v>563</v>
      </c>
      <c r="C630" s="108" t="s">
        <v>2091</v>
      </c>
      <c r="D630" s="109">
        <v>233200</v>
      </c>
      <c r="E630" s="109">
        <v>171723</v>
      </c>
      <c r="F630" s="109">
        <v>58043</v>
      </c>
      <c r="G630" s="109">
        <v>3434</v>
      </c>
      <c r="H630" s="109">
        <v>0</v>
      </c>
      <c r="I630" s="116">
        <v>0.55000000000000004</v>
      </c>
      <c r="J630" s="97"/>
    </row>
    <row r="631" spans="1:10" ht="17.100000000000001" customHeight="1" x14ac:dyDescent="0.2">
      <c r="A631" s="115" t="s">
        <v>564</v>
      </c>
      <c r="B631" s="108" t="s">
        <v>565</v>
      </c>
      <c r="C631" s="108" t="s">
        <v>2092</v>
      </c>
      <c r="D631" s="109">
        <v>243800</v>
      </c>
      <c r="E631" s="109">
        <v>179529</v>
      </c>
      <c r="F631" s="109">
        <v>60680</v>
      </c>
      <c r="G631" s="109">
        <v>3591</v>
      </c>
      <c r="H631" s="109">
        <v>0</v>
      </c>
      <c r="I631" s="116">
        <v>0.57499999999999996</v>
      </c>
      <c r="J631" s="97"/>
    </row>
    <row r="632" spans="1:10" ht="17.100000000000001" customHeight="1" x14ac:dyDescent="0.2">
      <c r="A632" s="115" t="s">
        <v>566</v>
      </c>
      <c r="B632" s="108" t="s">
        <v>567</v>
      </c>
      <c r="C632" s="108" t="s">
        <v>2093</v>
      </c>
      <c r="D632" s="109">
        <v>254400</v>
      </c>
      <c r="E632" s="109">
        <v>187334</v>
      </c>
      <c r="F632" s="109">
        <v>63319</v>
      </c>
      <c r="G632" s="109">
        <v>3747</v>
      </c>
      <c r="H632" s="109">
        <v>0</v>
      </c>
      <c r="I632" s="116">
        <v>0.6</v>
      </c>
      <c r="J632" s="97"/>
    </row>
    <row r="633" spans="1:10" ht="17.100000000000001" customHeight="1" x14ac:dyDescent="0.2">
      <c r="A633" s="115" t="s">
        <v>568</v>
      </c>
      <c r="B633" s="108" t="s">
        <v>569</v>
      </c>
      <c r="C633" s="108" t="s">
        <v>2094</v>
      </c>
      <c r="D633" s="109">
        <v>265000</v>
      </c>
      <c r="E633" s="109">
        <v>195140</v>
      </c>
      <c r="F633" s="109">
        <v>65957</v>
      </c>
      <c r="G633" s="109">
        <v>3903</v>
      </c>
      <c r="H633" s="109">
        <v>0</v>
      </c>
      <c r="I633" s="116">
        <v>0.625</v>
      </c>
      <c r="J633" s="97"/>
    </row>
    <row r="634" spans="1:10" ht="17.100000000000001" customHeight="1" x14ac:dyDescent="0.2">
      <c r="A634" s="115" t="s">
        <v>570</v>
      </c>
      <c r="B634" s="108" t="s">
        <v>571</v>
      </c>
      <c r="C634" s="108" t="s">
        <v>2095</v>
      </c>
      <c r="D634" s="109">
        <v>275600</v>
      </c>
      <c r="E634" s="109">
        <v>202946</v>
      </c>
      <c r="F634" s="109">
        <v>68595</v>
      </c>
      <c r="G634" s="109">
        <v>4059</v>
      </c>
      <c r="H634" s="109">
        <v>0</v>
      </c>
      <c r="I634" s="116">
        <v>0.65</v>
      </c>
      <c r="J634" s="97"/>
    </row>
    <row r="635" spans="1:10" ht="17.100000000000001" customHeight="1" x14ac:dyDescent="0.2">
      <c r="A635" s="115" t="s">
        <v>572</v>
      </c>
      <c r="B635" s="108" t="s">
        <v>573</v>
      </c>
      <c r="C635" s="108" t="s">
        <v>2096</v>
      </c>
      <c r="D635" s="109">
        <v>286200</v>
      </c>
      <c r="E635" s="109">
        <v>210751</v>
      </c>
      <c r="F635" s="109">
        <v>71234</v>
      </c>
      <c r="G635" s="109">
        <v>4215</v>
      </c>
      <c r="H635" s="109">
        <v>0</v>
      </c>
      <c r="I635" s="116">
        <v>0.67500000000000004</v>
      </c>
      <c r="J635" s="97"/>
    </row>
    <row r="636" spans="1:10" ht="17.100000000000001" customHeight="1" x14ac:dyDescent="0.2">
      <c r="A636" s="115" t="s">
        <v>574</v>
      </c>
      <c r="B636" s="108" t="s">
        <v>575</v>
      </c>
      <c r="C636" s="108" t="s">
        <v>2097</v>
      </c>
      <c r="D636" s="109">
        <v>296800</v>
      </c>
      <c r="E636" s="109">
        <v>218557</v>
      </c>
      <c r="F636" s="109">
        <v>73872</v>
      </c>
      <c r="G636" s="109">
        <v>4371</v>
      </c>
      <c r="H636" s="109">
        <v>0</v>
      </c>
      <c r="I636" s="116">
        <v>0.7</v>
      </c>
      <c r="J636" s="97"/>
    </row>
    <row r="637" spans="1:10" ht="17.100000000000001" customHeight="1" x14ac:dyDescent="0.2">
      <c r="A637" s="115" t="s">
        <v>576</v>
      </c>
      <c r="B637" s="108" t="s">
        <v>577</v>
      </c>
      <c r="C637" s="108" t="s">
        <v>2098</v>
      </c>
      <c r="D637" s="109">
        <v>307400</v>
      </c>
      <c r="E637" s="109">
        <v>226362</v>
      </c>
      <c r="F637" s="109">
        <v>76511</v>
      </c>
      <c r="G637" s="109">
        <v>4527</v>
      </c>
      <c r="H637" s="109">
        <v>0</v>
      </c>
      <c r="I637" s="116">
        <v>0.72499999999999998</v>
      </c>
      <c r="J637" s="97"/>
    </row>
    <row r="638" spans="1:10" ht="17.100000000000001" customHeight="1" x14ac:dyDescent="0.2">
      <c r="A638" s="115" t="s">
        <v>578</v>
      </c>
      <c r="B638" s="108" t="s">
        <v>579</v>
      </c>
      <c r="C638" s="108" t="s">
        <v>2099</v>
      </c>
      <c r="D638" s="109">
        <v>318000</v>
      </c>
      <c r="E638" s="109">
        <v>234168</v>
      </c>
      <c r="F638" s="109">
        <v>79149</v>
      </c>
      <c r="G638" s="109">
        <v>4683</v>
      </c>
      <c r="H638" s="109">
        <v>0</v>
      </c>
      <c r="I638" s="116">
        <v>0.75</v>
      </c>
      <c r="J638" s="97"/>
    </row>
    <row r="639" spans="1:10" ht="17.100000000000001" customHeight="1" x14ac:dyDescent="0.2">
      <c r="A639" s="115" t="s">
        <v>580</v>
      </c>
      <c r="B639" s="108" t="s">
        <v>581</v>
      </c>
      <c r="C639" s="108" t="s">
        <v>2100</v>
      </c>
      <c r="D639" s="109">
        <v>328600</v>
      </c>
      <c r="E639" s="109">
        <v>241973</v>
      </c>
      <c r="F639" s="109">
        <v>81788</v>
      </c>
      <c r="G639" s="109">
        <v>4839</v>
      </c>
      <c r="H639" s="109">
        <v>0</v>
      </c>
      <c r="I639" s="116">
        <v>0.77500000000000002</v>
      </c>
      <c r="J639" s="97"/>
    </row>
    <row r="640" spans="1:10" ht="17.100000000000001" customHeight="1" x14ac:dyDescent="0.2">
      <c r="A640" s="115" t="s">
        <v>582</v>
      </c>
      <c r="B640" s="108" t="s">
        <v>583</v>
      </c>
      <c r="C640" s="108" t="s">
        <v>2101</v>
      </c>
      <c r="D640" s="109">
        <v>339200</v>
      </c>
      <c r="E640" s="109">
        <v>249779</v>
      </c>
      <c r="F640" s="109">
        <v>84425</v>
      </c>
      <c r="G640" s="109">
        <v>4996</v>
      </c>
      <c r="H640" s="109">
        <v>0</v>
      </c>
      <c r="I640" s="116">
        <v>0.8</v>
      </c>
      <c r="J640" s="97"/>
    </row>
    <row r="641" spans="1:10" ht="17.100000000000001" customHeight="1" x14ac:dyDescent="0.2">
      <c r="A641" s="115" t="s">
        <v>584</v>
      </c>
      <c r="B641" s="108" t="s">
        <v>585</v>
      </c>
      <c r="C641" s="108" t="s">
        <v>2102</v>
      </c>
      <c r="D641" s="109">
        <v>349800</v>
      </c>
      <c r="E641" s="109">
        <v>257585</v>
      </c>
      <c r="F641" s="109">
        <v>87063</v>
      </c>
      <c r="G641" s="109">
        <v>5152</v>
      </c>
      <c r="H641" s="109">
        <v>0</v>
      </c>
      <c r="I641" s="116">
        <v>0.82499999999999996</v>
      </c>
      <c r="J641" s="97"/>
    </row>
    <row r="642" spans="1:10" ht="17.100000000000001" customHeight="1" x14ac:dyDescent="0.2">
      <c r="A642" s="115" t="s">
        <v>586</v>
      </c>
      <c r="B642" s="108" t="s">
        <v>587</v>
      </c>
      <c r="C642" s="108" t="s">
        <v>2103</v>
      </c>
      <c r="D642" s="109">
        <v>360400</v>
      </c>
      <c r="E642" s="109">
        <v>265390</v>
      </c>
      <c r="F642" s="109">
        <v>89702</v>
      </c>
      <c r="G642" s="109">
        <v>5308</v>
      </c>
      <c r="H642" s="109">
        <v>0</v>
      </c>
      <c r="I642" s="116">
        <v>0.85</v>
      </c>
      <c r="J642" s="97"/>
    </row>
    <row r="643" spans="1:10" ht="17.100000000000001" customHeight="1" x14ac:dyDescent="0.2">
      <c r="A643" s="115" t="s">
        <v>588</v>
      </c>
      <c r="B643" s="108" t="s">
        <v>589</v>
      </c>
      <c r="C643" s="108" t="s">
        <v>2104</v>
      </c>
      <c r="D643" s="109">
        <v>371000</v>
      </c>
      <c r="E643" s="109">
        <v>273196</v>
      </c>
      <c r="F643" s="109">
        <v>92340</v>
      </c>
      <c r="G643" s="109">
        <v>5464</v>
      </c>
      <c r="H643" s="109">
        <v>0</v>
      </c>
      <c r="I643" s="116">
        <v>0.875</v>
      </c>
      <c r="J643" s="97"/>
    </row>
    <row r="644" spans="1:10" ht="17.100000000000001" customHeight="1" x14ac:dyDescent="0.2">
      <c r="A644" s="115" t="s">
        <v>590</v>
      </c>
      <c r="B644" s="108" t="s">
        <v>591</v>
      </c>
      <c r="C644" s="108" t="s">
        <v>2105</v>
      </c>
      <c r="D644" s="109">
        <v>381600</v>
      </c>
      <c r="E644" s="109">
        <v>281001</v>
      </c>
      <c r="F644" s="109">
        <v>94979</v>
      </c>
      <c r="G644" s="109">
        <v>5620</v>
      </c>
      <c r="H644" s="109">
        <v>0</v>
      </c>
      <c r="I644" s="116">
        <v>0.9</v>
      </c>
      <c r="J644" s="97"/>
    </row>
    <row r="645" spans="1:10" ht="17.100000000000001" customHeight="1" x14ac:dyDescent="0.2">
      <c r="A645" s="115" t="s">
        <v>592</v>
      </c>
      <c r="B645" s="108" t="s">
        <v>593</v>
      </c>
      <c r="C645" s="108" t="s">
        <v>2106</v>
      </c>
      <c r="D645" s="109">
        <v>392200</v>
      </c>
      <c r="E645" s="109">
        <v>288807</v>
      </c>
      <c r="F645" s="109">
        <v>97617</v>
      </c>
      <c r="G645" s="109">
        <v>5776</v>
      </c>
      <c r="H645" s="109">
        <v>0</v>
      </c>
      <c r="I645" s="116">
        <v>0.92500000000000004</v>
      </c>
      <c r="J645" s="97"/>
    </row>
    <row r="646" spans="1:10" ht="17.100000000000001" customHeight="1" x14ac:dyDescent="0.2">
      <c r="A646" s="115" t="s">
        <v>594</v>
      </c>
      <c r="B646" s="108" t="s">
        <v>595</v>
      </c>
      <c r="C646" s="108" t="s">
        <v>2107</v>
      </c>
      <c r="D646" s="109">
        <v>402800</v>
      </c>
      <c r="E646" s="109">
        <v>296613</v>
      </c>
      <c r="F646" s="109">
        <v>100255</v>
      </c>
      <c r="G646" s="109">
        <v>5932</v>
      </c>
      <c r="H646" s="109">
        <v>0</v>
      </c>
      <c r="I646" s="116">
        <v>0.95</v>
      </c>
      <c r="J646" s="97"/>
    </row>
    <row r="647" spans="1:10" ht="17.100000000000001" customHeight="1" x14ac:dyDescent="0.2">
      <c r="A647" s="115" t="s">
        <v>596</v>
      </c>
      <c r="B647" s="108" t="s">
        <v>597</v>
      </c>
      <c r="C647" s="108" t="s">
        <v>2108</v>
      </c>
      <c r="D647" s="109">
        <v>413400</v>
      </c>
      <c r="E647" s="109">
        <v>304418</v>
      </c>
      <c r="F647" s="109">
        <v>102894</v>
      </c>
      <c r="G647" s="109">
        <v>6088</v>
      </c>
      <c r="H647" s="109">
        <v>0</v>
      </c>
      <c r="I647" s="116">
        <v>0.97499999999999998</v>
      </c>
      <c r="J647" s="97"/>
    </row>
    <row r="648" spans="1:10" ht="17.100000000000001" customHeight="1" x14ac:dyDescent="0.2">
      <c r="A648" s="115" t="s">
        <v>598</v>
      </c>
      <c r="B648" s="108" t="s">
        <v>261</v>
      </c>
      <c r="C648" s="108" t="s">
        <v>2109</v>
      </c>
      <c r="D648" s="109">
        <v>424000</v>
      </c>
      <c r="E648" s="109">
        <v>312224</v>
      </c>
      <c r="F648" s="109">
        <v>105532</v>
      </c>
      <c r="G648" s="109">
        <v>6244</v>
      </c>
      <c r="H648" s="109">
        <v>0</v>
      </c>
      <c r="I648" s="116">
        <v>1</v>
      </c>
      <c r="J648" s="97"/>
    </row>
    <row r="649" spans="1:10" ht="17.100000000000001" customHeight="1" x14ac:dyDescent="0.2">
      <c r="A649" s="115" t="s">
        <v>599</v>
      </c>
      <c r="B649" s="108" t="s">
        <v>600</v>
      </c>
      <c r="C649" s="108" t="s">
        <v>2110</v>
      </c>
      <c r="D649" s="109">
        <v>117618</v>
      </c>
      <c r="E649" s="109">
        <v>86611</v>
      </c>
      <c r="F649" s="109">
        <v>29275</v>
      </c>
      <c r="G649" s="109">
        <v>1732</v>
      </c>
      <c r="H649" s="109">
        <v>0</v>
      </c>
      <c r="I649" s="116">
        <v>0.25</v>
      </c>
      <c r="J649" s="97"/>
    </row>
    <row r="650" spans="1:10" ht="17.100000000000001" customHeight="1" x14ac:dyDescent="0.2">
      <c r="A650" s="115" t="s">
        <v>601</v>
      </c>
      <c r="B650" s="108" t="s">
        <v>264</v>
      </c>
      <c r="C650" s="108" t="s">
        <v>2111</v>
      </c>
      <c r="D650" s="109">
        <v>10600</v>
      </c>
      <c r="E650" s="109">
        <v>7806</v>
      </c>
      <c r="F650" s="109">
        <v>2638</v>
      </c>
      <c r="G650" s="109">
        <v>156</v>
      </c>
      <c r="H650" s="109">
        <v>0</v>
      </c>
      <c r="I650" s="116">
        <v>2.5000000000000001E-2</v>
      </c>
      <c r="J650" s="97"/>
    </row>
    <row r="651" spans="1:10" ht="17.100000000000001" customHeight="1" x14ac:dyDescent="0.2">
      <c r="A651" s="115" t="s">
        <v>602</v>
      </c>
      <c r="B651" s="108" t="s">
        <v>266</v>
      </c>
      <c r="C651" s="108" t="s">
        <v>2112</v>
      </c>
      <c r="D651" s="109">
        <v>21200</v>
      </c>
      <c r="E651" s="109">
        <v>15611</v>
      </c>
      <c r="F651" s="109">
        <v>5277</v>
      </c>
      <c r="G651" s="109">
        <v>312</v>
      </c>
      <c r="H651" s="109">
        <v>0</v>
      </c>
      <c r="I651" s="116">
        <v>0.05</v>
      </c>
      <c r="J651" s="97"/>
    </row>
    <row r="652" spans="1:10" ht="17.100000000000001" customHeight="1" x14ac:dyDescent="0.2">
      <c r="A652" s="115" t="s">
        <v>603</v>
      </c>
      <c r="B652" s="108" t="s">
        <v>268</v>
      </c>
      <c r="C652" s="108" t="s">
        <v>2113</v>
      </c>
      <c r="D652" s="109">
        <v>31800</v>
      </c>
      <c r="E652" s="109">
        <v>23417</v>
      </c>
      <c r="F652" s="109">
        <v>7915</v>
      </c>
      <c r="G652" s="109">
        <v>468</v>
      </c>
      <c r="H652" s="109">
        <v>0</v>
      </c>
      <c r="I652" s="116">
        <v>7.4999999999999997E-2</v>
      </c>
      <c r="J652" s="97"/>
    </row>
    <row r="653" spans="1:10" ht="17.100000000000001" customHeight="1" x14ac:dyDescent="0.2">
      <c r="A653" s="115" t="s">
        <v>604</v>
      </c>
      <c r="B653" s="108" t="s">
        <v>270</v>
      </c>
      <c r="C653" s="108" t="s">
        <v>2114</v>
      </c>
      <c r="D653" s="109">
        <v>42400</v>
      </c>
      <c r="E653" s="109">
        <v>31222</v>
      </c>
      <c r="F653" s="109">
        <v>10554</v>
      </c>
      <c r="G653" s="109">
        <v>624</v>
      </c>
      <c r="H653" s="109">
        <v>0</v>
      </c>
      <c r="I653" s="116">
        <v>0.1</v>
      </c>
      <c r="J653" s="97"/>
    </row>
    <row r="654" spans="1:10" ht="17.100000000000001" customHeight="1" x14ac:dyDescent="0.2">
      <c r="A654" s="115" t="s">
        <v>605</v>
      </c>
      <c r="B654" s="108" t="s">
        <v>272</v>
      </c>
      <c r="C654" s="108" t="s">
        <v>2115</v>
      </c>
      <c r="D654" s="109">
        <v>53000</v>
      </c>
      <c r="E654" s="109">
        <v>39028</v>
      </c>
      <c r="F654" s="109">
        <v>13191</v>
      </c>
      <c r="G654" s="109">
        <v>781</v>
      </c>
      <c r="H654" s="109">
        <v>0</v>
      </c>
      <c r="I654" s="116">
        <v>0.125</v>
      </c>
      <c r="J654" s="97"/>
    </row>
    <row r="655" spans="1:10" ht="17.100000000000001" customHeight="1" x14ac:dyDescent="0.2">
      <c r="A655" s="115" t="s">
        <v>606</v>
      </c>
      <c r="B655" s="108" t="s">
        <v>274</v>
      </c>
      <c r="C655" s="108" t="s">
        <v>2116</v>
      </c>
      <c r="D655" s="109">
        <v>63600</v>
      </c>
      <c r="E655" s="109">
        <v>46834</v>
      </c>
      <c r="F655" s="109">
        <v>15829</v>
      </c>
      <c r="G655" s="109">
        <v>937</v>
      </c>
      <c r="H655" s="109">
        <v>0</v>
      </c>
      <c r="I655" s="116">
        <v>0.15</v>
      </c>
      <c r="J655" s="97"/>
    </row>
    <row r="656" spans="1:10" ht="17.100000000000001" customHeight="1" x14ac:dyDescent="0.2">
      <c r="A656" s="115" t="s">
        <v>607</v>
      </c>
      <c r="B656" s="108" t="s">
        <v>276</v>
      </c>
      <c r="C656" s="108" t="s">
        <v>2117</v>
      </c>
      <c r="D656" s="109">
        <v>74200</v>
      </c>
      <c r="E656" s="109">
        <v>54639</v>
      </c>
      <c r="F656" s="109">
        <v>18468</v>
      </c>
      <c r="G656" s="109">
        <v>1093</v>
      </c>
      <c r="H656" s="109">
        <v>0</v>
      </c>
      <c r="I656" s="116">
        <v>0.17499999999999999</v>
      </c>
      <c r="J656" s="97"/>
    </row>
    <row r="657" spans="1:10" ht="17.100000000000001" customHeight="1" x14ac:dyDescent="0.2">
      <c r="A657" s="115" t="s">
        <v>608</v>
      </c>
      <c r="B657" s="108" t="s">
        <v>278</v>
      </c>
      <c r="C657" s="108" t="s">
        <v>2118</v>
      </c>
      <c r="D657" s="109">
        <v>84800</v>
      </c>
      <c r="E657" s="109">
        <v>62445</v>
      </c>
      <c r="F657" s="109">
        <v>21106</v>
      </c>
      <c r="G657" s="109">
        <v>1249</v>
      </c>
      <c r="H657" s="109">
        <v>0</v>
      </c>
      <c r="I657" s="116">
        <v>0.2</v>
      </c>
      <c r="J657" s="97"/>
    </row>
    <row r="658" spans="1:10" ht="17.100000000000001" customHeight="1" x14ac:dyDescent="0.2">
      <c r="A658" s="115" t="s">
        <v>609</v>
      </c>
      <c r="B658" s="108" t="s">
        <v>280</v>
      </c>
      <c r="C658" s="108" t="s">
        <v>2119</v>
      </c>
      <c r="D658" s="109">
        <v>95400</v>
      </c>
      <c r="E658" s="109">
        <v>70250</v>
      </c>
      <c r="F658" s="109">
        <v>23745</v>
      </c>
      <c r="G658" s="109">
        <v>1405</v>
      </c>
      <c r="H658" s="109">
        <v>0</v>
      </c>
      <c r="I658" s="116">
        <v>0.22500000000000001</v>
      </c>
      <c r="J658" s="97"/>
    </row>
    <row r="659" spans="1:10" ht="17.100000000000001" customHeight="1" x14ac:dyDescent="0.2">
      <c r="A659" s="115" t="s">
        <v>610</v>
      </c>
      <c r="B659" s="108" t="s">
        <v>282</v>
      </c>
      <c r="C659" s="108" t="s">
        <v>2120</v>
      </c>
      <c r="D659" s="109">
        <v>106000</v>
      </c>
      <c r="E659" s="109">
        <v>78056</v>
      </c>
      <c r="F659" s="109">
        <v>26383</v>
      </c>
      <c r="G659" s="109">
        <v>1561</v>
      </c>
      <c r="H659" s="109">
        <v>0</v>
      </c>
      <c r="I659" s="116">
        <v>0.25</v>
      </c>
      <c r="J659" s="97"/>
    </row>
    <row r="660" spans="1:10" ht="17.100000000000001" customHeight="1" x14ac:dyDescent="0.2">
      <c r="A660" s="115" t="s">
        <v>611</v>
      </c>
      <c r="B660" s="108" t="s">
        <v>284</v>
      </c>
      <c r="C660" s="108" t="s">
        <v>2121</v>
      </c>
      <c r="D660" s="109">
        <v>116600</v>
      </c>
      <c r="E660" s="109">
        <v>85862</v>
      </c>
      <c r="F660" s="109">
        <v>29021</v>
      </c>
      <c r="G660" s="109">
        <v>1717</v>
      </c>
      <c r="H660" s="109">
        <v>0</v>
      </c>
      <c r="I660" s="116">
        <v>0.27500000000000002</v>
      </c>
      <c r="J660" s="97"/>
    </row>
    <row r="661" spans="1:10" ht="17.100000000000001" customHeight="1" x14ac:dyDescent="0.2">
      <c r="A661" s="115" t="s">
        <v>612</v>
      </c>
      <c r="B661" s="108" t="s">
        <v>286</v>
      </c>
      <c r="C661" s="108" t="s">
        <v>2122</v>
      </c>
      <c r="D661" s="109">
        <v>127200</v>
      </c>
      <c r="E661" s="109">
        <v>93667</v>
      </c>
      <c r="F661" s="109">
        <v>31660</v>
      </c>
      <c r="G661" s="109">
        <v>1873</v>
      </c>
      <c r="H661" s="109">
        <v>0</v>
      </c>
      <c r="I661" s="116">
        <v>0.3</v>
      </c>
      <c r="J661" s="97"/>
    </row>
    <row r="662" spans="1:10" ht="17.100000000000001" customHeight="1" x14ac:dyDescent="0.2">
      <c r="A662" s="115" t="s">
        <v>613</v>
      </c>
      <c r="B662" s="108" t="s">
        <v>288</v>
      </c>
      <c r="C662" s="108" t="s">
        <v>2123</v>
      </c>
      <c r="D662" s="109">
        <v>137800</v>
      </c>
      <c r="E662" s="109">
        <v>101473</v>
      </c>
      <c r="F662" s="109">
        <v>34298</v>
      </c>
      <c r="G662" s="109">
        <v>2029</v>
      </c>
      <c r="H662" s="109">
        <v>0</v>
      </c>
      <c r="I662" s="116">
        <v>0.32500000000000001</v>
      </c>
      <c r="J662" s="97"/>
    </row>
    <row r="663" spans="1:10" ht="17.100000000000001" customHeight="1" x14ac:dyDescent="0.2">
      <c r="A663" s="115" t="s">
        <v>614</v>
      </c>
      <c r="B663" s="108" t="s">
        <v>290</v>
      </c>
      <c r="C663" s="108" t="s">
        <v>2124</v>
      </c>
      <c r="D663" s="109">
        <v>148400</v>
      </c>
      <c r="E663" s="109">
        <v>109278</v>
      </c>
      <c r="F663" s="109">
        <v>36936</v>
      </c>
      <c r="G663" s="109">
        <v>2186</v>
      </c>
      <c r="H663" s="109">
        <v>0</v>
      </c>
      <c r="I663" s="116">
        <v>0.35</v>
      </c>
      <c r="J663" s="97"/>
    </row>
    <row r="664" spans="1:10" ht="17.100000000000001" customHeight="1" x14ac:dyDescent="0.2">
      <c r="A664" s="115" t="s">
        <v>615</v>
      </c>
      <c r="B664" s="108" t="s">
        <v>292</v>
      </c>
      <c r="C664" s="108" t="s">
        <v>2125</v>
      </c>
      <c r="D664" s="109">
        <v>159000</v>
      </c>
      <c r="E664" s="109">
        <v>117084</v>
      </c>
      <c r="F664" s="109">
        <v>39574</v>
      </c>
      <c r="G664" s="109">
        <v>2342</v>
      </c>
      <c r="H664" s="109">
        <v>0</v>
      </c>
      <c r="I664" s="116">
        <v>0.375</v>
      </c>
      <c r="J664" s="97"/>
    </row>
    <row r="665" spans="1:10" ht="17.100000000000001" customHeight="1" x14ac:dyDescent="0.2">
      <c r="A665" s="115" t="s">
        <v>616</v>
      </c>
      <c r="B665" s="108" t="s">
        <v>294</v>
      </c>
      <c r="C665" s="108" t="s">
        <v>2126</v>
      </c>
      <c r="D665" s="109">
        <v>169600</v>
      </c>
      <c r="E665" s="109">
        <v>124890</v>
      </c>
      <c r="F665" s="109">
        <v>42212</v>
      </c>
      <c r="G665" s="109">
        <v>2498</v>
      </c>
      <c r="H665" s="109">
        <v>0</v>
      </c>
      <c r="I665" s="116">
        <v>0.4</v>
      </c>
      <c r="J665" s="97"/>
    </row>
    <row r="666" spans="1:10" ht="17.100000000000001" customHeight="1" x14ac:dyDescent="0.2">
      <c r="A666" s="115" t="s">
        <v>617</v>
      </c>
      <c r="B666" s="108" t="s">
        <v>296</v>
      </c>
      <c r="C666" s="108" t="s">
        <v>2127</v>
      </c>
      <c r="D666" s="109">
        <v>180200</v>
      </c>
      <c r="E666" s="109">
        <v>132695</v>
      </c>
      <c r="F666" s="109">
        <v>44851</v>
      </c>
      <c r="G666" s="109">
        <v>2654</v>
      </c>
      <c r="H666" s="109">
        <v>0</v>
      </c>
      <c r="I666" s="116">
        <v>0.42499999999999999</v>
      </c>
      <c r="J666" s="97"/>
    </row>
    <row r="667" spans="1:10" ht="17.100000000000001" customHeight="1" x14ac:dyDescent="0.2">
      <c r="A667" s="115" t="s">
        <v>618</v>
      </c>
      <c r="B667" s="108" t="s">
        <v>298</v>
      </c>
      <c r="C667" s="108" t="s">
        <v>2128</v>
      </c>
      <c r="D667" s="109">
        <v>190800</v>
      </c>
      <c r="E667" s="109">
        <v>140501</v>
      </c>
      <c r="F667" s="109">
        <v>47489</v>
      </c>
      <c r="G667" s="109">
        <v>2810</v>
      </c>
      <c r="H667" s="109">
        <v>0</v>
      </c>
      <c r="I667" s="116">
        <v>0.45</v>
      </c>
      <c r="J667" s="97"/>
    </row>
    <row r="668" spans="1:10" ht="17.100000000000001" customHeight="1" x14ac:dyDescent="0.2">
      <c r="A668" s="115" t="s">
        <v>619</v>
      </c>
      <c r="B668" s="108" t="s">
        <v>300</v>
      </c>
      <c r="C668" s="108" t="s">
        <v>2129</v>
      </c>
      <c r="D668" s="109">
        <v>201400</v>
      </c>
      <c r="E668" s="109">
        <v>148306</v>
      </c>
      <c r="F668" s="109">
        <v>50128</v>
      </c>
      <c r="G668" s="109">
        <v>2966</v>
      </c>
      <c r="H668" s="109">
        <v>0</v>
      </c>
      <c r="I668" s="116">
        <v>0.47499999999999998</v>
      </c>
      <c r="J668" s="97"/>
    </row>
    <row r="669" spans="1:10" ht="17.100000000000001" customHeight="1" x14ac:dyDescent="0.2">
      <c r="A669" s="115" t="s">
        <v>620</v>
      </c>
      <c r="B669" s="108" t="s">
        <v>302</v>
      </c>
      <c r="C669" s="108" t="s">
        <v>2130</v>
      </c>
      <c r="D669" s="109">
        <v>212000</v>
      </c>
      <c r="E669" s="109">
        <v>156112</v>
      </c>
      <c r="F669" s="109">
        <v>52766</v>
      </c>
      <c r="G669" s="109">
        <v>3122</v>
      </c>
      <c r="H669" s="109">
        <v>0</v>
      </c>
      <c r="I669" s="116">
        <v>0.5</v>
      </c>
      <c r="J669" s="97"/>
    </row>
    <row r="670" spans="1:10" ht="17.100000000000001" customHeight="1" x14ac:dyDescent="0.2">
      <c r="A670" s="115" t="s">
        <v>621</v>
      </c>
      <c r="B670" s="108" t="s">
        <v>304</v>
      </c>
      <c r="C670" s="108" t="s">
        <v>2131</v>
      </c>
      <c r="D670" s="109">
        <v>222600</v>
      </c>
      <c r="E670" s="109">
        <v>163918</v>
      </c>
      <c r="F670" s="109">
        <v>55404</v>
      </c>
      <c r="G670" s="109">
        <v>3278</v>
      </c>
      <c r="H670" s="109">
        <v>0</v>
      </c>
      <c r="I670" s="116">
        <v>0.52500000000000002</v>
      </c>
      <c r="J670" s="97"/>
    </row>
    <row r="671" spans="1:10" ht="17.100000000000001" customHeight="1" x14ac:dyDescent="0.2">
      <c r="A671" s="115" t="s">
        <v>622</v>
      </c>
      <c r="B671" s="108" t="s">
        <v>306</v>
      </c>
      <c r="C671" s="108" t="s">
        <v>2132</v>
      </c>
      <c r="D671" s="109">
        <v>233200</v>
      </c>
      <c r="E671" s="109">
        <v>171723</v>
      </c>
      <c r="F671" s="109">
        <v>58043</v>
      </c>
      <c r="G671" s="109">
        <v>3434</v>
      </c>
      <c r="H671" s="109">
        <v>0</v>
      </c>
      <c r="I671" s="116">
        <v>0.55000000000000004</v>
      </c>
      <c r="J671" s="97"/>
    </row>
    <row r="672" spans="1:10" ht="17.100000000000001" customHeight="1" x14ac:dyDescent="0.2">
      <c r="A672" s="115" t="s">
        <v>623</v>
      </c>
      <c r="B672" s="108" t="s">
        <v>308</v>
      </c>
      <c r="C672" s="108" t="s">
        <v>2133</v>
      </c>
      <c r="D672" s="109">
        <v>243800</v>
      </c>
      <c r="E672" s="109">
        <v>179529</v>
      </c>
      <c r="F672" s="109">
        <v>60680</v>
      </c>
      <c r="G672" s="109">
        <v>3591</v>
      </c>
      <c r="H672" s="109">
        <v>0</v>
      </c>
      <c r="I672" s="116">
        <v>0.57499999999999996</v>
      </c>
      <c r="J672" s="97"/>
    </row>
    <row r="673" spans="1:10" ht="17.100000000000001" customHeight="1" x14ac:dyDescent="0.2">
      <c r="A673" s="115" t="s">
        <v>624</v>
      </c>
      <c r="B673" s="108" t="s">
        <v>310</v>
      </c>
      <c r="C673" s="108" t="s">
        <v>2134</v>
      </c>
      <c r="D673" s="109">
        <v>254400</v>
      </c>
      <c r="E673" s="109">
        <v>187334</v>
      </c>
      <c r="F673" s="109">
        <v>63319</v>
      </c>
      <c r="G673" s="109">
        <v>3747</v>
      </c>
      <c r="H673" s="109">
        <v>0</v>
      </c>
      <c r="I673" s="116">
        <v>0.6</v>
      </c>
      <c r="J673" s="97"/>
    </row>
    <row r="674" spans="1:10" ht="17.100000000000001" customHeight="1" x14ac:dyDescent="0.2">
      <c r="A674" s="115" t="s">
        <v>625</v>
      </c>
      <c r="B674" s="108" t="s">
        <v>312</v>
      </c>
      <c r="C674" s="108" t="s">
        <v>2135</v>
      </c>
      <c r="D674" s="109">
        <v>265000</v>
      </c>
      <c r="E674" s="109">
        <v>195140</v>
      </c>
      <c r="F674" s="109">
        <v>65957</v>
      </c>
      <c r="G674" s="109">
        <v>3903</v>
      </c>
      <c r="H674" s="109">
        <v>0</v>
      </c>
      <c r="I674" s="116">
        <v>0.625</v>
      </c>
      <c r="J674" s="97"/>
    </row>
    <row r="675" spans="1:10" ht="17.100000000000001" customHeight="1" x14ac:dyDescent="0.2">
      <c r="A675" s="115" t="s">
        <v>626</v>
      </c>
      <c r="B675" s="108" t="s">
        <v>314</v>
      </c>
      <c r="C675" s="108" t="s">
        <v>2136</v>
      </c>
      <c r="D675" s="109">
        <v>10600</v>
      </c>
      <c r="E675" s="109">
        <v>7806</v>
      </c>
      <c r="F675" s="109">
        <v>2638</v>
      </c>
      <c r="G675" s="109">
        <v>156</v>
      </c>
      <c r="H675" s="109">
        <v>0</v>
      </c>
      <c r="I675" s="116">
        <v>2.5000000000000001E-2</v>
      </c>
      <c r="J675" s="97"/>
    </row>
    <row r="676" spans="1:10" ht="17.100000000000001" customHeight="1" x14ac:dyDescent="0.2">
      <c r="A676" s="115" t="s">
        <v>627</v>
      </c>
      <c r="B676" s="108" t="s">
        <v>316</v>
      </c>
      <c r="C676" s="108" t="s">
        <v>2137</v>
      </c>
      <c r="D676" s="109">
        <v>21200</v>
      </c>
      <c r="E676" s="109">
        <v>15611</v>
      </c>
      <c r="F676" s="109">
        <v>5277</v>
      </c>
      <c r="G676" s="109">
        <v>312</v>
      </c>
      <c r="H676" s="109">
        <v>0</v>
      </c>
      <c r="I676" s="116">
        <v>0.05</v>
      </c>
      <c r="J676" s="97"/>
    </row>
    <row r="677" spans="1:10" ht="17.100000000000001" customHeight="1" x14ac:dyDescent="0.2">
      <c r="A677" s="115" t="s">
        <v>628</v>
      </c>
      <c r="B677" s="108" t="s">
        <v>318</v>
      </c>
      <c r="C677" s="108" t="s">
        <v>2138</v>
      </c>
      <c r="D677" s="109">
        <v>31800</v>
      </c>
      <c r="E677" s="109">
        <v>23417</v>
      </c>
      <c r="F677" s="109">
        <v>7915</v>
      </c>
      <c r="G677" s="109">
        <v>468</v>
      </c>
      <c r="H677" s="109">
        <v>0</v>
      </c>
      <c r="I677" s="116">
        <v>7.4999999999999997E-2</v>
      </c>
      <c r="J677" s="97"/>
    </row>
    <row r="678" spans="1:10" ht="17.100000000000001" customHeight="1" x14ac:dyDescent="0.2">
      <c r="A678" s="115" t="s">
        <v>629</v>
      </c>
      <c r="B678" s="108" t="s">
        <v>320</v>
      </c>
      <c r="C678" s="108" t="s">
        <v>2139</v>
      </c>
      <c r="D678" s="109">
        <v>42400</v>
      </c>
      <c r="E678" s="109">
        <v>31222</v>
      </c>
      <c r="F678" s="109">
        <v>10554</v>
      </c>
      <c r="G678" s="109">
        <v>624</v>
      </c>
      <c r="H678" s="109">
        <v>0</v>
      </c>
      <c r="I678" s="116">
        <v>0.1</v>
      </c>
      <c r="J678" s="97"/>
    </row>
    <row r="679" spans="1:10" ht="17.100000000000001" customHeight="1" x14ac:dyDescent="0.2">
      <c r="A679" s="115" t="s">
        <v>630</v>
      </c>
      <c r="B679" s="108" t="s">
        <v>322</v>
      </c>
      <c r="C679" s="108" t="s">
        <v>2140</v>
      </c>
      <c r="D679" s="109">
        <v>53000</v>
      </c>
      <c r="E679" s="109">
        <v>39028</v>
      </c>
      <c r="F679" s="109">
        <v>13191</v>
      </c>
      <c r="G679" s="109">
        <v>781</v>
      </c>
      <c r="H679" s="109">
        <v>0</v>
      </c>
      <c r="I679" s="116">
        <v>0.125</v>
      </c>
      <c r="J679" s="97"/>
    </row>
    <row r="680" spans="1:10" ht="17.100000000000001" customHeight="1" x14ac:dyDescent="0.2">
      <c r="A680" s="115" t="s">
        <v>631</v>
      </c>
      <c r="B680" s="108" t="s">
        <v>324</v>
      </c>
      <c r="C680" s="108" t="s">
        <v>2141</v>
      </c>
      <c r="D680" s="109">
        <v>63600</v>
      </c>
      <c r="E680" s="109">
        <v>46834</v>
      </c>
      <c r="F680" s="109">
        <v>15829</v>
      </c>
      <c r="G680" s="109">
        <v>937</v>
      </c>
      <c r="H680" s="109">
        <v>0</v>
      </c>
      <c r="I680" s="116">
        <v>0.15</v>
      </c>
      <c r="J680" s="97"/>
    </row>
    <row r="681" spans="1:10" ht="17.100000000000001" customHeight="1" x14ac:dyDescent="0.2">
      <c r="A681" s="115" t="s">
        <v>632</v>
      </c>
      <c r="B681" s="108" t="s">
        <v>326</v>
      </c>
      <c r="C681" s="108" t="s">
        <v>2142</v>
      </c>
      <c r="D681" s="109">
        <v>74200</v>
      </c>
      <c r="E681" s="109">
        <v>54639</v>
      </c>
      <c r="F681" s="109">
        <v>18468</v>
      </c>
      <c r="G681" s="109">
        <v>1093</v>
      </c>
      <c r="H681" s="109">
        <v>0</v>
      </c>
      <c r="I681" s="116">
        <v>0.17499999999999999</v>
      </c>
      <c r="J681" s="97"/>
    </row>
    <row r="682" spans="1:10" ht="17.100000000000001" customHeight="1" x14ac:dyDescent="0.2">
      <c r="A682" s="115" t="s">
        <v>633</v>
      </c>
      <c r="B682" s="108" t="s">
        <v>328</v>
      </c>
      <c r="C682" s="108" t="s">
        <v>2143</v>
      </c>
      <c r="D682" s="109">
        <v>84800</v>
      </c>
      <c r="E682" s="109">
        <v>62445</v>
      </c>
      <c r="F682" s="109">
        <v>21106</v>
      </c>
      <c r="G682" s="109">
        <v>1249</v>
      </c>
      <c r="H682" s="109">
        <v>0</v>
      </c>
      <c r="I682" s="116">
        <v>0.2</v>
      </c>
      <c r="J682" s="97"/>
    </row>
    <row r="683" spans="1:10" ht="17.100000000000001" customHeight="1" x14ac:dyDescent="0.2">
      <c r="A683" s="115" t="s">
        <v>634</v>
      </c>
      <c r="B683" s="108" t="s">
        <v>330</v>
      </c>
      <c r="C683" s="108" t="s">
        <v>2144</v>
      </c>
      <c r="D683" s="109">
        <v>95400</v>
      </c>
      <c r="E683" s="109">
        <v>70250</v>
      </c>
      <c r="F683" s="109">
        <v>23745</v>
      </c>
      <c r="G683" s="109">
        <v>1405</v>
      </c>
      <c r="H683" s="109">
        <v>0</v>
      </c>
      <c r="I683" s="116">
        <v>0.22500000000000001</v>
      </c>
      <c r="J683" s="97"/>
    </row>
    <row r="684" spans="1:10" ht="17.100000000000001" customHeight="1" x14ac:dyDescent="0.2">
      <c r="A684" s="115" t="s">
        <v>635</v>
      </c>
      <c r="B684" s="108" t="s">
        <v>332</v>
      </c>
      <c r="C684" s="108" t="s">
        <v>2145</v>
      </c>
      <c r="D684" s="109">
        <v>106000</v>
      </c>
      <c r="E684" s="109">
        <v>78056</v>
      </c>
      <c r="F684" s="109">
        <v>26383</v>
      </c>
      <c r="G684" s="109">
        <v>1561</v>
      </c>
      <c r="H684" s="109">
        <v>0</v>
      </c>
      <c r="I684" s="116">
        <v>0.25</v>
      </c>
      <c r="J684" s="97"/>
    </row>
    <row r="685" spans="1:10" ht="17.100000000000001" customHeight="1" x14ac:dyDescent="0.2">
      <c r="A685" s="115" t="s">
        <v>636</v>
      </c>
      <c r="B685" s="108" t="s">
        <v>334</v>
      </c>
      <c r="C685" s="108" t="s">
        <v>2146</v>
      </c>
      <c r="D685" s="109">
        <v>116600</v>
      </c>
      <c r="E685" s="109">
        <v>85862</v>
      </c>
      <c r="F685" s="109">
        <v>29021</v>
      </c>
      <c r="G685" s="109">
        <v>1717</v>
      </c>
      <c r="H685" s="109">
        <v>0</v>
      </c>
      <c r="I685" s="116">
        <v>0.27500000000000002</v>
      </c>
      <c r="J685" s="97"/>
    </row>
    <row r="686" spans="1:10" ht="17.100000000000001" customHeight="1" x14ac:dyDescent="0.2">
      <c r="A686" s="115" t="s">
        <v>637</v>
      </c>
      <c r="B686" s="108" t="s">
        <v>336</v>
      </c>
      <c r="C686" s="108" t="s">
        <v>2147</v>
      </c>
      <c r="D686" s="109">
        <v>127200</v>
      </c>
      <c r="E686" s="109">
        <v>93667</v>
      </c>
      <c r="F686" s="109">
        <v>31660</v>
      </c>
      <c r="G686" s="109">
        <v>1873</v>
      </c>
      <c r="H686" s="109">
        <v>0</v>
      </c>
      <c r="I686" s="116">
        <v>0.3</v>
      </c>
      <c r="J686" s="97"/>
    </row>
    <row r="687" spans="1:10" ht="17.100000000000001" customHeight="1" x14ac:dyDescent="0.2">
      <c r="A687" s="115" t="s">
        <v>638</v>
      </c>
      <c r="B687" s="108" t="s">
        <v>338</v>
      </c>
      <c r="C687" s="108" t="s">
        <v>2148</v>
      </c>
      <c r="D687" s="109">
        <v>137800</v>
      </c>
      <c r="E687" s="109">
        <v>101473</v>
      </c>
      <c r="F687" s="109">
        <v>34298</v>
      </c>
      <c r="G687" s="109">
        <v>2029</v>
      </c>
      <c r="H687" s="109">
        <v>0</v>
      </c>
      <c r="I687" s="116">
        <v>0.32500000000000001</v>
      </c>
      <c r="J687" s="97"/>
    </row>
    <row r="688" spans="1:10" ht="17.100000000000001" customHeight="1" x14ac:dyDescent="0.2">
      <c r="A688" s="115" t="s">
        <v>639</v>
      </c>
      <c r="B688" s="108" t="s">
        <v>340</v>
      </c>
      <c r="C688" s="108" t="s">
        <v>2149</v>
      </c>
      <c r="D688" s="109">
        <v>148400</v>
      </c>
      <c r="E688" s="109">
        <v>109278</v>
      </c>
      <c r="F688" s="109">
        <v>36936</v>
      </c>
      <c r="G688" s="109">
        <v>2186</v>
      </c>
      <c r="H688" s="109">
        <v>0</v>
      </c>
      <c r="I688" s="116">
        <v>0.35</v>
      </c>
      <c r="J688" s="97"/>
    </row>
    <row r="689" spans="1:10" ht="17.100000000000001" customHeight="1" x14ac:dyDescent="0.2">
      <c r="A689" s="115" t="s">
        <v>640</v>
      </c>
      <c r="B689" s="108" t="s">
        <v>342</v>
      </c>
      <c r="C689" s="108" t="s">
        <v>2150</v>
      </c>
      <c r="D689" s="109">
        <v>159000</v>
      </c>
      <c r="E689" s="109">
        <v>117084</v>
      </c>
      <c r="F689" s="109">
        <v>39574</v>
      </c>
      <c r="G689" s="109">
        <v>2342</v>
      </c>
      <c r="H689" s="109">
        <v>0</v>
      </c>
      <c r="I689" s="116">
        <v>0.375</v>
      </c>
      <c r="J689" s="97"/>
    </row>
    <row r="690" spans="1:10" ht="17.100000000000001" customHeight="1" x14ac:dyDescent="0.2">
      <c r="A690" s="115" t="s">
        <v>641</v>
      </c>
      <c r="B690" s="108" t="s">
        <v>344</v>
      </c>
      <c r="C690" s="108" t="s">
        <v>2151</v>
      </c>
      <c r="D690" s="109">
        <v>169600</v>
      </c>
      <c r="E690" s="109">
        <v>124890</v>
      </c>
      <c r="F690" s="109">
        <v>42212</v>
      </c>
      <c r="G690" s="109">
        <v>2498</v>
      </c>
      <c r="H690" s="109">
        <v>0</v>
      </c>
      <c r="I690" s="116">
        <v>0.4</v>
      </c>
      <c r="J690" s="97"/>
    </row>
    <row r="691" spans="1:10" ht="17.100000000000001" customHeight="1" x14ac:dyDescent="0.2">
      <c r="A691" s="115" t="s">
        <v>642</v>
      </c>
      <c r="B691" s="108" t="s">
        <v>346</v>
      </c>
      <c r="C691" s="108" t="s">
        <v>2152</v>
      </c>
      <c r="D691" s="109">
        <v>180200</v>
      </c>
      <c r="E691" s="109">
        <v>132695</v>
      </c>
      <c r="F691" s="109">
        <v>44851</v>
      </c>
      <c r="G691" s="109">
        <v>2654</v>
      </c>
      <c r="H691" s="109">
        <v>0</v>
      </c>
      <c r="I691" s="116">
        <v>0.42499999999999999</v>
      </c>
      <c r="J691" s="97"/>
    </row>
    <row r="692" spans="1:10" ht="17.100000000000001" customHeight="1" x14ac:dyDescent="0.2">
      <c r="A692" s="115" t="s">
        <v>643</v>
      </c>
      <c r="B692" s="108" t="s">
        <v>348</v>
      </c>
      <c r="C692" s="108" t="s">
        <v>2153</v>
      </c>
      <c r="D692" s="109">
        <v>190800</v>
      </c>
      <c r="E692" s="109">
        <v>140501</v>
      </c>
      <c r="F692" s="109">
        <v>47489</v>
      </c>
      <c r="G692" s="109">
        <v>2810</v>
      </c>
      <c r="H692" s="109">
        <v>0</v>
      </c>
      <c r="I692" s="116">
        <v>0.45</v>
      </c>
      <c r="J692" s="97"/>
    </row>
    <row r="693" spans="1:10" ht="17.100000000000001" customHeight="1" x14ac:dyDescent="0.2">
      <c r="A693" s="115" t="s">
        <v>644</v>
      </c>
      <c r="B693" s="108" t="s">
        <v>350</v>
      </c>
      <c r="C693" s="108" t="s">
        <v>2154</v>
      </c>
      <c r="D693" s="109">
        <v>201400</v>
      </c>
      <c r="E693" s="109">
        <v>148306</v>
      </c>
      <c r="F693" s="109">
        <v>50128</v>
      </c>
      <c r="G693" s="109">
        <v>2966</v>
      </c>
      <c r="H693" s="109">
        <v>0</v>
      </c>
      <c r="I693" s="116">
        <v>0.47499999999999998</v>
      </c>
      <c r="J693" s="97"/>
    </row>
    <row r="694" spans="1:10" ht="17.100000000000001" customHeight="1" x14ac:dyDescent="0.2">
      <c r="A694" s="115" t="s">
        <v>645</v>
      </c>
      <c r="B694" s="108" t="s">
        <v>352</v>
      </c>
      <c r="C694" s="108" t="s">
        <v>2155</v>
      </c>
      <c r="D694" s="109">
        <v>212000</v>
      </c>
      <c r="E694" s="109">
        <v>156112</v>
      </c>
      <c r="F694" s="109">
        <v>52766</v>
      </c>
      <c r="G694" s="109">
        <v>3122</v>
      </c>
      <c r="H694" s="109">
        <v>0</v>
      </c>
      <c r="I694" s="116">
        <v>0.5</v>
      </c>
      <c r="J694" s="97"/>
    </row>
    <row r="695" spans="1:10" ht="17.100000000000001" customHeight="1" x14ac:dyDescent="0.2">
      <c r="A695" s="115" t="s">
        <v>646</v>
      </c>
      <c r="B695" s="108" t="s">
        <v>354</v>
      </c>
      <c r="C695" s="108" t="s">
        <v>2156</v>
      </c>
      <c r="D695" s="109">
        <v>222600</v>
      </c>
      <c r="E695" s="109">
        <v>163918</v>
      </c>
      <c r="F695" s="109">
        <v>55404</v>
      </c>
      <c r="G695" s="109">
        <v>3278</v>
      </c>
      <c r="H695" s="109">
        <v>0</v>
      </c>
      <c r="I695" s="116">
        <v>0.52500000000000002</v>
      </c>
      <c r="J695" s="97"/>
    </row>
    <row r="696" spans="1:10" ht="17.100000000000001" customHeight="1" x14ac:dyDescent="0.2">
      <c r="A696" s="115" t="s">
        <v>647</v>
      </c>
      <c r="B696" s="108" t="s">
        <v>356</v>
      </c>
      <c r="C696" s="108" t="s">
        <v>2157</v>
      </c>
      <c r="D696" s="109">
        <v>233200</v>
      </c>
      <c r="E696" s="109">
        <v>171723</v>
      </c>
      <c r="F696" s="109">
        <v>58043</v>
      </c>
      <c r="G696" s="109">
        <v>3434</v>
      </c>
      <c r="H696" s="109">
        <v>0</v>
      </c>
      <c r="I696" s="116">
        <v>0.55000000000000004</v>
      </c>
      <c r="J696" s="97"/>
    </row>
    <row r="697" spans="1:10" ht="17.100000000000001" customHeight="1" x14ac:dyDescent="0.2">
      <c r="A697" s="115" t="s">
        <v>648</v>
      </c>
      <c r="B697" s="108" t="s">
        <v>358</v>
      </c>
      <c r="C697" s="108" t="s">
        <v>2158</v>
      </c>
      <c r="D697" s="109">
        <v>243800</v>
      </c>
      <c r="E697" s="109">
        <v>179529</v>
      </c>
      <c r="F697" s="109">
        <v>60680</v>
      </c>
      <c r="G697" s="109">
        <v>3591</v>
      </c>
      <c r="H697" s="109">
        <v>0</v>
      </c>
      <c r="I697" s="116">
        <v>0.57499999999999996</v>
      </c>
      <c r="J697" s="97"/>
    </row>
    <row r="698" spans="1:10" ht="17.100000000000001" customHeight="1" x14ac:dyDescent="0.2">
      <c r="A698" s="115" t="s">
        <v>649</v>
      </c>
      <c r="B698" s="108" t="s">
        <v>360</v>
      </c>
      <c r="C698" s="108" t="s">
        <v>2159</v>
      </c>
      <c r="D698" s="109">
        <v>254400</v>
      </c>
      <c r="E698" s="109">
        <v>187334</v>
      </c>
      <c r="F698" s="109">
        <v>63319</v>
      </c>
      <c r="G698" s="109">
        <v>3747</v>
      </c>
      <c r="H698" s="109">
        <v>0</v>
      </c>
      <c r="I698" s="116">
        <v>0.6</v>
      </c>
      <c r="J698" s="97"/>
    </row>
    <row r="699" spans="1:10" ht="17.100000000000001" customHeight="1" x14ac:dyDescent="0.2">
      <c r="A699" s="115" t="s">
        <v>650</v>
      </c>
      <c r="B699" s="108" t="s">
        <v>362</v>
      </c>
      <c r="C699" s="108" t="s">
        <v>2160</v>
      </c>
      <c r="D699" s="109">
        <v>265000</v>
      </c>
      <c r="E699" s="109">
        <v>195140</v>
      </c>
      <c r="F699" s="109">
        <v>65957</v>
      </c>
      <c r="G699" s="109">
        <v>3903</v>
      </c>
      <c r="H699" s="109">
        <v>0</v>
      </c>
      <c r="I699" s="116">
        <v>0.625</v>
      </c>
      <c r="J699" s="97"/>
    </row>
    <row r="700" spans="1:10" ht="17.100000000000001" customHeight="1" x14ac:dyDescent="0.2">
      <c r="A700" s="115" t="s">
        <v>651</v>
      </c>
      <c r="B700" s="108" t="s">
        <v>652</v>
      </c>
      <c r="C700" s="108" t="s">
        <v>2162</v>
      </c>
      <c r="D700" s="109">
        <v>94257</v>
      </c>
      <c r="E700" s="109">
        <v>69409</v>
      </c>
      <c r="F700" s="109">
        <v>23460</v>
      </c>
      <c r="G700" s="109">
        <v>1388</v>
      </c>
      <c r="H700" s="109">
        <v>0</v>
      </c>
      <c r="I700" s="116">
        <v>0.15</v>
      </c>
      <c r="J700" s="97"/>
    </row>
    <row r="701" spans="1:10" ht="17.100000000000001" customHeight="1" x14ac:dyDescent="0.2">
      <c r="A701" s="115" t="s">
        <v>653</v>
      </c>
      <c r="B701" s="108" t="s">
        <v>654</v>
      </c>
      <c r="C701" s="108" t="s">
        <v>2162</v>
      </c>
      <c r="D701" s="109">
        <v>125676</v>
      </c>
      <c r="E701" s="109">
        <v>92545</v>
      </c>
      <c r="F701" s="109">
        <v>31280</v>
      </c>
      <c r="G701" s="109">
        <v>1851</v>
      </c>
      <c r="H701" s="109">
        <v>0</v>
      </c>
      <c r="I701" s="116">
        <v>0.2</v>
      </c>
      <c r="J701" s="97"/>
    </row>
    <row r="702" spans="1:10" ht="17.100000000000001" customHeight="1" x14ac:dyDescent="0.2">
      <c r="A702" s="115" t="s">
        <v>4057</v>
      </c>
      <c r="B702" s="108" t="s">
        <v>4058</v>
      </c>
      <c r="C702" s="108" t="s">
        <v>4059</v>
      </c>
      <c r="D702" s="109">
        <v>125676</v>
      </c>
      <c r="E702" s="109">
        <v>92545</v>
      </c>
      <c r="F702" s="109">
        <v>31280</v>
      </c>
      <c r="G702" s="109">
        <v>1851</v>
      </c>
      <c r="H702" s="109">
        <v>0</v>
      </c>
      <c r="I702" s="116">
        <v>0.2</v>
      </c>
      <c r="J702" s="97"/>
    </row>
    <row r="703" spans="1:10" ht="17.100000000000001" customHeight="1" x14ac:dyDescent="0.2">
      <c r="A703" s="115" t="s">
        <v>655</v>
      </c>
      <c r="B703" s="108" t="s">
        <v>52</v>
      </c>
      <c r="C703" s="108" t="s">
        <v>2164</v>
      </c>
      <c r="D703" s="109">
        <v>62838</v>
      </c>
      <c r="E703" s="109">
        <v>46272</v>
      </c>
      <c r="F703" s="109">
        <v>15641</v>
      </c>
      <c r="G703" s="109">
        <v>925</v>
      </c>
      <c r="H703" s="109">
        <v>0</v>
      </c>
      <c r="I703" s="116">
        <v>0.1</v>
      </c>
      <c r="J703" s="97"/>
    </row>
    <row r="704" spans="1:10" ht="17.100000000000001" customHeight="1" x14ac:dyDescent="0.2">
      <c r="A704" s="115" t="s">
        <v>656</v>
      </c>
      <c r="B704" s="108" t="s">
        <v>24</v>
      </c>
      <c r="C704" s="108" t="s">
        <v>2165</v>
      </c>
      <c r="D704" s="109">
        <v>6371</v>
      </c>
      <c r="E704" s="109">
        <v>4691</v>
      </c>
      <c r="F704" s="109">
        <v>1586</v>
      </c>
      <c r="G704" s="109">
        <v>94</v>
      </c>
      <c r="H704" s="109">
        <v>0</v>
      </c>
      <c r="I704" s="116">
        <v>9.3749999999999997E-3</v>
      </c>
      <c r="J704" s="97"/>
    </row>
    <row r="705" spans="1:10" ht="17.100000000000001" customHeight="1" x14ac:dyDescent="0.2">
      <c r="A705" s="115" t="s">
        <v>657</v>
      </c>
      <c r="B705" s="108" t="s">
        <v>26</v>
      </c>
      <c r="C705" s="108" t="s">
        <v>2165</v>
      </c>
      <c r="D705" s="109">
        <v>6371</v>
      </c>
      <c r="E705" s="109">
        <v>4691</v>
      </c>
      <c r="F705" s="109">
        <v>1586</v>
      </c>
      <c r="G705" s="109">
        <v>94</v>
      </c>
      <c r="H705" s="109">
        <v>0</v>
      </c>
      <c r="I705" s="116">
        <v>9.3749999999999997E-3</v>
      </c>
      <c r="J705" s="97"/>
    </row>
    <row r="706" spans="1:10" ht="17.100000000000001" customHeight="1" x14ac:dyDescent="0.2">
      <c r="A706" s="115" t="s">
        <v>3083</v>
      </c>
      <c r="B706" s="108" t="s">
        <v>2725</v>
      </c>
      <c r="C706" s="108" t="s">
        <v>1986</v>
      </c>
      <c r="D706" s="109">
        <v>470470</v>
      </c>
      <c r="E706" s="109">
        <v>346443</v>
      </c>
      <c r="F706" s="109">
        <v>117098</v>
      </c>
      <c r="G706" s="109">
        <v>6929</v>
      </c>
      <c r="H706" s="109">
        <v>0</v>
      </c>
      <c r="I706" s="116">
        <v>1</v>
      </c>
      <c r="J706" s="97"/>
    </row>
    <row r="707" spans="1:10" ht="17.100000000000001" customHeight="1" x14ac:dyDescent="0.2">
      <c r="A707" s="115" t="s">
        <v>3084</v>
      </c>
      <c r="B707" s="108" t="s">
        <v>2731</v>
      </c>
      <c r="C707" s="108" t="s">
        <v>3085</v>
      </c>
      <c r="D707" s="109">
        <v>344990</v>
      </c>
      <c r="E707" s="109">
        <v>254043</v>
      </c>
      <c r="F707" s="109">
        <v>85866</v>
      </c>
      <c r="G707" s="109">
        <v>5081</v>
      </c>
      <c r="H707" s="109">
        <v>0</v>
      </c>
      <c r="I707" s="116">
        <v>1</v>
      </c>
      <c r="J707" s="97"/>
    </row>
    <row r="708" spans="1:10" ht="17.100000000000001" customHeight="1" x14ac:dyDescent="0.2">
      <c r="A708" s="115" t="s">
        <v>3086</v>
      </c>
      <c r="B708" s="108" t="s">
        <v>61</v>
      </c>
      <c r="C708" s="108" t="s">
        <v>3087</v>
      </c>
      <c r="D708" s="109">
        <v>10600</v>
      </c>
      <c r="E708" s="109">
        <v>7806</v>
      </c>
      <c r="F708" s="109">
        <v>2638</v>
      </c>
      <c r="G708" s="109">
        <v>156</v>
      </c>
      <c r="H708" s="109">
        <v>0</v>
      </c>
      <c r="I708" s="116">
        <v>2.5000000000000001E-2</v>
      </c>
      <c r="J708" s="97"/>
    </row>
    <row r="709" spans="1:10" ht="17.100000000000001" customHeight="1" x14ac:dyDescent="0.2">
      <c r="A709" s="115" t="s">
        <v>3088</v>
      </c>
      <c r="B709" s="108" t="s">
        <v>63</v>
      </c>
      <c r="C709" s="108" t="s">
        <v>3089</v>
      </c>
      <c r="D709" s="109">
        <v>21200</v>
      </c>
      <c r="E709" s="109">
        <v>15611</v>
      </c>
      <c r="F709" s="109">
        <v>5277</v>
      </c>
      <c r="G709" s="109">
        <v>312</v>
      </c>
      <c r="H709" s="109">
        <v>0</v>
      </c>
      <c r="I709" s="116">
        <v>0.05</v>
      </c>
      <c r="J709" s="97"/>
    </row>
    <row r="710" spans="1:10" ht="17.100000000000001" customHeight="1" x14ac:dyDescent="0.2">
      <c r="A710" s="115" t="s">
        <v>3090</v>
      </c>
      <c r="B710" s="108" t="s">
        <v>65</v>
      </c>
      <c r="C710" s="108" t="s">
        <v>3091</v>
      </c>
      <c r="D710" s="109">
        <v>31800</v>
      </c>
      <c r="E710" s="109">
        <v>23417</v>
      </c>
      <c r="F710" s="109">
        <v>7915</v>
      </c>
      <c r="G710" s="109">
        <v>468</v>
      </c>
      <c r="H710" s="109">
        <v>0</v>
      </c>
      <c r="I710" s="116">
        <v>7.4999999999999997E-2</v>
      </c>
      <c r="J710" s="97"/>
    </row>
    <row r="711" spans="1:10" ht="17.100000000000001" customHeight="1" x14ac:dyDescent="0.2">
      <c r="A711" s="115" t="s">
        <v>3092</v>
      </c>
      <c r="B711" s="108" t="s">
        <v>379</v>
      </c>
      <c r="C711" s="108" t="s">
        <v>3093</v>
      </c>
      <c r="D711" s="109">
        <v>42400</v>
      </c>
      <c r="E711" s="109">
        <v>31222</v>
      </c>
      <c r="F711" s="109">
        <v>10554</v>
      </c>
      <c r="G711" s="109">
        <v>624</v>
      </c>
      <c r="H711" s="109">
        <v>0</v>
      </c>
      <c r="I711" s="116">
        <v>0.1</v>
      </c>
      <c r="J711" s="97"/>
    </row>
    <row r="712" spans="1:10" ht="17.100000000000001" customHeight="1" x14ac:dyDescent="0.2">
      <c r="A712" s="115" t="s">
        <v>3094</v>
      </c>
      <c r="B712" s="108" t="s">
        <v>381</v>
      </c>
      <c r="C712" s="108" t="s">
        <v>3095</v>
      </c>
      <c r="D712" s="109">
        <v>53000</v>
      </c>
      <c r="E712" s="109">
        <v>39028</v>
      </c>
      <c r="F712" s="109">
        <v>13191</v>
      </c>
      <c r="G712" s="109">
        <v>781</v>
      </c>
      <c r="H712" s="109">
        <v>0</v>
      </c>
      <c r="I712" s="116">
        <v>0.125</v>
      </c>
      <c r="J712" s="97"/>
    </row>
    <row r="713" spans="1:10" ht="17.100000000000001" customHeight="1" x14ac:dyDescent="0.2">
      <c r="A713" s="115" t="s">
        <v>3096</v>
      </c>
      <c r="B713" s="108" t="s">
        <v>383</v>
      </c>
      <c r="C713" s="108" t="s">
        <v>3097</v>
      </c>
      <c r="D713" s="109">
        <v>63600</v>
      </c>
      <c r="E713" s="109">
        <v>46834</v>
      </c>
      <c r="F713" s="109">
        <v>15829</v>
      </c>
      <c r="G713" s="109">
        <v>937</v>
      </c>
      <c r="H713" s="109">
        <v>0</v>
      </c>
      <c r="I713" s="116">
        <v>0.15</v>
      </c>
      <c r="J713" s="97"/>
    </row>
    <row r="714" spans="1:10" ht="17.100000000000001" customHeight="1" x14ac:dyDescent="0.2">
      <c r="A714" s="115" t="s">
        <v>3098</v>
      </c>
      <c r="B714" s="108" t="s">
        <v>385</v>
      </c>
      <c r="C714" s="108" t="s">
        <v>3099</v>
      </c>
      <c r="D714" s="109">
        <v>74200</v>
      </c>
      <c r="E714" s="109">
        <v>54639</v>
      </c>
      <c r="F714" s="109">
        <v>18468</v>
      </c>
      <c r="G714" s="109">
        <v>1093</v>
      </c>
      <c r="H714" s="109">
        <v>0</v>
      </c>
      <c r="I714" s="116">
        <v>0.17499999999999999</v>
      </c>
      <c r="J714" s="97"/>
    </row>
    <row r="715" spans="1:10" ht="17.100000000000001" customHeight="1" x14ac:dyDescent="0.2">
      <c r="A715" s="115" t="s">
        <v>3100</v>
      </c>
      <c r="B715" s="108" t="s">
        <v>387</v>
      </c>
      <c r="C715" s="108" t="s">
        <v>3101</v>
      </c>
      <c r="D715" s="109">
        <v>84800</v>
      </c>
      <c r="E715" s="109">
        <v>62445</v>
      </c>
      <c r="F715" s="109">
        <v>21106</v>
      </c>
      <c r="G715" s="109">
        <v>1249</v>
      </c>
      <c r="H715" s="109">
        <v>0</v>
      </c>
      <c r="I715" s="116">
        <v>0.2</v>
      </c>
      <c r="J715" s="97"/>
    </row>
    <row r="716" spans="1:10" ht="17.100000000000001" customHeight="1" x14ac:dyDescent="0.2">
      <c r="A716" s="115" t="s">
        <v>3102</v>
      </c>
      <c r="B716" s="108" t="s">
        <v>389</v>
      </c>
      <c r="C716" s="108" t="s">
        <v>3103</v>
      </c>
      <c r="D716" s="109">
        <v>95400</v>
      </c>
      <c r="E716" s="109">
        <v>70250</v>
      </c>
      <c r="F716" s="109">
        <v>23745</v>
      </c>
      <c r="G716" s="109">
        <v>1405</v>
      </c>
      <c r="H716" s="109">
        <v>0</v>
      </c>
      <c r="I716" s="116">
        <v>0.22500000000000001</v>
      </c>
      <c r="J716" s="97"/>
    </row>
    <row r="717" spans="1:10" ht="17.100000000000001" customHeight="1" x14ac:dyDescent="0.2">
      <c r="A717" s="115" t="s">
        <v>3104</v>
      </c>
      <c r="B717" s="108" t="s">
        <v>391</v>
      </c>
      <c r="C717" s="108" t="s">
        <v>3105</v>
      </c>
      <c r="D717" s="109">
        <v>106000</v>
      </c>
      <c r="E717" s="109">
        <v>78056</v>
      </c>
      <c r="F717" s="109">
        <v>26383</v>
      </c>
      <c r="G717" s="109">
        <v>1561</v>
      </c>
      <c r="H717" s="109">
        <v>0</v>
      </c>
      <c r="I717" s="116">
        <v>0.25</v>
      </c>
      <c r="J717" s="97"/>
    </row>
    <row r="718" spans="1:10" ht="17.100000000000001" customHeight="1" x14ac:dyDescent="0.2">
      <c r="A718" s="115" t="s">
        <v>3106</v>
      </c>
      <c r="B718" s="108" t="s">
        <v>393</v>
      </c>
      <c r="C718" s="108" t="s">
        <v>3107</v>
      </c>
      <c r="D718" s="109">
        <v>116600</v>
      </c>
      <c r="E718" s="109">
        <v>85862</v>
      </c>
      <c r="F718" s="109">
        <v>29021</v>
      </c>
      <c r="G718" s="109">
        <v>1717</v>
      </c>
      <c r="H718" s="109">
        <v>0</v>
      </c>
      <c r="I718" s="116">
        <v>0.27500000000000002</v>
      </c>
      <c r="J718" s="97"/>
    </row>
    <row r="719" spans="1:10" ht="17.100000000000001" customHeight="1" x14ac:dyDescent="0.2">
      <c r="A719" s="115" t="s">
        <v>3108</v>
      </c>
      <c r="B719" s="108" t="s">
        <v>395</v>
      </c>
      <c r="C719" s="108" t="s">
        <v>3109</v>
      </c>
      <c r="D719" s="109">
        <v>127200</v>
      </c>
      <c r="E719" s="109">
        <v>93667</v>
      </c>
      <c r="F719" s="109">
        <v>31660</v>
      </c>
      <c r="G719" s="109">
        <v>1873</v>
      </c>
      <c r="H719" s="109">
        <v>0</v>
      </c>
      <c r="I719" s="116">
        <v>0.3</v>
      </c>
      <c r="J719" s="97"/>
    </row>
    <row r="720" spans="1:10" ht="17.100000000000001" customHeight="1" x14ac:dyDescent="0.2">
      <c r="A720" s="115" t="s">
        <v>3110</v>
      </c>
      <c r="B720" s="108" t="s">
        <v>397</v>
      </c>
      <c r="C720" s="108" t="s">
        <v>3111</v>
      </c>
      <c r="D720" s="109">
        <v>137800</v>
      </c>
      <c r="E720" s="109">
        <v>101473</v>
      </c>
      <c r="F720" s="109">
        <v>34298</v>
      </c>
      <c r="G720" s="109">
        <v>2029</v>
      </c>
      <c r="H720" s="109">
        <v>0</v>
      </c>
      <c r="I720" s="116">
        <v>0.32500000000000001</v>
      </c>
      <c r="J720" s="97"/>
    </row>
    <row r="721" spans="1:10" ht="17.100000000000001" customHeight="1" x14ac:dyDescent="0.2">
      <c r="A721" s="115" t="s">
        <v>3112</v>
      </c>
      <c r="B721" s="108" t="s">
        <v>399</v>
      </c>
      <c r="C721" s="108" t="s">
        <v>3113</v>
      </c>
      <c r="D721" s="109">
        <v>148400</v>
      </c>
      <c r="E721" s="109">
        <v>109278</v>
      </c>
      <c r="F721" s="109">
        <v>36936</v>
      </c>
      <c r="G721" s="109">
        <v>2186</v>
      </c>
      <c r="H721" s="109">
        <v>0</v>
      </c>
      <c r="I721" s="116">
        <v>0.35</v>
      </c>
      <c r="J721" s="97"/>
    </row>
    <row r="722" spans="1:10" ht="17.100000000000001" customHeight="1" x14ac:dyDescent="0.2">
      <c r="A722" s="115" t="s">
        <v>3114</v>
      </c>
      <c r="B722" s="108" t="s">
        <v>401</v>
      </c>
      <c r="C722" s="108" t="s">
        <v>3115</v>
      </c>
      <c r="D722" s="109">
        <v>159000</v>
      </c>
      <c r="E722" s="109">
        <v>117084</v>
      </c>
      <c r="F722" s="109">
        <v>39574</v>
      </c>
      <c r="G722" s="109">
        <v>2342</v>
      </c>
      <c r="H722" s="109">
        <v>0</v>
      </c>
      <c r="I722" s="116">
        <v>0.375</v>
      </c>
      <c r="J722" s="97"/>
    </row>
    <row r="723" spans="1:10" ht="17.100000000000001" customHeight="1" x14ac:dyDescent="0.2">
      <c r="A723" s="115" t="s">
        <v>3116</v>
      </c>
      <c r="B723" s="108" t="s">
        <v>403</v>
      </c>
      <c r="C723" s="108" t="s">
        <v>3117</v>
      </c>
      <c r="D723" s="109">
        <v>169600</v>
      </c>
      <c r="E723" s="109">
        <v>124890</v>
      </c>
      <c r="F723" s="109">
        <v>42212</v>
      </c>
      <c r="G723" s="109">
        <v>2498</v>
      </c>
      <c r="H723" s="109">
        <v>0</v>
      </c>
      <c r="I723" s="116">
        <v>0.4</v>
      </c>
      <c r="J723" s="97"/>
    </row>
    <row r="724" spans="1:10" ht="17.100000000000001" customHeight="1" x14ac:dyDescent="0.2">
      <c r="A724" s="115" t="s">
        <v>3118</v>
      </c>
      <c r="B724" s="108" t="s">
        <v>405</v>
      </c>
      <c r="C724" s="108" t="s">
        <v>3119</v>
      </c>
      <c r="D724" s="109">
        <v>180200</v>
      </c>
      <c r="E724" s="109">
        <v>132695</v>
      </c>
      <c r="F724" s="109">
        <v>44851</v>
      </c>
      <c r="G724" s="109">
        <v>2654</v>
      </c>
      <c r="H724" s="109">
        <v>0</v>
      </c>
      <c r="I724" s="116">
        <v>0.42499999999999999</v>
      </c>
      <c r="J724" s="97"/>
    </row>
    <row r="725" spans="1:10" ht="17.100000000000001" customHeight="1" x14ac:dyDescent="0.2">
      <c r="A725" s="115" t="s">
        <v>3120</v>
      </c>
      <c r="B725" s="108" t="s">
        <v>407</v>
      </c>
      <c r="C725" s="108" t="s">
        <v>3121</v>
      </c>
      <c r="D725" s="109">
        <v>190800</v>
      </c>
      <c r="E725" s="109">
        <v>140501</v>
      </c>
      <c r="F725" s="109">
        <v>47489</v>
      </c>
      <c r="G725" s="109">
        <v>2810</v>
      </c>
      <c r="H725" s="109">
        <v>0</v>
      </c>
      <c r="I725" s="116">
        <v>0.45</v>
      </c>
      <c r="J725" s="97"/>
    </row>
    <row r="726" spans="1:10" ht="17.100000000000001" customHeight="1" x14ac:dyDescent="0.2">
      <c r="A726" s="115" t="s">
        <v>3122</v>
      </c>
      <c r="B726" s="108" t="s">
        <v>409</v>
      </c>
      <c r="C726" s="108" t="s">
        <v>3123</v>
      </c>
      <c r="D726" s="109">
        <v>201400</v>
      </c>
      <c r="E726" s="109">
        <v>148306</v>
      </c>
      <c r="F726" s="109">
        <v>50128</v>
      </c>
      <c r="G726" s="109">
        <v>2966</v>
      </c>
      <c r="H726" s="109">
        <v>0</v>
      </c>
      <c r="I726" s="116">
        <v>0.47499999999999998</v>
      </c>
      <c r="J726" s="97"/>
    </row>
    <row r="727" spans="1:10" ht="17.100000000000001" customHeight="1" x14ac:dyDescent="0.2">
      <c r="A727" s="115" t="s">
        <v>3124</v>
      </c>
      <c r="B727" s="108" t="s">
        <v>411</v>
      </c>
      <c r="C727" s="108" t="s">
        <v>3125</v>
      </c>
      <c r="D727" s="109">
        <v>212000</v>
      </c>
      <c r="E727" s="109">
        <v>156112</v>
      </c>
      <c r="F727" s="109">
        <v>52766</v>
      </c>
      <c r="G727" s="109">
        <v>3122</v>
      </c>
      <c r="H727" s="109">
        <v>0</v>
      </c>
      <c r="I727" s="116">
        <v>0.5</v>
      </c>
      <c r="J727" s="97"/>
    </row>
    <row r="728" spans="1:10" ht="17.100000000000001" customHeight="1" x14ac:dyDescent="0.2">
      <c r="A728" s="115" t="s">
        <v>3126</v>
      </c>
      <c r="B728" s="108" t="s">
        <v>413</v>
      </c>
      <c r="C728" s="108" t="s">
        <v>3127</v>
      </c>
      <c r="D728" s="109">
        <v>222600</v>
      </c>
      <c r="E728" s="109">
        <v>163918</v>
      </c>
      <c r="F728" s="109">
        <v>55404</v>
      </c>
      <c r="G728" s="109">
        <v>3278</v>
      </c>
      <c r="H728" s="109">
        <v>0</v>
      </c>
      <c r="I728" s="116">
        <v>0.52500000000000002</v>
      </c>
      <c r="J728" s="97"/>
    </row>
    <row r="729" spans="1:10" ht="17.100000000000001" customHeight="1" x14ac:dyDescent="0.2">
      <c r="A729" s="115" t="s">
        <v>3128</v>
      </c>
      <c r="B729" s="108" t="s">
        <v>415</v>
      </c>
      <c r="C729" s="108" t="s">
        <v>3129</v>
      </c>
      <c r="D729" s="109">
        <v>233200</v>
      </c>
      <c r="E729" s="109">
        <v>171723</v>
      </c>
      <c r="F729" s="109">
        <v>58043</v>
      </c>
      <c r="G729" s="109">
        <v>3434</v>
      </c>
      <c r="H729" s="109">
        <v>0</v>
      </c>
      <c r="I729" s="116">
        <v>0.55000000000000004</v>
      </c>
      <c r="J729" s="97"/>
    </row>
    <row r="730" spans="1:10" ht="17.100000000000001" customHeight="1" x14ac:dyDescent="0.2">
      <c r="A730" s="115" t="s">
        <v>3130</v>
      </c>
      <c r="B730" s="108" t="s">
        <v>417</v>
      </c>
      <c r="C730" s="108" t="s">
        <v>3131</v>
      </c>
      <c r="D730" s="109">
        <v>243800</v>
      </c>
      <c r="E730" s="109">
        <v>179529</v>
      </c>
      <c r="F730" s="109">
        <v>60680</v>
      </c>
      <c r="G730" s="109">
        <v>3591</v>
      </c>
      <c r="H730" s="109">
        <v>0</v>
      </c>
      <c r="I730" s="116">
        <v>0.57499999999999996</v>
      </c>
      <c r="J730" s="97"/>
    </row>
    <row r="731" spans="1:10" ht="17.100000000000001" customHeight="1" x14ac:dyDescent="0.2">
      <c r="A731" s="115" t="s">
        <v>3132</v>
      </c>
      <c r="B731" s="108" t="s">
        <v>419</v>
      </c>
      <c r="C731" s="108" t="s">
        <v>3133</v>
      </c>
      <c r="D731" s="109">
        <v>254400</v>
      </c>
      <c r="E731" s="109">
        <v>187334</v>
      </c>
      <c r="F731" s="109">
        <v>63319</v>
      </c>
      <c r="G731" s="109">
        <v>3747</v>
      </c>
      <c r="H731" s="109">
        <v>0</v>
      </c>
      <c r="I731" s="116">
        <v>0.6</v>
      </c>
      <c r="J731" s="97"/>
    </row>
    <row r="732" spans="1:10" ht="17.100000000000001" customHeight="1" x14ac:dyDescent="0.2">
      <c r="A732" s="115" t="s">
        <v>3134</v>
      </c>
      <c r="B732" s="108" t="s">
        <v>421</v>
      </c>
      <c r="C732" s="108" t="s">
        <v>3135</v>
      </c>
      <c r="D732" s="109">
        <v>265000</v>
      </c>
      <c r="E732" s="109">
        <v>195140</v>
      </c>
      <c r="F732" s="109">
        <v>65957</v>
      </c>
      <c r="G732" s="109">
        <v>3903</v>
      </c>
      <c r="H732" s="109">
        <v>0</v>
      </c>
      <c r="I732" s="116">
        <v>0.625</v>
      </c>
      <c r="J732" s="97"/>
    </row>
    <row r="733" spans="1:10" ht="17.100000000000001" customHeight="1" x14ac:dyDescent="0.2">
      <c r="A733" s="115" t="s">
        <v>3136</v>
      </c>
      <c r="B733" s="108" t="s">
        <v>423</v>
      </c>
      <c r="C733" s="108" t="s">
        <v>3137</v>
      </c>
      <c r="D733" s="109">
        <v>275600</v>
      </c>
      <c r="E733" s="109">
        <v>202946</v>
      </c>
      <c r="F733" s="109">
        <v>68595</v>
      </c>
      <c r="G733" s="109">
        <v>4059</v>
      </c>
      <c r="H733" s="109">
        <v>0</v>
      </c>
      <c r="I733" s="116">
        <v>0.65</v>
      </c>
      <c r="J733" s="97"/>
    </row>
    <row r="734" spans="1:10" ht="17.100000000000001" customHeight="1" x14ac:dyDescent="0.2">
      <c r="A734" s="115" t="s">
        <v>3138</v>
      </c>
      <c r="B734" s="108" t="s">
        <v>425</v>
      </c>
      <c r="C734" s="108" t="s">
        <v>3139</v>
      </c>
      <c r="D734" s="109">
        <v>286200</v>
      </c>
      <c r="E734" s="109">
        <v>210751</v>
      </c>
      <c r="F734" s="109">
        <v>71234</v>
      </c>
      <c r="G734" s="109">
        <v>4215</v>
      </c>
      <c r="H734" s="109">
        <v>0</v>
      </c>
      <c r="I734" s="116">
        <v>0.67500000000000004</v>
      </c>
      <c r="J734" s="97"/>
    </row>
    <row r="735" spans="1:10" ht="17.100000000000001" customHeight="1" x14ac:dyDescent="0.2">
      <c r="A735" s="115" t="s">
        <v>3140</v>
      </c>
      <c r="B735" s="108" t="s">
        <v>427</v>
      </c>
      <c r="C735" s="108" t="s">
        <v>3141</v>
      </c>
      <c r="D735" s="109">
        <v>296800</v>
      </c>
      <c r="E735" s="109">
        <v>218557</v>
      </c>
      <c r="F735" s="109">
        <v>73872</v>
      </c>
      <c r="G735" s="109">
        <v>4371</v>
      </c>
      <c r="H735" s="109">
        <v>0</v>
      </c>
      <c r="I735" s="116">
        <v>0.7</v>
      </c>
      <c r="J735" s="97"/>
    </row>
    <row r="736" spans="1:10" ht="17.100000000000001" customHeight="1" x14ac:dyDescent="0.2">
      <c r="A736" s="115" t="s">
        <v>3142</v>
      </c>
      <c r="B736" s="108" t="s">
        <v>429</v>
      </c>
      <c r="C736" s="108" t="s">
        <v>3143</v>
      </c>
      <c r="D736" s="109">
        <v>307400</v>
      </c>
      <c r="E736" s="109">
        <v>226362</v>
      </c>
      <c r="F736" s="109">
        <v>76511</v>
      </c>
      <c r="G736" s="109">
        <v>4527</v>
      </c>
      <c r="H736" s="109">
        <v>0</v>
      </c>
      <c r="I736" s="116">
        <v>0.72499999999999998</v>
      </c>
      <c r="J736" s="97"/>
    </row>
    <row r="737" spans="1:10" ht="17.100000000000001" customHeight="1" x14ac:dyDescent="0.2">
      <c r="A737" s="115" t="s">
        <v>3144</v>
      </c>
      <c r="B737" s="108" t="s">
        <v>431</v>
      </c>
      <c r="C737" s="108" t="s">
        <v>3145</v>
      </c>
      <c r="D737" s="109">
        <v>318000</v>
      </c>
      <c r="E737" s="109">
        <v>234168</v>
      </c>
      <c r="F737" s="109">
        <v>79149</v>
      </c>
      <c r="G737" s="109">
        <v>4683</v>
      </c>
      <c r="H737" s="109">
        <v>0</v>
      </c>
      <c r="I737" s="116">
        <v>0.75</v>
      </c>
      <c r="J737" s="97"/>
    </row>
    <row r="738" spans="1:10" ht="17.100000000000001" customHeight="1" x14ac:dyDescent="0.2">
      <c r="A738" s="115" t="s">
        <v>3146</v>
      </c>
      <c r="B738" s="108" t="s">
        <v>433</v>
      </c>
      <c r="C738" s="108" t="s">
        <v>3147</v>
      </c>
      <c r="D738" s="109">
        <v>328600</v>
      </c>
      <c r="E738" s="109">
        <v>241973</v>
      </c>
      <c r="F738" s="109">
        <v>81788</v>
      </c>
      <c r="G738" s="109">
        <v>4839</v>
      </c>
      <c r="H738" s="109">
        <v>0</v>
      </c>
      <c r="I738" s="116">
        <v>0.77500000000000002</v>
      </c>
      <c r="J738" s="97"/>
    </row>
    <row r="739" spans="1:10" ht="17.100000000000001" customHeight="1" x14ac:dyDescent="0.2">
      <c r="A739" s="115" t="s">
        <v>3148</v>
      </c>
      <c r="B739" s="108" t="s">
        <v>435</v>
      </c>
      <c r="C739" s="108" t="s">
        <v>3149</v>
      </c>
      <c r="D739" s="109">
        <v>339200</v>
      </c>
      <c r="E739" s="109">
        <v>249779</v>
      </c>
      <c r="F739" s="109">
        <v>84425</v>
      </c>
      <c r="G739" s="109">
        <v>4996</v>
      </c>
      <c r="H739" s="109">
        <v>0</v>
      </c>
      <c r="I739" s="116">
        <v>0.8</v>
      </c>
      <c r="J739" s="97"/>
    </row>
    <row r="740" spans="1:10" ht="17.100000000000001" customHeight="1" x14ac:dyDescent="0.2">
      <c r="A740" s="115" t="s">
        <v>3150</v>
      </c>
      <c r="B740" s="108" t="s">
        <v>437</v>
      </c>
      <c r="C740" s="108" t="s">
        <v>3151</v>
      </c>
      <c r="D740" s="109">
        <v>349800</v>
      </c>
      <c r="E740" s="109">
        <v>257585</v>
      </c>
      <c r="F740" s="109">
        <v>87063</v>
      </c>
      <c r="G740" s="109">
        <v>5152</v>
      </c>
      <c r="H740" s="109">
        <v>0</v>
      </c>
      <c r="I740" s="116">
        <v>0.82499999999999996</v>
      </c>
      <c r="J740" s="97"/>
    </row>
    <row r="741" spans="1:10" ht="17.100000000000001" customHeight="1" x14ac:dyDescent="0.2">
      <c r="A741" s="115" t="s">
        <v>3152</v>
      </c>
      <c r="B741" s="108" t="s">
        <v>439</v>
      </c>
      <c r="C741" s="108" t="s">
        <v>3153</v>
      </c>
      <c r="D741" s="109">
        <v>360400</v>
      </c>
      <c r="E741" s="109">
        <v>265390</v>
      </c>
      <c r="F741" s="109">
        <v>89702</v>
      </c>
      <c r="G741" s="109">
        <v>5308</v>
      </c>
      <c r="H741" s="109">
        <v>0</v>
      </c>
      <c r="I741" s="116">
        <v>0.85</v>
      </c>
      <c r="J741" s="97"/>
    </row>
    <row r="742" spans="1:10" ht="17.100000000000001" customHeight="1" x14ac:dyDescent="0.2">
      <c r="A742" s="115" t="s">
        <v>3154</v>
      </c>
      <c r="B742" s="108" t="s">
        <v>441</v>
      </c>
      <c r="C742" s="108" t="s">
        <v>3155</v>
      </c>
      <c r="D742" s="109">
        <v>371000</v>
      </c>
      <c r="E742" s="109">
        <v>273196</v>
      </c>
      <c r="F742" s="109">
        <v>92340</v>
      </c>
      <c r="G742" s="109">
        <v>5464</v>
      </c>
      <c r="H742" s="109">
        <v>0</v>
      </c>
      <c r="I742" s="116">
        <v>0.875</v>
      </c>
      <c r="J742" s="97"/>
    </row>
    <row r="743" spans="1:10" ht="17.100000000000001" customHeight="1" x14ac:dyDescent="0.2">
      <c r="A743" s="115" t="s">
        <v>3156</v>
      </c>
      <c r="B743" s="108" t="s">
        <v>443</v>
      </c>
      <c r="C743" s="108" t="s">
        <v>3157</v>
      </c>
      <c r="D743" s="109">
        <v>381600</v>
      </c>
      <c r="E743" s="109">
        <v>281001</v>
      </c>
      <c r="F743" s="109">
        <v>94979</v>
      </c>
      <c r="G743" s="109">
        <v>5620</v>
      </c>
      <c r="H743" s="109">
        <v>0</v>
      </c>
      <c r="I743" s="116">
        <v>0.9</v>
      </c>
      <c r="J743" s="97"/>
    </row>
    <row r="744" spans="1:10" ht="17.100000000000001" customHeight="1" x14ac:dyDescent="0.2">
      <c r="A744" s="115" t="s">
        <v>3158</v>
      </c>
      <c r="B744" s="108" t="s">
        <v>445</v>
      </c>
      <c r="C744" s="108" t="s">
        <v>3159</v>
      </c>
      <c r="D744" s="109">
        <v>392200</v>
      </c>
      <c r="E744" s="109">
        <v>288807</v>
      </c>
      <c r="F744" s="109">
        <v>97617</v>
      </c>
      <c r="G744" s="109">
        <v>5776</v>
      </c>
      <c r="H744" s="109">
        <v>0</v>
      </c>
      <c r="I744" s="116">
        <v>0.92500000000000004</v>
      </c>
      <c r="J744" s="97"/>
    </row>
    <row r="745" spans="1:10" ht="17.100000000000001" customHeight="1" x14ac:dyDescent="0.2">
      <c r="A745" s="115" t="s">
        <v>3160</v>
      </c>
      <c r="B745" s="108" t="s">
        <v>447</v>
      </c>
      <c r="C745" s="108" t="s">
        <v>3161</v>
      </c>
      <c r="D745" s="109">
        <v>402800</v>
      </c>
      <c r="E745" s="109">
        <v>296613</v>
      </c>
      <c r="F745" s="109">
        <v>100255</v>
      </c>
      <c r="G745" s="109">
        <v>5932</v>
      </c>
      <c r="H745" s="109">
        <v>0</v>
      </c>
      <c r="I745" s="116">
        <v>0.95</v>
      </c>
      <c r="J745" s="97"/>
    </row>
    <row r="746" spans="1:10" ht="17.100000000000001" customHeight="1" x14ac:dyDescent="0.2">
      <c r="A746" s="115" t="s">
        <v>3162</v>
      </c>
      <c r="B746" s="108" t="s">
        <v>449</v>
      </c>
      <c r="C746" s="108" t="s">
        <v>3163</v>
      </c>
      <c r="D746" s="109">
        <v>413400</v>
      </c>
      <c r="E746" s="109">
        <v>304418</v>
      </c>
      <c r="F746" s="109">
        <v>102894</v>
      </c>
      <c r="G746" s="109">
        <v>6088</v>
      </c>
      <c r="H746" s="109">
        <v>0</v>
      </c>
      <c r="I746" s="116">
        <v>0.97499999999999998</v>
      </c>
      <c r="J746" s="97"/>
    </row>
    <row r="747" spans="1:10" ht="17.100000000000001" customHeight="1" x14ac:dyDescent="0.2">
      <c r="A747" s="115" t="s">
        <v>3164</v>
      </c>
      <c r="B747" s="108" t="s">
        <v>451</v>
      </c>
      <c r="C747" s="108" t="s">
        <v>3165</v>
      </c>
      <c r="D747" s="109">
        <v>424000</v>
      </c>
      <c r="E747" s="109">
        <v>312224</v>
      </c>
      <c r="F747" s="109">
        <v>105532</v>
      </c>
      <c r="G747" s="109">
        <v>6244</v>
      </c>
      <c r="H747" s="109">
        <v>0</v>
      </c>
      <c r="I747" s="116">
        <v>1</v>
      </c>
      <c r="J747" s="97"/>
    </row>
    <row r="748" spans="1:10" ht="17.100000000000001" customHeight="1" x14ac:dyDescent="0.2">
      <c r="A748" s="115" t="s">
        <v>3166</v>
      </c>
      <c r="B748" s="108" t="s">
        <v>454</v>
      </c>
      <c r="C748" s="108" t="s">
        <v>3167</v>
      </c>
      <c r="D748" s="109">
        <v>628380</v>
      </c>
      <c r="E748" s="109">
        <v>462725</v>
      </c>
      <c r="F748" s="109">
        <v>156401</v>
      </c>
      <c r="G748" s="109">
        <v>9254</v>
      </c>
      <c r="H748" s="109">
        <v>0</v>
      </c>
      <c r="I748" s="116">
        <v>1</v>
      </c>
      <c r="J748" s="97"/>
    </row>
    <row r="749" spans="1:10" ht="17.100000000000001" customHeight="1" x14ac:dyDescent="0.2">
      <c r="A749" s="115" t="s">
        <v>4048</v>
      </c>
      <c r="B749" s="108" t="s">
        <v>4043</v>
      </c>
      <c r="C749" s="108" t="s">
        <v>4051</v>
      </c>
      <c r="D749" s="109">
        <v>547550</v>
      </c>
      <c r="E749" s="109">
        <v>403203</v>
      </c>
      <c r="F749" s="109">
        <v>136283</v>
      </c>
      <c r="G749" s="109">
        <v>8064</v>
      </c>
      <c r="H749" s="109">
        <v>0</v>
      </c>
      <c r="I749" s="116">
        <v>1</v>
      </c>
      <c r="J749" s="97"/>
    </row>
    <row r="750" spans="1:10" ht="17.100000000000001" customHeight="1" x14ac:dyDescent="0.2">
      <c r="A750" s="115" t="s">
        <v>4049</v>
      </c>
      <c r="B750" s="108" t="s">
        <v>4045</v>
      </c>
      <c r="C750" s="108" t="s">
        <v>4052</v>
      </c>
      <c r="D750" s="109">
        <v>628380</v>
      </c>
      <c r="E750" s="109">
        <v>462725</v>
      </c>
      <c r="F750" s="109">
        <v>156401</v>
      </c>
      <c r="G750" s="109">
        <v>9254</v>
      </c>
      <c r="H750" s="109">
        <v>0</v>
      </c>
      <c r="I750" s="116">
        <v>1</v>
      </c>
      <c r="J750" s="97"/>
    </row>
    <row r="751" spans="1:10" ht="17.100000000000001" customHeight="1" x14ac:dyDescent="0.2">
      <c r="A751" s="115" t="s">
        <v>4050</v>
      </c>
      <c r="B751" s="108" t="s">
        <v>4047</v>
      </c>
      <c r="C751" s="108" t="s">
        <v>4053</v>
      </c>
      <c r="D751" s="109">
        <v>628380</v>
      </c>
      <c r="E751" s="109">
        <v>462725</v>
      </c>
      <c r="F751" s="109">
        <v>156401</v>
      </c>
      <c r="G751" s="109">
        <v>9254</v>
      </c>
      <c r="H751" s="109">
        <v>0</v>
      </c>
      <c r="I751" s="116">
        <v>1</v>
      </c>
      <c r="J751" s="97"/>
    </row>
    <row r="752" spans="1:10" ht="17.100000000000001" customHeight="1" x14ac:dyDescent="0.2">
      <c r="A752" s="115" t="s">
        <v>3168</v>
      </c>
      <c r="B752" s="108" t="s">
        <v>366</v>
      </c>
      <c r="C752" s="108" t="s">
        <v>3169</v>
      </c>
      <c r="D752" s="109">
        <v>339775</v>
      </c>
      <c r="E752" s="109">
        <v>250203</v>
      </c>
      <c r="F752" s="109">
        <v>84568</v>
      </c>
      <c r="G752" s="109">
        <v>5004</v>
      </c>
      <c r="H752" s="109">
        <v>0</v>
      </c>
      <c r="I752" s="116">
        <v>0.5</v>
      </c>
      <c r="J752" s="97"/>
    </row>
    <row r="753" spans="1:10" ht="17.100000000000001" customHeight="1" x14ac:dyDescent="0.2">
      <c r="A753" s="115" t="s">
        <v>3170</v>
      </c>
      <c r="B753" s="108" t="s">
        <v>1626</v>
      </c>
      <c r="C753" s="108" t="s">
        <v>3171</v>
      </c>
      <c r="D753" s="109">
        <v>10600</v>
      </c>
      <c r="E753" s="109">
        <v>7806</v>
      </c>
      <c r="F753" s="109">
        <v>2638</v>
      </c>
      <c r="G753" s="109">
        <v>156</v>
      </c>
      <c r="H753" s="109">
        <v>0</v>
      </c>
      <c r="I753" s="116">
        <v>2.5000000000000001E-2</v>
      </c>
      <c r="J753" s="97"/>
    </row>
    <row r="754" spans="1:10" ht="17.100000000000001" customHeight="1" x14ac:dyDescent="0.2">
      <c r="A754" s="115" t="s">
        <v>3172</v>
      </c>
      <c r="B754" s="108" t="s">
        <v>1629</v>
      </c>
      <c r="C754" s="108" t="s">
        <v>3173</v>
      </c>
      <c r="D754" s="109">
        <v>21200</v>
      </c>
      <c r="E754" s="109">
        <v>15611</v>
      </c>
      <c r="F754" s="109">
        <v>5277</v>
      </c>
      <c r="G754" s="109">
        <v>312</v>
      </c>
      <c r="H754" s="109">
        <v>0</v>
      </c>
      <c r="I754" s="116">
        <v>0.05</v>
      </c>
      <c r="J754" s="97"/>
    </row>
    <row r="755" spans="1:10" ht="17.100000000000001" customHeight="1" x14ac:dyDescent="0.2">
      <c r="A755" s="115" t="s">
        <v>3174</v>
      </c>
      <c r="B755" s="108" t="s">
        <v>1632</v>
      </c>
      <c r="C755" s="108" t="s">
        <v>3175</v>
      </c>
      <c r="D755" s="109">
        <v>31800</v>
      </c>
      <c r="E755" s="109">
        <v>23417</v>
      </c>
      <c r="F755" s="109">
        <v>7915</v>
      </c>
      <c r="G755" s="109">
        <v>468</v>
      </c>
      <c r="H755" s="109">
        <v>0</v>
      </c>
      <c r="I755" s="116">
        <v>7.4999999999999997E-2</v>
      </c>
      <c r="J755" s="97"/>
    </row>
    <row r="756" spans="1:10" ht="17.100000000000001" customHeight="1" x14ac:dyDescent="0.2">
      <c r="A756" s="115" t="s">
        <v>3176</v>
      </c>
      <c r="B756" s="108" t="s">
        <v>1635</v>
      </c>
      <c r="C756" s="108" t="s">
        <v>3177</v>
      </c>
      <c r="D756" s="109">
        <v>42400</v>
      </c>
      <c r="E756" s="109">
        <v>31222</v>
      </c>
      <c r="F756" s="109">
        <v>10554</v>
      </c>
      <c r="G756" s="109">
        <v>624</v>
      </c>
      <c r="H756" s="109">
        <v>0</v>
      </c>
      <c r="I756" s="116">
        <v>0.1</v>
      </c>
      <c r="J756" s="97"/>
    </row>
    <row r="757" spans="1:10" ht="17.100000000000001" customHeight="1" x14ac:dyDescent="0.2">
      <c r="A757" s="115" t="s">
        <v>3178</v>
      </c>
      <c r="B757" s="108" t="s">
        <v>1638</v>
      </c>
      <c r="C757" s="108" t="s">
        <v>3179</v>
      </c>
      <c r="D757" s="109">
        <v>53000</v>
      </c>
      <c r="E757" s="109">
        <v>39028</v>
      </c>
      <c r="F757" s="109">
        <v>13191</v>
      </c>
      <c r="G757" s="109">
        <v>781</v>
      </c>
      <c r="H757" s="109">
        <v>0</v>
      </c>
      <c r="I757" s="116">
        <v>0.125</v>
      </c>
      <c r="J757" s="97"/>
    </row>
    <row r="758" spans="1:10" ht="17.100000000000001" customHeight="1" x14ac:dyDescent="0.2">
      <c r="A758" s="115" t="s">
        <v>3180</v>
      </c>
      <c r="B758" s="108" t="s">
        <v>1641</v>
      </c>
      <c r="C758" s="108" t="s">
        <v>3181</v>
      </c>
      <c r="D758" s="109">
        <v>63600</v>
      </c>
      <c r="E758" s="109">
        <v>46834</v>
      </c>
      <c r="F758" s="109">
        <v>15829</v>
      </c>
      <c r="G758" s="109">
        <v>937</v>
      </c>
      <c r="H758" s="109">
        <v>0</v>
      </c>
      <c r="I758" s="116">
        <v>0.15</v>
      </c>
      <c r="J758" s="97"/>
    </row>
    <row r="759" spans="1:10" ht="17.100000000000001" customHeight="1" x14ac:dyDescent="0.2">
      <c r="A759" s="115" t="s">
        <v>3182</v>
      </c>
      <c r="B759" s="108" t="s">
        <v>1644</v>
      </c>
      <c r="C759" s="108" t="s">
        <v>3183</v>
      </c>
      <c r="D759" s="109">
        <v>74200</v>
      </c>
      <c r="E759" s="109">
        <v>54639</v>
      </c>
      <c r="F759" s="109">
        <v>18468</v>
      </c>
      <c r="G759" s="109">
        <v>1093</v>
      </c>
      <c r="H759" s="109">
        <v>0</v>
      </c>
      <c r="I759" s="116">
        <v>0.17499999999999999</v>
      </c>
      <c r="J759" s="97"/>
    </row>
    <row r="760" spans="1:10" ht="17.100000000000001" customHeight="1" x14ac:dyDescent="0.2">
      <c r="A760" s="115" t="s">
        <v>3184</v>
      </c>
      <c r="B760" s="108" t="s">
        <v>1647</v>
      </c>
      <c r="C760" s="108" t="s">
        <v>3185</v>
      </c>
      <c r="D760" s="109">
        <v>84800</v>
      </c>
      <c r="E760" s="109">
        <v>62445</v>
      </c>
      <c r="F760" s="109">
        <v>21106</v>
      </c>
      <c r="G760" s="109">
        <v>1249</v>
      </c>
      <c r="H760" s="109">
        <v>0</v>
      </c>
      <c r="I760" s="116">
        <v>0.2</v>
      </c>
      <c r="J760" s="97"/>
    </row>
    <row r="761" spans="1:10" ht="17.100000000000001" customHeight="1" x14ac:dyDescent="0.2">
      <c r="A761" s="115" t="s">
        <v>3186</v>
      </c>
      <c r="B761" s="108" t="s">
        <v>1650</v>
      </c>
      <c r="C761" s="108" t="s">
        <v>3187</v>
      </c>
      <c r="D761" s="109">
        <v>95400</v>
      </c>
      <c r="E761" s="109">
        <v>70250</v>
      </c>
      <c r="F761" s="109">
        <v>23745</v>
      </c>
      <c r="G761" s="109">
        <v>1405</v>
      </c>
      <c r="H761" s="109">
        <v>0</v>
      </c>
      <c r="I761" s="116">
        <v>0.22500000000000001</v>
      </c>
      <c r="J761" s="97"/>
    </row>
    <row r="762" spans="1:10" ht="17.100000000000001" customHeight="1" x14ac:dyDescent="0.2">
      <c r="A762" s="115" t="s">
        <v>3188</v>
      </c>
      <c r="B762" s="108" t="s">
        <v>1653</v>
      </c>
      <c r="C762" s="108" t="s">
        <v>3189</v>
      </c>
      <c r="D762" s="109">
        <v>106000</v>
      </c>
      <c r="E762" s="109">
        <v>78056</v>
      </c>
      <c r="F762" s="109">
        <v>26383</v>
      </c>
      <c r="G762" s="109">
        <v>1561</v>
      </c>
      <c r="H762" s="109">
        <v>0</v>
      </c>
      <c r="I762" s="116">
        <v>0.25</v>
      </c>
      <c r="J762" s="97"/>
    </row>
    <row r="763" spans="1:10" ht="17.100000000000001" customHeight="1" x14ac:dyDescent="0.2">
      <c r="A763" s="115" t="s">
        <v>3190</v>
      </c>
      <c r="B763" s="108" t="s">
        <v>1656</v>
      </c>
      <c r="C763" s="108" t="s">
        <v>3191</v>
      </c>
      <c r="D763" s="109">
        <v>116600</v>
      </c>
      <c r="E763" s="109">
        <v>85862</v>
      </c>
      <c r="F763" s="109">
        <v>29021</v>
      </c>
      <c r="G763" s="109">
        <v>1717</v>
      </c>
      <c r="H763" s="109">
        <v>0</v>
      </c>
      <c r="I763" s="116">
        <v>0.27500000000000002</v>
      </c>
      <c r="J763" s="97"/>
    </row>
    <row r="764" spans="1:10" ht="17.100000000000001" customHeight="1" x14ac:dyDescent="0.2">
      <c r="A764" s="115" t="s">
        <v>3192</v>
      </c>
      <c r="B764" s="108" t="s">
        <v>1659</v>
      </c>
      <c r="C764" s="108" t="s">
        <v>3193</v>
      </c>
      <c r="D764" s="109">
        <v>127200</v>
      </c>
      <c r="E764" s="109">
        <v>93667</v>
      </c>
      <c r="F764" s="109">
        <v>31660</v>
      </c>
      <c r="G764" s="109">
        <v>1873</v>
      </c>
      <c r="H764" s="109">
        <v>0</v>
      </c>
      <c r="I764" s="116">
        <v>0.3</v>
      </c>
      <c r="J764" s="97"/>
    </row>
    <row r="765" spans="1:10" ht="17.100000000000001" customHeight="1" x14ac:dyDescent="0.2">
      <c r="A765" s="115" t="s">
        <v>3194</v>
      </c>
      <c r="B765" s="108" t="s">
        <v>1662</v>
      </c>
      <c r="C765" s="108" t="s">
        <v>3195</v>
      </c>
      <c r="D765" s="109">
        <v>137800</v>
      </c>
      <c r="E765" s="109">
        <v>101473</v>
      </c>
      <c r="F765" s="109">
        <v>34298</v>
      </c>
      <c r="G765" s="109">
        <v>2029</v>
      </c>
      <c r="H765" s="109">
        <v>0</v>
      </c>
      <c r="I765" s="116">
        <v>0.32500000000000001</v>
      </c>
      <c r="J765" s="97"/>
    </row>
    <row r="766" spans="1:10" ht="17.100000000000001" customHeight="1" x14ac:dyDescent="0.2">
      <c r="A766" s="115" t="s">
        <v>3196</v>
      </c>
      <c r="B766" s="108" t="s">
        <v>1665</v>
      </c>
      <c r="C766" s="108" t="s">
        <v>3197</v>
      </c>
      <c r="D766" s="109">
        <v>148400</v>
      </c>
      <c r="E766" s="109">
        <v>109278</v>
      </c>
      <c r="F766" s="109">
        <v>36936</v>
      </c>
      <c r="G766" s="109">
        <v>2186</v>
      </c>
      <c r="H766" s="109">
        <v>0</v>
      </c>
      <c r="I766" s="116">
        <v>0.35</v>
      </c>
      <c r="J766" s="97"/>
    </row>
    <row r="767" spans="1:10" ht="17.100000000000001" customHeight="1" x14ac:dyDescent="0.2">
      <c r="A767" s="115" t="s">
        <v>3198</v>
      </c>
      <c r="B767" s="108" t="s">
        <v>1668</v>
      </c>
      <c r="C767" s="108" t="s">
        <v>3199</v>
      </c>
      <c r="D767" s="109">
        <v>159000</v>
      </c>
      <c r="E767" s="109">
        <v>117084</v>
      </c>
      <c r="F767" s="109">
        <v>39574</v>
      </c>
      <c r="G767" s="109">
        <v>2342</v>
      </c>
      <c r="H767" s="109">
        <v>0</v>
      </c>
      <c r="I767" s="116">
        <v>0.375</v>
      </c>
      <c r="J767" s="97"/>
    </row>
    <row r="768" spans="1:10" ht="17.100000000000001" customHeight="1" x14ac:dyDescent="0.2">
      <c r="A768" s="115" t="s">
        <v>3200</v>
      </c>
      <c r="B768" s="108" t="s">
        <v>1671</v>
      </c>
      <c r="C768" s="108" t="s">
        <v>3201</v>
      </c>
      <c r="D768" s="109">
        <v>169600</v>
      </c>
      <c r="E768" s="109">
        <v>124890</v>
      </c>
      <c r="F768" s="109">
        <v>42212</v>
      </c>
      <c r="G768" s="109">
        <v>2498</v>
      </c>
      <c r="H768" s="109">
        <v>0</v>
      </c>
      <c r="I768" s="116">
        <v>0.4</v>
      </c>
      <c r="J768" s="97"/>
    </row>
    <row r="769" spans="1:10" ht="17.100000000000001" customHeight="1" x14ac:dyDescent="0.2">
      <c r="A769" s="115" t="s">
        <v>3202</v>
      </c>
      <c r="B769" s="108" t="s">
        <v>1674</v>
      </c>
      <c r="C769" s="108" t="s">
        <v>3203</v>
      </c>
      <c r="D769" s="109">
        <v>180200</v>
      </c>
      <c r="E769" s="109">
        <v>132695</v>
      </c>
      <c r="F769" s="109">
        <v>44851</v>
      </c>
      <c r="G769" s="109">
        <v>2654</v>
      </c>
      <c r="H769" s="109">
        <v>0</v>
      </c>
      <c r="I769" s="116">
        <v>0.42499999999999999</v>
      </c>
      <c r="J769" s="97"/>
    </row>
    <row r="770" spans="1:10" ht="17.100000000000001" customHeight="1" x14ac:dyDescent="0.2">
      <c r="A770" s="115" t="s">
        <v>3204</v>
      </c>
      <c r="B770" s="108" t="s">
        <v>1677</v>
      </c>
      <c r="C770" s="108" t="s">
        <v>3205</v>
      </c>
      <c r="D770" s="109">
        <v>190800</v>
      </c>
      <c r="E770" s="109">
        <v>140501</v>
      </c>
      <c r="F770" s="109">
        <v>47489</v>
      </c>
      <c r="G770" s="109">
        <v>2810</v>
      </c>
      <c r="H770" s="109">
        <v>0</v>
      </c>
      <c r="I770" s="116">
        <v>0.45</v>
      </c>
      <c r="J770" s="97"/>
    </row>
    <row r="771" spans="1:10" ht="17.100000000000001" customHeight="1" x14ac:dyDescent="0.2">
      <c r="A771" s="115" t="s">
        <v>3206</v>
      </c>
      <c r="B771" s="108" t="s">
        <v>1680</v>
      </c>
      <c r="C771" s="108" t="s">
        <v>3207</v>
      </c>
      <c r="D771" s="109">
        <v>201400</v>
      </c>
      <c r="E771" s="109">
        <v>148306</v>
      </c>
      <c r="F771" s="109">
        <v>50128</v>
      </c>
      <c r="G771" s="109">
        <v>2966</v>
      </c>
      <c r="H771" s="109">
        <v>0</v>
      </c>
      <c r="I771" s="116">
        <v>0.47499999999999998</v>
      </c>
      <c r="J771" s="97"/>
    </row>
    <row r="772" spans="1:10" ht="17.100000000000001" customHeight="1" x14ac:dyDescent="0.2">
      <c r="A772" s="115" t="s">
        <v>3208</v>
      </c>
      <c r="B772" s="108" t="s">
        <v>1683</v>
      </c>
      <c r="C772" s="108" t="s">
        <v>3209</v>
      </c>
      <c r="D772" s="109">
        <v>212000</v>
      </c>
      <c r="E772" s="109">
        <v>156112</v>
      </c>
      <c r="F772" s="109">
        <v>52766</v>
      </c>
      <c r="G772" s="109">
        <v>3122</v>
      </c>
      <c r="H772" s="109">
        <v>0</v>
      </c>
      <c r="I772" s="116">
        <v>0.5</v>
      </c>
      <c r="J772" s="97"/>
    </row>
    <row r="773" spans="1:10" ht="17.100000000000001" customHeight="1" x14ac:dyDescent="0.2">
      <c r="A773" s="115" t="s">
        <v>3210</v>
      </c>
      <c r="B773" s="108" t="s">
        <v>1686</v>
      </c>
      <c r="C773" s="108" t="s">
        <v>3211</v>
      </c>
      <c r="D773" s="109">
        <v>222600</v>
      </c>
      <c r="E773" s="109">
        <v>163918</v>
      </c>
      <c r="F773" s="109">
        <v>55404</v>
      </c>
      <c r="G773" s="109">
        <v>3278</v>
      </c>
      <c r="H773" s="109">
        <v>0</v>
      </c>
      <c r="I773" s="116">
        <v>0.52500000000000002</v>
      </c>
      <c r="J773" s="97"/>
    </row>
    <row r="774" spans="1:10" ht="17.100000000000001" customHeight="1" x14ac:dyDescent="0.2">
      <c r="A774" s="115" t="s">
        <v>3212</v>
      </c>
      <c r="B774" s="108" t="s">
        <v>1689</v>
      </c>
      <c r="C774" s="108" t="s">
        <v>3213</v>
      </c>
      <c r="D774" s="109">
        <v>233200</v>
      </c>
      <c r="E774" s="109">
        <v>171723</v>
      </c>
      <c r="F774" s="109">
        <v>58043</v>
      </c>
      <c r="G774" s="109">
        <v>3434</v>
      </c>
      <c r="H774" s="109">
        <v>0</v>
      </c>
      <c r="I774" s="116">
        <v>0.55000000000000004</v>
      </c>
      <c r="J774" s="97"/>
    </row>
    <row r="775" spans="1:10" ht="17.100000000000001" customHeight="1" x14ac:dyDescent="0.2">
      <c r="A775" s="115" t="s">
        <v>3214</v>
      </c>
      <c r="B775" s="108" t="s">
        <v>1692</v>
      </c>
      <c r="C775" s="108" t="s">
        <v>3215</v>
      </c>
      <c r="D775" s="109">
        <v>243800</v>
      </c>
      <c r="E775" s="109">
        <v>179529</v>
      </c>
      <c r="F775" s="109">
        <v>60680</v>
      </c>
      <c r="G775" s="109">
        <v>3591</v>
      </c>
      <c r="H775" s="109">
        <v>0</v>
      </c>
      <c r="I775" s="116">
        <v>0.57499999999999996</v>
      </c>
      <c r="J775" s="97"/>
    </row>
    <row r="776" spans="1:10" ht="17.100000000000001" customHeight="1" x14ac:dyDescent="0.2">
      <c r="A776" s="115" t="s">
        <v>3216</v>
      </c>
      <c r="B776" s="108" t="s">
        <v>1695</v>
      </c>
      <c r="C776" s="108" t="s">
        <v>3217</v>
      </c>
      <c r="D776" s="109">
        <v>254400</v>
      </c>
      <c r="E776" s="109">
        <v>187334</v>
      </c>
      <c r="F776" s="109">
        <v>63319</v>
      </c>
      <c r="G776" s="109">
        <v>3747</v>
      </c>
      <c r="H776" s="109">
        <v>0</v>
      </c>
      <c r="I776" s="116">
        <v>0.6</v>
      </c>
      <c r="J776" s="97"/>
    </row>
    <row r="777" spans="1:10" ht="17.100000000000001" customHeight="1" x14ac:dyDescent="0.2">
      <c r="A777" s="115" t="s">
        <v>3218</v>
      </c>
      <c r="B777" s="108" t="s">
        <v>1698</v>
      </c>
      <c r="C777" s="108" t="s">
        <v>3219</v>
      </c>
      <c r="D777" s="109">
        <v>265000</v>
      </c>
      <c r="E777" s="109">
        <v>195140</v>
      </c>
      <c r="F777" s="109">
        <v>65957</v>
      </c>
      <c r="G777" s="109">
        <v>3903</v>
      </c>
      <c r="H777" s="109">
        <v>0</v>
      </c>
      <c r="I777" s="116">
        <v>0.625</v>
      </c>
      <c r="J777" s="97"/>
    </row>
    <row r="778" spans="1:10" ht="17.100000000000001" customHeight="1" x14ac:dyDescent="0.2">
      <c r="A778" s="115" t="s">
        <v>3220</v>
      </c>
      <c r="B778" s="108" t="s">
        <v>1701</v>
      </c>
      <c r="C778" s="108" t="s">
        <v>3221</v>
      </c>
      <c r="D778" s="109">
        <v>275600</v>
      </c>
      <c r="E778" s="109">
        <v>202946</v>
      </c>
      <c r="F778" s="109">
        <v>68595</v>
      </c>
      <c r="G778" s="109">
        <v>4059</v>
      </c>
      <c r="H778" s="109">
        <v>0</v>
      </c>
      <c r="I778" s="116">
        <v>0.65</v>
      </c>
      <c r="J778" s="97"/>
    </row>
    <row r="779" spans="1:10" ht="17.100000000000001" customHeight="1" x14ac:dyDescent="0.2">
      <c r="A779" s="115" t="s">
        <v>3222</v>
      </c>
      <c r="B779" s="108" t="s">
        <v>1704</v>
      </c>
      <c r="C779" s="108" t="s">
        <v>3223</v>
      </c>
      <c r="D779" s="109">
        <v>286200</v>
      </c>
      <c r="E779" s="109">
        <v>210751</v>
      </c>
      <c r="F779" s="109">
        <v>71234</v>
      </c>
      <c r="G779" s="109">
        <v>4215</v>
      </c>
      <c r="H779" s="109">
        <v>0</v>
      </c>
      <c r="I779" s="116">
        <v>0.67500000000000004</v>
      </c>
      <c r="J779" s="97"/>
    </row>
    <row r="780" spans="1:10" ht="17.100000000000001" customHeight="1" x14ac:dyDescent="0.2">
      <c r="A780" s="115" t="s">
        <v>3224</v>
      </c>
      <c r="B780" s="108" t="s">
        <v>1707</v>
      </c>
      <c r="C780" s="108" t="s">
        <v>3225</v>
      </c>
      <c r="D780" s="109">
        <v>296800</v>
      </c>
      <c r="E780" s="109">
        <v>218557</v>
      </c>
      <c r="F780" s="109">
        <v>73872</v>
      </c>
      <c r="G780" s="109">
        <v>4371</v>
      </c>
      <c r="H780" s="109">
        <v>0</v>
      </c>
      <c r="I780" s="116">
        <v>0.7</v>
      </c>
      <c r="J780" s="97"/>
    </row>
    <row r="781" spans="1:10" ht="17.100000000000001" customHeight="1" x14ac:dyDescent="0.2">
      <c r="A781" s="115" t="s">
        <v>3226</v>
      </c>
      <c r="B781" s="108" t="s">
        <v>1710</v>
      </c>
      <c r="C781" s="108" t="s">
        <v>3227</v>
      </c>
      <c r="D781" s="109">
        <v>307400</v>
      </c>
      <c r="E781" s="109">
        <v>226362</v>
      </c>
      <c r="F781" s="109">
        <v>76511</v>
      </c>
      <c r="G781" s="109">
        <v>4527</v>
      </c>
      <c r="H781" s="109">
        <v>0</v>
      </c>
      <c r="I781" s="116">
        <v>0.72499999999999998</v>
      </c>
      <c r="J781" s="97"/>
    </row>
    <row r="782" spans="1:10" ht="17.100000000000001" customHeight="1" x14ac:dyDescent="0.2">
      <c r="A782" s="115" t="s">
        <v>3228</v>
      </c>
      <c r="B782" s="108" t="s">
        <v>1713</v>
      </c>
      <c r="C782" s="108" t="s">
        <v>3229</v>
      </c>
      <c r="D782" s="109">
        <v>318000</v>
      </c>
      <c r="E782" s="109">
        <v>234168</v>
      </c>
      <c r="F782" s="109">
        <v>79149</v>
      </c>
      <c r="G782" s="109">
        <v>4683</v>
      </c>
      <c r="H782" s="109">
        <v>0</v>
      </c>
      <c r="I782" s="116">
        <v>0.75</v>
      </c>
      <c r="J782" s="97"/>
    </row>
    <row r="783" spans="1:10" ht="17.100000000000001" customHeight="1" x14ac:dyDescent="0.2">
      <c r="A783" s="115" t="s">
        <v>3230</v>
      </c>
      <c r="B783" s="108" t="s">
        <v>1716</v>
      </c>
      <c r="C783" s="108" t="s">
        <v>3231</v>
      </c>
      <c r="D783" s="109">
        <v>328600</v>
      </c>
      <c r="E783" s="109">
        <v>241973</v>
      </c>
      <c r="F783" s="109">
        <v>81788</v>
      </c>
      <c r="G783" s="109">
        <v>4839</v>
      </c>
      <c r="H783" s="109">
        <v>0</v>
      </c>
      <c r="I783" s="116">
        <v>0.77500000000000002</v>
      </c>
      <c r="J783" s="97"/>
    </row>
    <row r="784" spans="1:10" ht="17.100000000000001" customHeight="1" x14ac:dyDescent="0.2">
      <c r="A784" s="115" t="s">
        <v>3232</v>
      </c>
      <c r="B784" s="108" t="s">
        <v>1719</v>
      </c>
      <c r="C784" s="108" t="s">
        <v>3233</v>
      </c>
      <c r="D784" s="109">
        <v>339200</v>
      </c>
      <c r="E784" s="109">
        <v>249779</v>
      </c>
      <c r="F784" s="109">
        <v>84425</v>
      </c>
      <c r="G784" s="109">
        <v>4996</v>
      </c>
      <c r="H784" s="109">
        <v>0</v>
      </c>
      <c r="I784" s="116">
        <v>0.8</v>
      </c>
      <c r="J784" s="97"/>
    </row>
    <row r="785" spans="1:10" ht="17.100000000000001" customHeight="1" x14ac:dyDescent="0.2">
      <c r="A785" s="115" t="s">
        <v>3234</v>
      </c>
      <c r="B785" s="108" t="s">
        <v>1722</v>
      </c>
      <c r="C785" s="108" t="s">
        <v>3235</v>
      </c>
      <c r="D785" s="109">
        <v>349800</v>
      </c>
      <c r="E785" s="109">
        <v>257585</v>
      </c>
      <c r="F785" s="109">
        <v>87063</v>
      </c>
      <c r="G785" s="109">
        <v>5152</v>
      </c>
      <c r="H785" s="109">
        <v>0</v>
      </c>
      <c r="I785" s="116">
        <v>0.82499999999999996</v>
      </c>
      <c r="J785" s="97"/>
    </row>
    <row r="786" spans="1:10" ht="17.100000000000001" customHeight="1" x14ac:dyDescent="0.2">
      <c r="A786" s="115" t="s">
        <v>3236</v>
      </c>
      <c r="B786" s="108" t="s">
        <v>1725</v>
      </c>
      <c r="C786" s="108" t="s">
        <v>3237</v>
      </c>
      <c r="D786" s="109">
        <v>360400</v>
      </c>
      <c r="E786" s="109">
        <v>265390</v>
      </c>
      <c r="F786" s="109">
        <v>89702</v>
      </c>
      <c r="G786" s="109">
        <v>5308</v>
      </c>
      <c r="H786" s="109">
        <v>0</v>
      </c>
      <c r="I786" s="116">
        <v>0.85</v>
      </c>
      <c r="J786" s="97"/>
    </row>
    <row r="787" spans="1:10" ht="17.100000000000001" customHeight="1" x14ac:dyDescent="0.2">
      <c r="A787" s="115" t="s">
        <v>3238</v>
      </c>
      <c r="B787" s="108" t="s">
        <v>1728</v>
      </c>
      <c r="C787" s="108" t="s">
        <v>3239</v>
      </c>
      <c r="D787" s="109">
        <v>371000</v>
      </c>
      <c r="E787" s="109">
        <v>273196</v>
      </c>
      <c r="F787" s="109">
        <v>92340</v>
      </c>
      <c r="G787" s="109">
        <v>5464</v>
      </c>
      <c r="H787" s="109">
        <v>0</v>
      </c>
      <c r="I787" s="116">
        <v>0.875</v>
      </c>
      <c r="J787" s="97"/>
    </row>
    <row r="788" spans="1:10" ht="17.100000000000001" customHeight="1" x14ac:dyDescent="0.2">
      <c r="A788" s="115" t="s">
        <v>3240</v>
      </c>
      <c r="B788" s="108" t="s">
        <v>1731</v>
      </c>
      <c r="C788" s="108" t="s">
        <v>3241</v>
      </c>
      <c r="D788" s="109">
        <v>381600</v>
      </c>
      <c r="E788" s="109">
        <v>281001</v>
      </c>
      <c r="F788" s="109">
        <v>94979</v>
      </c>
      <c r="G788" s="109">
        <v>5620</v>
      </c>
      <c r="H788" s="109">
        <v>0</v>
      </c>
      <c r="I788" s="116">
        <v>0.9</v>
      </c>
      <c r="J788" s="97"/>
    </row>
    <row r="789" spans="1:10" ht="17.100000000000001" customHeight="1" x14ac:dyDescent="0.2">
      <c r="A789" s="115" t="s">
        <v>3242</v>
      </c>
      <c r="B789" s="108" t="s">
        <v>1734</v>
      </c>
      <c r="C789" s="108" t="s">
        <v>3243</v>
      </c>
      <c r="D789" s="109">
        <v>392200</v>
      </c>
      <c r="E789" s="109">
        <v>288807</v>
      </c>
      <c r="F789" s="109">
        <v>97617</v>
      </c>
      <c r="G789" s="109">
        <v>5776</v>
      </c>
      <c r="H789" s="109">
        <v>0</v>
      </c>
      <c r="I789" s="116">
        <v>0.92500000000000004</v>
      </c>
      <c r="J789" s="97"/>
    </row>
    <row r="790" spans="1:10" ht="17.100000000000001" customHeight="1" x14ac:dyDescent="0.2">
      <c r="A790" s="115" t="s">
        <v>3244</v>
      </c>
      <c r="B790" s="108" t="s">
        <v>1737</v>
      </c>
      <c r="C790" s="108" t="s">
        <v>3245</v>
      </c>
      <c r="D790" s="109">
        <v>402800</v>
      </c>
      <c r="E790" s="109">
        <v>296613</v>
      </c>
      <c r="F790" s="109">
        <v>100255</v>
      </c>
      <c r="G790" s="109">
        <v>5932</v>
      </c>
      <c r="H790" s="109">
        <v>0</v>
      </c>
      <c r="I790" s="116">
        <v>0.95</v>
      </c>
      <c r="J790" s="97"/>
    </row>
    <row r="791" spans="1:10" ht="17.100000000000001" customHeight="1" x14ac:dyDescent="0.2">
      <c r="A791" s="115" t="s">
        <v>3246</v>
      </c>
      <c r="B791" s="108" t="s">
        <v>1740</v>
      </c>
      <c r="C791" s="108" t="s">
        <v>3247</v>
      </c>
      <c r="D791" s="109">
        <v>413400</v>
      </c>
      <c r="E791" s="109">
        <v>304418</v>
      </c>
      <c r="F791" s="109">
        <v>102894</v>
      </c>
      <c r="G791" s="109">
        <v>6088</v>
      </c>
      <c r="H791" s="109">
        <v>0</v>
      </c>
      <c r="I791" s="116">
        <v>0.97499999999999998</v>
      </c>
      <c r="J791" s="97"/>
    </row>
    <row r="792" spans="1:10" ht="17.100000000000001" customHeight="1" x14ac:dyDescent="0.2">
      <c r="A792" s="115" t="s">
        <v>3248</v>
      </c>
      <c r="B792" s="108" t="s">
        <v>195</v>
      </c>
      <c r="C792" s="108" t="s">
        <v>3249</v>
      </c>
      <c r="D792" s="109">
        <v>424000</v>
      </c>
      <c r="E792" s="109">
        <v>312224</v>
      </c>
      <c r="F792" s="109">
        <v>105532</v>
      </c>
      <c r="G792" s="109">
        <v>6244</v>
      </c>
      <c r="H792" s="109">
        <v>0</v>
      </c>
      <c r="I792" s="116">
        <v>1</v>
      </c>
      <c r="J792" s="97"/>
    </row>
    <row r="793" spans="1:10" ht="17.100000000000001" customHeight="1" x14ac:dyDescent="0.2">
      <c r="A793" s="115" t="s">
        <v>3250</v>
      </c>
      <c r="B793" s="108" t="s">
        <v>521</v>
      </c>
      <c r="C793" s="108" t="s">
        <v>3251</v>
      </c>
      <c r="D793" s="109">
        <v>10600</v>
      </c>
      <c r="E793" s="109">
        <v>7806</v>
      </c>
      <c r="F793" s="109">
        <v>2638</v>
      </c>
      <c r="G793" s="109">
        <v>156</v>
      </c>
      <c r="H793" s="109">
        <v>0</v>
      </c>
      <c r="I793" s="116">
        <v>2.5000000000000001E-2</v>
      </c>
      <c r="J793" s="97"/>
    </row>
    <row r="794" spans="1:10" ht="17.100000000000001" customHeight="1" x14ac:dyDescent="0.2">
      <c r="A794" s="115" t="s">
        <v>3252</v>
      </c>
      <c r="B794" s="108" t="s">
        <v>523</v>
      </c>
      <c r="C794" s="108" t="s">
        <v>3253</v>
      </c>
      <c r="D794" s="109">
        <v>21200</v>
      </c>
      <c r="E794" s="109">
        <v>15611</v>
      </c>
      <c r="F794" s="109">
        <v>5277</v>
      </c>
      <c r="G794" s="109">
        <v>312</v>
      </c>
      <c r="H794" s="109">
        <v>0</v>
      </c>
      <c r="I794" s="116">
        <v>0.05</v>
      </c>
      <c r="J794" s="97"/>
    </row>
    <row r="795" spans="1:10" ht="17.100000000000001" customHeight="1" x14ac:dyDescent="0.2">
      <c r="A795" s="115" t="s">
        <v>3254</v>
      </c>
      <c r="B795" s="108" t="s">
        <v>525</v>
      </c>
      <c r="C795" s="108" t="s">
        <v>3255</v>
      </c>
      <c r="D795" s="109">
        <v>31800</v>
      </c>
      <c r="E795" s="109">
        <v>23417</v>
      </c>
      <c r="F795" s="109">
        <v>7915</v>
      </c>
      <c r="G795" s="109">
        <v>468</v>
      </c>
      <c r="H795" s="109">
        <v>0</v>
      </c>
      <c r="I795" s="116">
        <v>7.4999999999999997E-2</v>
      </c>
      <c r="J795" s="97"/>
    </row>
    <row r="796" spans="1:10" ht="17.100000000000001" customHeight="1" x14ac:dyDescent="0.2">
      <c r="A796" s="115" t="s">
        <v>3256</v>
      </c>
      <c r="B796" s="108" t="s">
        <v>527</v>
      </c>
      <c r="C796" s="108" t="s">
        <v>3257</v>
      </c>
      <c r="D796" s="109">
        <v>42400</v>
      </c>
      <c r="E796" s="109">
        <v>31222</v>
      </c>
      <c r="F796" s="109">
        <v>10554</v>
      </c>
      <c r="G796" s="109">
        <v>624</v>
      </c>
      <c r="H796" s="109">
        <v>0</v>
      </c>
      <c r="I796" s="116">
        <v>0.1</v>
      </c>
      <c r="J796" s="97"/>
    </row>
    <row r="797" spans="1:10" ht="17.100000000000001" customHeight="1" x14ac:dyDescent="0.2">
      <c r="A797" s="115" t="s">
        <v>3258</v>
      </c>
      <c r="B797" s="108" t="s">
        <v>529</v>
      </c>
      <c r="C797" s="108" t="s">
        <v>3259</v>
      </c>
      <c r="D797" s="109">
        <v>53000</v>
      </c>
      <c r="E797" s="109">
        <v>39028</v>
      </c>
      <c r="F797" s="109">
        <v>13191</v>
      </c>
      <c r="G797" s="109">
        <v>781</v>
      </c>
      <c r="H797" s="109">
        <v>0</v>
      </c>
      <c r="I797" s="116">
        <v>0.125</v>
      </c>
      <c r="J797" s="97"/>
    </row>
    <row r="798" spans="1:10" ht="17.100000000000001" customHeight="1" x14ac:dyDescent="0.2">
      <c r="A798" s="115" t="s">
        <v>3260</v>
      </c>
      <c r="B798" s="108" t="s">
        <v>531</v>
      </c>
      <c r="C798" s="108" t="s">
        <v>3261</v>
      </c>
      <c r="D798" s="109">
        <v>63600</v>
      </c>
      <c r="E798" s="109">
        <v>46834</v>
      </c>
      <c r="F798" s="109">
        <v>15829</v>
      </c>
      <c r="G798" s="109">
        <v>937</v>
      </c>
      <c r="H798" s="109">
        <v>0</v>
      </c>
      <c r="I798" s="116">
        <v>0.15</v>
      </c>
      <c r="J798" s="97"/>
    </row>
    <row r="799" spans="1:10" ht="17.100000000000001" customHeight="1" x14ac:dyDescent="0.2">
      <c r="A799" s="115" t="s">
        <v>3262</v>
      </c>
      <c r="B799" s="108" t="s">
        <v>533</v>
      </c>
      <c r="C799" s="108" t="s">
        <v>3263</v>
      </c>
      <c r="D799" s="109">
        <v>74200</v>
      </c>
      <c r="E799" s="109">
        <v>54639</v>
      </c>
      <c r="F799" s="109">
        <v>18468</v>
      </c>
      <c r="G799" s="109">
        <v>1093</v>
      </c>
      <c r="H799" s="109">
        <v>0</v>
      </c>
      <c r="I799" s="116">
        <v>0.17499999999999999</v>
      </c>
      <c r="J799" s="97"/>
    </row>
    <row r="800" spans="1:10" ht="17.100000000000001" customHeight="1" x14ac:dyDescent="0.2">
      <c r="A800" s="115" t="s">
        <v>3264</v>
      </c>
      <c r="B800" s="108" t="s">
        <v>535</v>
      </c>
      <c r="C800" s="108" t="s">
        <v>3265</v>
      </c>
      <c r="D800" s="109">
        <v>84800</v>
      </c>
      <c r="E800" s="109">
        <v>62445</v>
      </c>
      <c r="F800" s="109">
        <v>21106</v>
      </c>
      <c r="G800" s="109">
        <v>1249</v>
      </c>
      <c r="H800" s="109">
        <v>0</v>
      </c>
      <c r="I800" s="116">
        <v>0.2</v>
      </c>
      <c r="J800" s="97"/>
    </row>
    <row r="801" spans="1:10" ht="17.100000000000001" customHeight="1" x14ac:dyDescent="0.2">
      <c r="A801" s="115" t="s">
        <v>3266</v>
      </c>
      <c r="B801" s="108" t="s">
        <v>537</v>
      </c>
      <c r="C801" s="108" t="s">
        <v>3267</v>
      </c>
      <c r="D801" s="109">
        <v>95400</v>
      </c>
      <c r="E801" s="109">
        <v>70250</v>
      </c>
      <c r="F801" s="109">
        <v>23745</v>
      </c>
      <c r="G801" s="109">
        <v>1405</v>
      </c>
      <c r="H801" s="109">
        <v>0</v>
      </c>
      <c r="I801" s="116">
        <v>0.22500000000000001</v>
      </c>
      <c r="J801" s="97"/>
    </row>
    <row r="802" spans="1:10" ht="17.100000000000001" customHeight="1" x14ac:dyDescent="0.2">
      <c r="A802" s="115" t="s">
        <v>3268</v>
      </c>
      <c r="B802" s="108" t="s">
        <v>539</v>
      </c>
      <c r="C802" s="108" t="s">
        <v>3269</v>
      </c>
      <c r="D802" s="109">
        <v>106000</v>
      </c>
      <c r="E802" s="109">
        <v>78056</v>
      </c>
      <c r="F802" s="109">
        <v>26383</v>
      </c>
      <c r="G802" s="109">
        <v>1561</v>
      </c>
      <c r="H802" s="109">
        <v>0</v>
      </c>
      <c r="I802" s="116">
        <v>0.25</v>
      </c>
      <c r="J802" s="97"/>
    </row>
    <row r="803" spans="1:10" ht="17.100000000000001" customHeight="1" x14ac:dyDescent="0.2">
      <c r="A803" s="115" t="s">
        <v>3270</v>
      </c>
      <c r="B803" s="108" t="s">
        <v>541</v>
      </c>
      <c r="C803" s="108" t="s">
        <v>3271</v>
      </c>
      <c r="D803" s="109">
        <v>116600</v>
      </c>
      <c r="E803" s="109">
        <v>85862</v>
      </c>
      <c r="F803" s="109">
        <v>29021</v>
      </c>
      <c r="G803" s="109">
        <v>1717</v>
      </c>
      <c r="H803" s="109">
        <v>0</v>
      </c>
      <c r="I803" s="116">
        <v>0.27500000000000002</v>
      </c>
      <c r="J803" s="97"/>
    </row>
    <row r="804" spans="1:10" ht="17.100000000000001" customHeight="1" x14ac:dyDescent="0.2">
      <c r="A804" s="115" t="s">
        <v>3272</v>
      </c>
      <c r="B804" s="108" t="s">
        <v>543</v>
      </c>
      <c r="C804" s="108" t="s">
        <v>3273</v>
      </c>
      <c r="D804" s="109">
        <v>127200</v>
      </c>
      <c r="E804" s="109">
        <v>93667</v>
      </c>
      <c r="F804" s="109">
        <v>31660</v>
      </c>
      <c r="G804" s="109">
        <v>1873</v>
      </c>
      <c r="H804" s="109">
        <v>0</v>
      </c>
      <c r="I804" s="116">
        <v>0.3</v>
      </c>
      <c r="J804" s="97"/>
    </row>
    <row r="805" spans="1:10" ht="17.100000000000001" customHeight="1" x14ac:dyDescent="0.2">
      <c r="A805" s="115" t="s">
        <v>3274</v>
      </c>
      <c r="B805" s="108" t="s">
        <v>545</v>
      </c>
      <c r="C805" s="108" t="s">
        <v>3275</v>
      </c>
      <c r="D805" s="109">
        <v>137800</v>
      </c>
      <c r="E805" s="109">
        <v>101473</v>
      </c>
      <c r="F805" s="109">
        <v>34298</v>
      </c>
      <c r="G805" s="109">
        <v>2029</v>
      </c>
      <c r="H805" s="109">
        <v>0</v>
      </c>
      <c r="I805" s="116">
        <v>0.32500000000000001</v>
      </c>
      <c r="J805" s="97"/>
    </row>
    <row r="806" spans="1:10" ht="17.100000000000001" customHeight="1" x14ac:dyDescent="0.2">
      <c r="A806" s="115" t="s">
        <v>3276</v>
      </c>
      <c r="B806" s="108" t="s">
        <v>547</v>
      </c>
      <c r="C806" s="108" t="s">
        <v>3277</v>
      </c>
      <c r="D806" s="109">
        <v>148400</v>
      </c>
      <c r="E806" s="109">
        <v>109278</v>
      </c>
      <c r="F806" s="109">
        <v>36936</v>
      </c>
      <c r="G806" s="109">
        <v>2186</v>
      </c>
      <c r="H806" s="109">
        <v>0</v>
      </c>
      <c r="I806" s="116">
        <v>0.35</v>
      </c>
      <c r="J806" s="97"/>
    </row>
    <row r="807" spans="1:10" ht="17.100000000000001" customHeight="1" x14ac:dyDescent="0.2">
      <c r="A807" s="115" t="s">
        <v>3278</v>
      </c>
      <c r="B807" s="108" t="s">
        <v>549</v>
      </c>
      <c r="C807" s="108" t="s">
        <v>3279</v>
      </c>
      <c r="D807" s="109">
        <v>159000</v>
      </c>
      <c r="E807" s="109">
        <v>117084</v>
      </c>
      <c r="F807" s="109">
        <v>39574</v>
      </c>
      <c r="G807" s="109">
        <v>2342</v>
      </c>
      <c r="H807" s="109">
        <v>0</v>
      </c>
      <c r="I807" s="116">
        <v>0.375</v>
      </c>
      <c r="J807" s="97"/>
    </row>
    <row r="808" spans="1:10" ht="17.100000000000001" customHeight="1" x14ac:dyDescent="0.2">
      <c r="A808" s="115" t="s">
        <v>3280</v>
      </c>
      <c r="B808" s="108" t="s">
        <v>551</v>
      </c>
      <c r="C808" s="108" t="s">
        <v>3281</v>
      </c>
      <c r="D808" s="109">
        <v>169600</v>
      </c>
      <c r="E808" s="109">
        <v>124890</v>
      </c>
      <c r="F808" s="109">
        <v>42212</v>
      </c>
      <c r="G808" s="109">
        <v>2498</v>
      </c>
      <c r="H808" s="109">
        <v>0</v>
      </c>
      <c r="I808" s="116">
        <v>0.4</v>
      </c>
      <c r="J808" s="97"/>
    </row>
    <row r="809" spans="1:10" ht="17.100000000000001" customHeight="1" x14ac:dyDescent="0.2">
      <c r="A809" s="115" t="s">
        <v>3282</v>
      </c>
      <c r="B809" s="108" t="s">
        <v>553</v>
      </c>
      <c r="C809" s="108" t="s">
        <v>3283</v>
      </c>
      <c r="D809" s="109">
        <v>180200</v>
      </c>
      <c r="E809" s="109">
        <v>132695</v>
      </c>
      <c r="F809" s="109">
        <v>44851</v>
      </c>
      <c r="G809" s="109">
        <v>2654</v>
      </c>
      <c r="H809" s="109">
        <v>0</v>
      </c>
      <c r="I809" s="116">
        <v>0.42499999999999999</v>
      </c>
      <c r="J809" s="97"/>
    </row>
    <row r="810" spans="1:10" ht="17.100000000000001" customHeight="1" x14ac:dyDescent="0.2">
      <c r="A810" s="115" t="s">
        <v>3284</v>
      </c>
      <c r="B810" s="108" t="s">
        <v>555</v>
      </c>
      <c r="C810" s="108" t="s">
        <v>3285</v>
      </c>
      <c r="D810" s="109">
        <v>190800</v>
      </c>
      <c r="E810" s="109">
        <v>140501</v>
      </c>
      <c r="F810" s="109">
        <v>47489</v>
      </c>
      <c r="G810" s="109">
        <v>2810</v>
      </c>
      <c r="H810" s="109">
        <v>0</v>
      </c>
      <c r="I810" s="116">
        <v>0.45</v>
      </c>
      <c r="J810" s="97"/>
    </row>
    <row r="811" spans="1:10" ht="17.100000000000001" customHeight="1" x14ac:dyDescent="0.2">
      <c r="A811" s="115" t="s">
        <v>3286</v>
      </c>
      <c r="B811" s="108" t="s">
        <v>557</v>
      </c>
      <c r="C811" s="108" t="s">
        <v>3287</v>
      </c>
      <c r="D811" s="109">
        <v>201400</v>
      </c>
      <c r="E811" s="109">
        <v>148306</v>
      </c>
      <c r="F811" s="109">
        <v>50128</v>
      </c>
      <c r="G811" s="109">
        <v>2966</v>
      </c>
      <c r="H811" s="109">
        <v>0</v>
      </c>
      <c r="I811" s="116">
        <v>0.47499999999999998</v>
      </c>
      <c r="J811" s="97"/>
    </row>
    <row r="812" spans="1:10" ht="17.100000000000001" customHeight="1" x14ac:dyDescent="0.2">
      <c r="A812" s="115" t="s">
        <v>3288</v>
      </c>
      <c r="B812" s="108" t="s">
        <v>559</v>
      </c>
      <c r="C812" s="108" t="s">
        <v>3289</v>
      </c>
      <c r="D812" s="109">
        <v>212000</v>
      </c>
      <c r="E812" s="109">
        <v>156112</v>
      </c>
      <c r="F812" s="109">
        <v>52766</v>
      </c>
      <c r="G812" s="109">
        <v>3122</v>
      </c>
      <c r="H812" s="109">
        <v>0</v>
      </c>
      <c r="I812" s="116">
        <v>0.5</v>
      </c>
      <c r="J812" s="97"/>
    </row>
    <row r="813" spans="1:10" ht="17.100000000000001" customHeight="1" x14ac:dyDescent="0.2">
      <c r="A813" s="115" t="s">
        <v>3290</v>
      </c>
      <c r="B813" s="108" t="s">
        <v>561</v>
      </c>
      <c r="C813" s="108" t="s">
        <v>3291</v>
      </c>
      <c r="D813" s="109">
        <v>222600</v>
      </c>
      <c r="E813" s="109">
        <v>163918</v>
      </c>
      <c r="F813" s="109">
        <v>55404</v>
      </c>
      <c r="G813" s="109">
        <v>3278</v>
      </c>
      <c r="H813" s="109">
        <v>0</v>
      </c>
      <c r="I813" s="116">
        <v>0.52500000000000002</v>
      </c>
      <c r="J813" s="97"/>
    </row>
    <row r="814" spans="1:10" ht="17.100000000000001" customHeight="1" x14ac:dyDescent="0.2">
      <c r="A814" s="115" t="s">
        <v>3292</v>
      </c>
      <c r="B814" s="108" t="s">
        <v>563</v>
      </c>
      <c r="C814" s="108" t="s">
        <v>3293</v>
      </c>
      <c r="D814" s="109">
        <v>233200</v>
      </c>
      <c r="E814" s="109">
        <v>171723</v>
      </c>
      <c r="F814" s="109">
        <v>58043</v>
      </c>
      <c r="G814" s="109">
        <v>3434</v>
      </c>
      <c r="H814" s="109">
        <v>0</v>
      </c>
      <c r="I814" s="116">
        <v>0.55000000000000004</v>
      </c>
      <c r="J814" s="97"/>
    </row>
    <row r="815" spans="1:10" ht="17.100000000000001" customHeight="1" x14ac:dyDescent="0.2">
      <c r="A815" s="115" t="s">
        <v>3294</v>
      </c>
      <c r="B815" s="108" t="s">
        <v>565</v>
      </c>
      <c r="C815" s="108" t="s">
        <v>3295</v>
      </c>
      <c r="D815" s="109">
        <v>243800</v>
      </c>
      <c r="E815" s="109">
        <v>179529</v>
      </c>
      <c r="F815" s="109">
        <v>60680</v>
      </c>
      <c r="G815" s="109">
        <v>3591</v>
      </c>
      <c r="H815" s="109">
        <v>0</v>
      </c>
      <c r="I815" s="116">
        <v>0.57499999999999996</v>
      </c>
      <c r="J815" s="97"/>
    </row>
    <row r="816" spans="1:10" ht="17.100000000000001" customHeight="1" x14ac:dyDescent="0.2">
      <c r="A816" s="115" t="s">
        <v>3296</v>
      </c>
      <c r="B816" s="108" t="s">
        <v>567</v>
      </c>
      <c r="C816" s="108" t="s">
        <v>3297</v>
      </c>
      <c r="D816" s="109">
        <v>254400</v>
      </c>
      <c r="E816" s="109">
        <v>187334</v>
      </c>
      <c r="F816" s="109">
        <v>63319</v>
      </c>
      <c r="G816" s="109">
        <v>3747</v>
      </c>
      <c r="H816" s="109">
        <v>0</v>
      </c>
      <c r="I816" s="116">
        <v>0.6</v>
      </c>
      <c r="J816" s="97"/>
    </row>
    <row r="817" spans="1:10" ht="17.100000000000001" customHeight="1" x14ac:dyDescent="0.2">
      <c r="A817" s="115" t="s">
        <v>3298</v>
      </c>
      <c r="B817" s="108" t="s">
        <v>569</v>
      </c>
      <c r="C817" s="108" t="s">
        <v>3299</v>
      </c>
      <c r="D817" s="109">
        <v>265000</v>
      </c>
      <c r="E817" s="109">
        <v>195140</v>
      </c>
      <c r="F817" s="109">
        <v>65957</v>
      </c>
      <c r="G817" s="109">
        <v>3903</v>
      </c>
      <c r="H817" s="109">
        <v>0</v>
      </c>
      <c r="I817" s="116">
        <v>0.625</v>
      </c>
      <c r="J817" s="97"/>
    </row>
    <row r="818" spans="1:10" ht="17.100000000000001" customHeight="1" x14ac:dyDescent="0.2">
      <c r="A818" s="115" t="s">
        <v>3300</v>
      </c>
      <c r="B818" s="108" t="s">
        <v>571</v>
      </c>
      <c r="C818" s="108" t="s">
        <v>3301</v>
      </c>
      <c r="D818" s="109">
        <v>275600</v>
      </c>
      <c r="E818" s="109">
        <v>202946</v>
      </c>
      <c r="F818" s="109">
        <v>68595</v>
      </c>
      <c r="G818" s="109">
        <v>4059</v>
      </c>
      <c r="H818" s="109">
        <v>0</v>
      </c>
      <c r="I818" s="116">
        <v>0.65</v>
      </c>
      <c r="J818" s="97"/>
    </row>
    <row r="819" spans="1:10" ht="17.100000000000001" customHeight="1" x14ac:dyDescent="0.2">
      <c r="A819" s="115" t="s">
        <v>3302</v>
      </c>
      <c r="B819" s="108" t="s">
        <v>573</v>
      </c>
      <c r="C819" s="108" t="s">
        <v>3303</v>
      </c>
      <c r="D819" s="109">
        <v>286200</v>
      </c>
      <c r="E819" s="109">
        <v>210751</v>
      </c>
      <c r="F819" s="109">
        <v>71234</v>
      </c>
      <c r="G819" s="109">
        <v>4215</v>
      </c>
      <c r="H819" s="109">
        <v>0</v>
      </c>
      <c r="I819" s="116">
        <v>0.67500000000000004</v>
      </c>
      <c r="J819" s="97"/>
    </row>
    <row r="820" spans="1:10" ht="17.100000000000001" customHeight="1" x14ac:dyDescent="0.2">
      <c r="A820" s="115" t="s">
        <v>3304</v>
      </c>
      <c r="B820" s="108" t="s">
        <v>575</v>
      </c>
      <c r="C820" s="108" t="s">
        <v>3305</v>
      </c>
      <c r="D820" s="109">
        <v>296800</v>
      </c>
      <c r="E820" s="109">
        <v>218557</v>
      </c>
      <c r="F820" s="109">
        <v>73872</v>
      </c>
      <c r="G820" s="109">
        <v>4371</v>
      </c>
      <c r="H820" s="109">
        <v>0</v>
      </c>
      <c r="I820" s="116">
        <v>0.7</v>
      </c>
      <c r="J820" s="97"/>
    </row>
    <row r="821" spans="1:10" ht="17.100000000000001" customHeight="1" x14ac:dyDescent="0.2">
      <c r="A821" s="115" t="s">
        <v>3306</v>
      </c>
      <c r="B821" s="108" t="s">
        <v>577</v>
      </c>
      <c r="C821" s="108" t="s">
        <v>3307</v>
      </c>
      <c r="D821" s="109">
        <v>307400</v>
      </c>
      <c r="E821" s="109">
        <v>226362</v>
      </c>
      <c r="F821" s="109">
        <v>76511</v>
      </c>
      <c r="G821" s="109">
        <v>4527</v>
      </c>
      <c r="H821" s="109">
        <v>0</v>
      </c>
      <c r="I821" s="116">
        <v>0.72499999999999998</v>
      </c>
      <c r="J821" s="97"/>
    </row>
    <row r="822" spans="1:10" ht="17.100000000000001" customHeight="1" x14ac:dyDescent="0.2">
      <c r="A822" s="115" t="s">
        <v>3308</v>
      </c>
      <c r="B822" s="108" t="s">
        <v>579</v>
      </c>
      <c r="C822" s="108" t="s">
        <v>3309</v>
      </c>
      <c r="D822" s="109">
        <v>318000</v>
      </c>
      <c r="E822" s="109">
        <v>234168</v>
      </c>
      <c r="F822" s="109">
        <v>79149</v>
      </c>
      <c r="G822" s="109">
        <v>4683</v>
      </c>
      <c r="H822" s="109">
        <v>0</v>
      </c>
      <c r="I822" s="116">
        <v>0.75</v>
      </c>
      <c r="J822" s="97"/>
    </row>
    <row r="823" spans="1:10" ht="17.100000000000001" customHeight="1" x14ac:dyDescent="0.2">
      <c r="A823" s="115" t="s">
        <v>3310</v>
      </c>
      <c r="B823" s="108" t="s">
        <v>581</v>
      </c>
      <c r="C823" s="108" t="s">
        <v>3311</v>
      </c>
      <c r="D823" s="109">
        <v>328600</v>
      </c>
      <c r="E823" s="109">
        <v>241973</v>
      </c>
      <c r="F823" s="109">
        <v>81788</v>
      </c>
      <c r="G823" s="109">
        <v>4839</v>
      </c>
      <c r="H823" s="109">
        <v>0</v>
      </c>
      <c r="I823" s="116">
        <v>0.77500000000000002</v>
      </c>
      <c r="J823" s="97"/>
    </row>
    <row r="824" spans="1:10" ht="17.100000000000001" customHeight="1" x14ac:dyDescent="0.2">
      <c r="A824" s="115" t="s">
        <v>3312</v>
      </c>
      <c r="B824" s="108" t="s">
        <v>583</v>
      </c>
      <c r="C824" s="108" t="s">
        <v>3313</v>
      </c>
      <c r="D824" s="109">
        <v>339200</v>
      </c>
      <c r="E824" s="109">
        <v>249779</v>
      </c>
      <c r="F824" s="109">
        <v>84425</v>
      </c>
      <c r="G824" s="109">
        <v>4996</v>
      </c>
      <c r="H824" s="109">
        <v>0</v>
      </c>
      <c r="I824" s="116">
        <v>0.8</v>
      </c>
      <c r="J824" s="97"/>
    </row>
    <row r="825" spans="1:10" ht="17.100000000000001" customHeight="1" x14ac:dyDescent="0.2">
      <c r="A825" s="115" t="s">
        <v>3314</v>
      </c>
      <c r="B825" s="108" t="s">
        <v>585</v>
      </c>
      <c r="C825" s="108" t="s">
        <v>3315</v>
      </c>
      <c r="D825" s="109">
        <v>349800</v>
      </c>
      <c r="E825" s="109">
        <v>257585</v>
      </c>
      <c r="F825" s="109">
        <v>87063</v>
      </c>
      <c r="G825" s="109">
        <v>5152</v>
      </c>
      <c r="H825" s="109">
        <v>0</v>
      </c>
      <c r="I825" s="116">
        <v>0.82499999999999996</v>
      </c>
      <c r="J825" s="97"/>
    </row>
    <row r="826" spans="1:10" ht="17.100000000000001" customHeight="1" x14ac:dyDescent="0.2">
      <c r="A826" s="115" t="s">
        <v>3316</v>
      </c>
      <c r="B826" s="108" t="s">
        <v>587</v>
      </c>
      <c r="C826" s="108" t="s">
        <v>3317</v>
      </c>
      <c r="D826" s="109">
        <v>360400</v>
      </c>
      <c r="E826" s="109">
        <v>265390</v>
      </c>
      <c r="F826" s="109">
        <v>89702</v>
      </c>
      <c r="G826" s="109">
        <v>5308</v>
      </c>
      <c r="H826" s="109">
        <v>0</v>
      </c>
      <c r="I826" s="116">
        <v>0.85</v>
      </c>
      <c r="J826" s="97"/>
    </row>
    <row r="827" spans="1:10" ht="17.100000000000001" customHeight="1" x14ac:dyDescent="0.2">
      <c r="A827" s="115" t="s">
        <v>3318</v>
      </c>
      <c r="B827" s="108" t="s">
        <v>589</v>
      </c>
      <c r="C827" s="108" t="s">
        <v>3319</v>
      </c>
      <c r="D827" s="109">
        <v>371000</v>
      </c>
      <c r="E827" s="109">
        <v>273196</v>
      </c>
      <c r="F827" s="109">
        <v>92340</v>
      </c>
      <c r="G827" s="109">
        <v>5464</v>
      </c>
      <c r="H827" s="109">
        <v>0</v>
      </c>
      <c r="I827" s="116">
        <v>0.875</v>
      </c>
      <c r="J827" s="97"/>
    </row>
    <row r="828" spans="1:10" ht="17.100000000000001" customHeight="1" x14ac:dyDescent="0.2">
      <c r="A828" s="115" t="s">
        <v>3320</v>
      </c>
      <c r="B828" s="108" t="s">
        <v>591</v>
      </c>
      <c r="C828" s="108" t="s">
        <v>3321</v>
      </c>
      <c r="D828" s="109">
        <v>381600</v>
      </c>
      <c r="E828" s="109">
        <v>281001</v>
      </c>
      <c r="F828" s="109">
        <v>94979</v>
      </c>
      <c r="G828" s="109">
        <v>5620</v>
      </c>
      <c r="H828" s="109">
        <v>0</v>
      </c>
      <c r="I828" s="116">
        <v>0.9</v>
      </c>
      <c r="J828" s="97"/>
    </row>
    <row r="829" spans="1:10" ht="17.100000000000001" customHeight="1" x14ac:dyDescent="0.2">
      <c r="A829" s="115" t="s">
        <v>3322</v>
      </c>
      <c r="B829" s="108" t="s">
        <v>593</v>
      </c>
      <c r="C829" s="108" t="s">
        <v>3323</v>
      </c>
      <c r="D829" s="109">
        <v>392200</v>
      </c>
      <c r="E829" s="109">
        <v>288807</v>
      </c>
      <c r="F829" s="109">
        <v>97617</v>
      </c>
      <c r="G829" s="109">
        <v>5776</v>
      </c>
      <c r="H829" s="109">
        <v>0</v>
      </c>
      <c r="I829" s="116">
        <v>0.92500000000000004</v>
      </c>
      <c r="J829" s="97"/>
    </row>
    <row r="830" spans="1:10" ht="17.100000000000001" customHeight="1" x14ac:dyDescent="0.2">
      <c r="A830" s="115" t="s">
        <v>3324</v>
      </c>
      <c r="B830" s="108" t="s">
        <v>595</v>
      </c>
      <c r="C830" s="108" t="s">
        <v>3325</v>
      </c>
      <c r="D830" s="109">
        <v>402800</v>
      </c>
      <c r="E830" s="109">
        <v>296613</v>
      </c>
      <c r="F830" s="109">
        <v>100255</v>
      </c>
      <c r="G830" s="109">
        <v>5932</v>
      </c>
      <c r="H830" s="109">
        <v>0</v>
      </c>
      <c r="I830" s="116">
        <v>0.95</v>
      </c>
      <c r="J830" s="97"/>
    </row>
    <row r="831" spans="1:10" ht="17.100000000000001" customHeight="1" x14ac:dyDescent="0.2">
      <c r="A831" s="115" t="s">
        <v>3326</v>
      </c>
      <c r="B831" s="108" t="s">
        <v>597</v>
      </c>
      <c r="C831" s="108" t="s">
        <v>3327</v>
      </c>
      <c r="D831" s="109">
        <v>413400</v>
      </c>
      <c r="E831" s="109">
        <v>304418</v>
      </c>
      <c r="F831" s="109">
        <v>102894</v>
      </c>
      <c r="G831" s="109">
        <v>6088</v>
      </c>
      <c r="H831" s="109">
        <v>0</v>
      </c>
      <c r="I831" s="116">
        <v>0.97499999999999998</v>
      </c>
      <c r="J831" s="97"/>
    </row>
    <row r="832" spans="1:10" ht="17.100000000000001" customHeight="1" x14ac:dyDescent="0.2">
      <c r="A832" s="115" t="s">
        <v>3328</v>
      </c>
      <c r="B832" s="108" t="s">
        <v>261</v>
      </c>
      <c r="C832" s="108" t="s">
        <v>3329</v>
      </c>
      <c r="D832" s="109">
        <v>424000</v>
      </c>
      <c r="E832" s="109">
        <v>312224</v>
      </c>
      <c r="F832" s="109">
        <v>105532</v>
      </c>
      <c r="G832" s="109">
        <v>6244</v>
      </c>
      <c r="H832" s="109">
        <v>0</v>
      </c>
      <c r="I832" s="116">
        <v>1</v>
      </c>
      <c r="J832" s="97"/>
    </row>
    <row r="833" spans="1:10" ht="17.100000000000001" customHeight="1" x14ac:dyDescent="0.2">
      <c r="A833" s="115" t="s">
        <v>3330</v>
      </c>
      <c r="B833" s="108" t="s">
        <v>2975</v>
      </c>
      <c r="C833" s="108" t="s">
        <v>3331</v>
      </c>
      <c r="D833" s="109">
        <v>117618</v>
      </c>
      <c r="E833" s="109">
        <v>86611</v>
      </c>
      <c r="F833" s="109">
        <v>29275</v>
      </c>
      <c r="G833" s="109">
        <v>1732</v>
      </c>
      <c r="H833" s="109">
        <v>0</v>
      </c>
      <c r="I833" s="116">
        <v>0.25</v>
      </c>
      <c r="J833" s="97"/>
    </row>
    <row r="834" spans="1:10" ht="17.100000000000001" customHeight="1" x14ac:dyDescent="0.2">
      <c r="A834" s="115" t="s">
        <v>3332</v>
      </c>
      <c r="B834" s="108" t="s">
        <v>2714</v>
      </c>
      <c r="C834" s="108" t="s">
        <v>3333</v>
      </c>
      <c r="D834" s="109">
        <v>86248</v>
      </c>
      <c r="E834" s="109">
        <v>63511</v>
      </c>
      <c r="F834" s="109">
        <v>21467</v>
      </c>
      <c r="G834" s="109">
        <v>1270</v>
      </c>
      <c r="H834" s="109">
        <v>0</v>
      </c>
      <c r="I834" s="116">
        <v>0.25</v>
      </c>
      <c r="J834" s="97"/>
    </row>
    <row r="835" spans="1:10" ht="17.100000000000001" customHeight="1" x14ac:dyDescent="0.2">
      <c r="A835" s="115" t="s">
        <v>3334</v>
      </c>
      <c r="B835" s="108" t="s">
        <v>264</v>
      </c>
      <c r="C835" s="108" t="s">
        <v>3335</v>
      </c>
      <c r="D835" s="109">
        <v>10600</v>
      </c>
      <c r="E835" s="109">
        <v>7806</v>
      </c>
      <c r="F835" s="109">
        <v>2638</v>
      </c>
      <c r="G835" s="109">
        <v>156</v>
      </c>
      <c r="H835" s="109">
        <v>0</v>
      </c>
      <c r="I835" s="116">
        <v>2.5000000000000001E-2</v>
      </c>
      <c r="J835" s="97"/>
    </row>
    <row r="836" spans="1:10" ht="17.100000000000001" customHeight="1" x14ac:dyDescent="0.2">
      <c r="A836" s="115" t="s">
        <v>3336</v>
      </c>
      <c r="B836" s="108" t="s">
        <v>266</v>
      </c>
      <c r="C836" s="108" t="s">
        <v>3337</v>
      </c>
      <c r="D836" s="109">
        <v>21200</v>
      </c>
      <c r="E836" s="109">
        <v>15611</v>
      </c>
      <c r="F836" s="109">
        <v>5277</v>
      </c>
      <c r="G836" s="109">
        <v>312</v>
      </c>
      <c r="H836" s="109">
        <v>0</v>
      </c>
      <c r="I836" s="116">
        <v>0.05</v>
      </c>
      <c r="J836" s="97"/>
    </row>
    <row r="837" spans="1:10" ht="17.100000000000001" customHeight="1" x14ac:dyDescent="0.2">
      <c r="A837" s="115" t="s">
        <v>3338</v>
      </c>
      <c r="B837" s="108" t="s">
        <v>268</v>
      </c>
      <c r="C837" s="108" t="s">
        <v>3339</v>
      </c>
      <c r="D837" s="109">
        <v>31800</v>
      </c>
      <c r="E837" s="109">
        <v>23417</v>
      </c>
      <c r="F837" s="109">
        <v>7915</v>
      </c>
      <c r="G837" s="109">
        <v>468</v>
      </c>
      <c r="H837" s="109">
        <v>0</v>
      </c>
      <c r="I837" s="116">
        <v>7.4999999999999997E-2</v>
      </c>
      <c r="J837" s="97"/>
    </row>
    <row r="838" spans="1:10" ht="17.100000000000001" customHeight="1" x14ac:dyDescent="0.2">
      <c r="A838" s="115" t="s">
        <v>3340</v>
      </c>
      <c r="B838" s="108" t="s">
        <v>270</v>
      </c>
      <c r="C838" s="108" t="s">
        <v>3341</v>
      </c>
      <c r="D838" s="109">
        <v>42400</v>
      </c>
      <c r="E838" s="109">
        <v>31222</v>
      </c>
      <c r="F838" s="109">
        <v>10554</v>
      </c>
      <c r="G838" s="109">
        <v>624</v>
      </c>
      <c r="H838" s="109">
        <v>0</v>
      </c>
      <c r="I838" s="116">
        <v>0.1</v>
      </c>
      <c r="J838" s="97"/>
    </row>
    <row r="839" spans="1:10" ht="17.100000000000001" customHeight="1" x14ac:dyDescent="0.2">
      <c r="A839" s="115" t="s">
        <v>3342</v>
      </c>
      <c r="B839" s="108" t="s">
        <v>272</v>
      </c>
      <c r="C839" s="108" t="s">
        <v>3343</v>
      </c>
      <c r="D839" s="109">
        <v>53000</v>
      </c>
      <c r="E839" s="109">
        <v>39028</v>
      </c>
      <c r="F839" s="109">
        <v>13191</v>
      </c>
      <c r="G839" s="109">
        <v>781</v>
      </c>
      <c r="H839" s="109">
        <v>0</v>
      </c>
      <c r="I839" s="116">
        <v>0.125</v>
      </c>
      <c r="J839" s="97"/>
    </row>
    <row r="840" spans="1:10" ht="17.100000000000001" customHeight="1" x14ac:dyDescent="0.2">
      <c r="A840" s="115" t="s">
        <v>3344</v>
      </c>
      <c r="B840" s="108" t="s">
        <v>274</v>
      </c>
      <c r="C840" s="108" t="s">
        <v>3345</v>
      </c>
      <c r="D840" s="109">
        <v>63600</v>
      </c>
      <c r="E840" s="109">
        <v>46834</v>
      </c>
      <c r="F840" s="109">
        <v>15829</v>
      </c>
      <c r="G840" s="109">
        <v>937</v>
      </c>
      <c r="H840" s="109">
        <v>0</v>
      </c>
      <c r="I840" s="116">
        <v>0.15</v>
      </c>
      <c r="J840" s="97"/>
    </row>
    <row r="841" spans="1:10" ht="17.100000000000001" customHeight="1" x14ac:dyDescent="0.2">
      <c r="A841" s="115" t="s">
        <v>3346</v>
      </c>
      <c r="B841" s="108" t="s">
        <v>276</v>
      </c>
      <c r="C841" s="108" t="s">
        <v>3347</v>
      </c>
      <c r="D841" s="109">
        <v>74200</v>
      </c>
      <c r="E841" s="109">
        <v>54639</v>
      </c>
      <c r="F841" s="109">
        <v>18468</v>
      </c>
      <c r="G841" s="109">
        <v>1093</v>
      </c>
      <c r="H841" s="109">
        <v>0</v>
      </c>
      <c r="I841" s="116">
        <v>0.17499999999999999</v>
      </c>
      <c r="J841" s="97"/>
    </row>
    <row r="842" spans="1:10" ht="17.100000000000001" customHeight="1" x14ac:dyDescent="0.2">
      <c r="A842" s="115" t="s">
        <v>3348</v>
      </c>
      <c r="B842" s="108" t="s">
        <v>278</v>
      </c>
      <c r="C842" s="108" t="s">
        <v>3349</v>
      </c>
      <c r="D842" s="109">
        <v>84800</v>
      </c>
      <c r="E842" s="109">
        <v>62445</v>
      </c>
      <c r="F842" s="109">
        <v>21106</v>
      </c>
      <c r="G842" s="109">
        <v>1249</v>
      </c>
      <c r="H842" s="109">
        <v>0</v>
      </c>
      <c r="I842" s="116">
        <v>0.2</v>
      </c>
      <c r="J842" s="97"/>
    </row>
    <row r="843" spans="1:10" ht="17.100000000000001" customHeight="1" x14ac:dyDescent="0.2">
      <c r="A843" s="115" t="s">
        <v>3350</v>
      </c>
      <c r="B843" s="108" t="s">
        <v>280</v>
      </c>
      <c r="C843" s="108" t="s">
        <v>3351</v>
      </c>
      <c r="D843" s="109">
        <v>95400</v>
      </c>
      <c r="E843" s="109">
        <v>70250</v>
      </c>
      <c r="F843" s="109">
        <v>23745</v>
      </c>
      <c r="G843" s="109">
        <v>1405</v>
      </c>
      <c r="H843" s="109">
        <v>0</v>
      </c>
      <c r="I843" s="116">
        <v>0.22500000000000001</v>
      </c>
      <c r="J843" s="97"/>
    </row>
    <row r="844" spans="1:10" ht="17.100000000000001" customHeight="1" x14ac:dyDescent="0.2">
      <c r="A844" s="115" t="s">
        <v>3352</v>
      </c>
      <c r="B844" s="108" t="s">
        <v>282</v>
      </c>
      <c r="C844" s="108" t="s">
        <v>3353</v>
      </c>
      <c r="D844" s="109">
        <v>106000</v>
      </c>
      <c r="E844" s="109">
        <v>78056</v>
      </c>
      <c r="F844" s="109">
        <v>26383</v>
      </c>
      <c r="G844" s="109">
        <v>1561</v>
      </c>
      <c r="H844" s="109">
        <v>0</v>
      </c>
      <c r="I844" s="116">
        <v>0.25</v>
      </c>
      <c r="J844" s="97"/>
    </row>
    <row r="845" spans="1:10" ht="17.100000000000001" customHeight="1" x14ac:dyDescent="0.2">
      <c r="A845" s="115" t="s">
        <v>3354</v>
      </c>
      <c r="B845" s="108" t="s">
        <v>284</v>
      </c>
      <c r="C845" s="108" t="s">
        <v>3355</v>
      </c>
      <c r="D845" s="109">
        <v>116600</v>
      </c>
      <c r="E845" s="109">
        <v>85862</v>
      </c>
      <c r="F845" s="109">
        <v>29021</v>
      </c>
      <c r="G845" s="109">
        <v>1717</v>
      </c>
      <c r="H845" s="109">
        <v>0</v>
      </c>
      <c r="I845" s="116">
        <v>0.27500000000000002</v>
      </c>
      <c r="J845" s="97"/>
    </row>
    <row r="846" spans="1:10" ht="17.100000000000001" customHeight="1" x14ac:dyDescent="0.2">
      <c r="A846" s="115" t="s">
        <v>3356</v>
      </c>
      <c r="B846" s="108" t="s">
        <v>286</v>
      </c>
      <c r="C846" s="108" t="s">
        <v>3357</v>
      </c>
      <c r="D846" s="109">
        <v>127200</v>
      </c>
      <c r="E846" s="109">
        <v>93667</v>
      </c>
      <c r="F846" s="109">
        <v>31660</v>
      </c>
      <c r="G846" s="109">
        <v>1873</v>
      </c>
      <c r="H846" s="109">
        <v>0</v>
      </c>
      <c r="I846" s="116">
        <v>0.3</v>
      </c>
      <c r="J846" s="97"/>
    </row>
    <row r="847" spans="1:10" ht="17.100000000000001" customHeight="1" x14ac:dyDescent="0.2">
      <c r="A847" s="115" t="s">
        <v>3358</v>
      </c>
      <c r="B847" s="108" t="s">
        <v>288</v>
      </c>
      <c r="C847" s="108" t="s">
        <v>3359</v>
      </c>
      <c r="D847" s="109">
        <v>137800</v>
      </c>
      <c r="E847" s="109">
        <v>101473</v>
      </c>
      <c r="F847" s="109">
        <v>34298</v>
      </c>
      <c r="G847" s="109">
        <v>2029</v>
      </c>
      <c r="H847" s="109">
        <v>0</v>
      </c>
      <c r="I847" s="116">
        <v>0.32500000000000001</v>
      </c>
      <c r="J847" s="97"/>
    </row>
    <row r="848" spans="1:10" ht="17.100000000000001" customHeight="1" x14ac:dyDescent="0.2">
      <c r="A848" s="115" t="s">
        <v>3360</v>
      </c>
      <c r="B848" s="108" t="s">
        <v>290</v>
      </c>
      <c r="C848" s="108" t="s">
        <v>3361</v>
      </c>
      <c r="D848" s="109">
        <v>148400</v>
      </c>
      <c r="E848" s="109">
        <v>109278</v>
      </c>
      <c r="F848" s="109">
        <v>36936</v>
      </c>
      <c r="G848" s="109">
        <v>2186</v>
      </c>
      <c r="H848" s="109">
        <v>0</v>
      </c>
      <c r="I848" s="116">
        <v>0.35</v>
      </c>
      <c r="J848" s="97"/>
    </row>
    <row r="849" spans="1:10" ht="17.100000000000001" customHeight="1" x14ac:dyDescent="0.2">
      <c r="A849" s="115" t="s">
        <v>3362</v>
      </c>
      <c r="B849" s="108" t="s">
        <v>292</v>
      </c>
      <c r="C849" s="108" t="s">
        <v>3363</v>
      </c>
      <c r="D849" s="109">
        <v>159000</v>
      </c>
      <c r="E849" s="109">
        <v>117084</v>
      </c>
      <c r="F849" s="109">
        <v>39574</v>
      </c>
      <c r="G849" s="109">
        <v>2342</v>
      </c>
      <c r="H849" s="109">
        <v>0</v>
      </c>
      <c r="I849" s="116">
        <v>0.375</v>
      </c>
      <c r="J849" s="97"/>
    </row>
    <row r="850" spans="1:10" ht="17.100000000000001" customHeight="1" x14ac:dyDescent="0.2">
      <c r="A850" s="115" t="s">
        <v>3364</v>
      </c>
      <c r="B850" s="108" t="s">
        <v>294</v>
      </c>
      <c r="C850" s="108" t="s">
        <v>3365</v>
      </c>
      <c r="D850" s="109">
        <v>169600</v>
      </c>
      <c r="E850" s="109">
        <v>124890</v>
      </c>
      <c r="F850" s="109">
        <v>42212</v>
      </c>
      <c r="G850" s="109">
        <v>2498</v>
      </c>
      <c r="H850" s="109">
        <v>0</v>
      </c>
      <c r="I850" s="116">
        <v>0.4</v>
      </c>
      <c r="J850" s="97"/>
    </row>
    <row r="851" spans="1:10" ht="17.100000000000001" customHeight="1" x14ac:dyDescent="0.2">
      <c r="A851" s="115" t="s">
        <v>3366</v>
      </c>
      <c r="B851" s="108" t="s">
        <v>296</v>
      </c>
      <c r="C851" s="108" t="s">
        <v>3367</v>
      </c>
      <c r="D851" s="109">
        <v>180200</v>
      </c>
      <c r="E851" s="109">
        <v>132695</v>
      </c>
      <c r="F851" s="109">
        <v>44851</v>
      </c>
      <c r="G851" s="109">
        <v>2654</v>
      </c>
      <c r="H851" s="109">
        <v>0</v>
      </c>
      <c r="I851" s="116">
        <v>0.42499999999999999</v>
      </c>
      <c r="J851" s="97"/>
    </row>
    <row r="852" spans="1:10" ht="17.100000000000001" customHeight="1" x14ac:dyDescent="0.2">
      <c r="A852" s="115" t="s">
        <v>3368</v>
      </c>
      <c r="B852" s="108" t="s">
        <v>298</v>
      </c>
      <c r="C852" s="108" t="s">
        <v>3369</v>
      </c>
      <c r="D852" s="109">
        <v>190800</v>
      </c>
      <c r="E852" s="109">
        <v>140501</v>
      </c>
      <c r="F852" s="109">
        <v>47489</v>
      </c>
      <c r="G852" s="109">
        <v>2810</v>
      </c>
      <c r="H852" s="109">
        <v>0</v>
      </c>
      <c r="I852" s="116">
        <v>0.45</v>
      </c>
      <c r="J852" s="97"/>
    </row>
    <row r="853" spans="1:10" ht="17.100000000000001" customHeight="1" x14ac:dyDescent="0.2">
      <c r="A853" s="115" t="s">
        <v>3370</v>
      </c>
      <c r="B853" s="108" t="s">
        <v>300</v>
      </c>
      <c r="C853" s="108" t="s">
        <v>3371</v>
      </c>
      <c r="D853" s="109">
        <v>201400</v>
      </c>
      <c r="E853" s="109">
        <v>148306</v>
      </c>
      <c r="F853" s="109">
        <v>50128</v>
      </c>
      <c r="G853" s="109">
        <v>2966</v>
      </c>
      <c r="H853" s="109">
        <v>0</v>
      </c>
      <c r="I853" s="116">
        <v>0.47499999999999998</v>
      </c>
      <c r="J853" s="97"/>
    </row>
    <row r="854" spans="1:10" ht="17.100000000000001" customHeight="1" x14ac:dyDescent="0.2">
      <c r="A854" s="115" t="s">
        <v>3372</v>
      </c>
      <c r="B854" s="108" t="s">
        <v>302</v>
      </c>
      <c r="C854" s="108" t="s">
        <v>3373</v>
      </c>
      <c r="D854" s="109">
        <v>212000</v>
      </c>
      <c r="E854" s="109">
        <v>156112</v>
      </c>
      <c r="F854" s="109">
        <v>52766</v>
      </c>
      <c r="G854" s="109">
        <v>3122</v>
      </c>
      <c r="H854" s="109">
        <v>0</v>
      </c>
      <c r="I854" s="116">
        <v>0.5</v>
      </c>
      <c r="J854" s="97"/>
    </row>
    <row r="855" spans="1:10" ht="17.100000000000001" customHeight="1" x14ac:dyDescent="0.2">
      <c r="A855" s="115" t="s">
        <v>3374</v>
      </c>
      <c r="B855" s="108" t="s">
        <v>304</v>
      </c>
      <c r="C855" s="108" t="s">
        <v>3375</v>
      </c>
      <c r="D855" s="109">
        <v>222600</v>
      </c>
      <c r="E855" s="109">
        <v>163918</v>
      </c>
      <c r="F855" s="109">
        <v>55404</v>
      </c>
      <c r="G855" s="109">
        <v>3278</v>
      </c>
      <c r="H855" s="109">
        <v>0</v>
      </c>
      <c r="I855" s="116">
        <v>0.52500000000000002</v>
      </c>
      <c r="J855" s="97"/>
    </row>
    <row r="856" spans="1:10" ht="17.100000000000001" customHeight="1" x14ac:dyDescent="0.2">
      <c r="A856" s="115" t="s">
        <v>3376</v>
      </c>
      <c r="B856" s="108" t="s">
        <v>306</v>
      </c>
      <c r="C856" s="108" t="s">
        <v>3377</v>
      </c>
      <c r="D856" s="109">
        <v>233200</v>
      </c>
      <c r="E856" s="109">
        <v>171723</v>
      </c>
      <c r="F856" s="109">
        <v>58043</v>
      </c>
      <c r="G856" s="109">
        <v>3434</v>
      </c>
      <c r="H856" s="109">
        <v>0</v>
      </c>
      <c r="I856" s="116">
        <v>0.55000000000000004</v>
      </c>
      <c r="J856" s="97"/>
    </row>
    <row r="857" spans="1:10" ht="17.100000000000001" customHeight="1" x14ac:dyDescent="0.2">
      <c r="A857" s="115" t="s">
        <v>3378</v>
      </c>
      <c r="B857" s="108" t="s">
        <v>308</v>
      </c>
      <c r="C857" s="108" t="s">
        <v>3379</v>
      </c>
      <c r="D857" s="109">
        <v>243800</v>
      </c>
      <c r="E857" s="109">
        <v>179529</v>
      </c>
      <c r="F857" s="109">
        <v>60680</v>
      </c>
      <c r="G857" s="109">
        <v>3591</v>
      </c>
      <c r="H857" s="109">
        <v>0</v>
      </c>
      <c r="I857" s="116">
        <v>0.57499999999999996</v>
      </c>
      <c r="J857" s="97"/>
    </row>
    <row r="858" spans="1:10" ht="17.100000000000001" customHeight="1" x14ac:dyDescent="0.2">
      <c r="A858" s="115" t="s">
        <v>3380</v>
      </c>
      <c r="B858" s="108" t="s">
        <v>310</v>
      </c>
      <c r="C858" s="108" t="s">
        <v>3381</v>
      </c>
      <c r="D858" s="109">
        <v>254400</v>
      </c>
      <c r="E858" s="109">
        <v>187334</v>
      </c>
      <c r="F858" s="109">
        <v>63319</v>
      </c>
      <c r="G858" s="109">
        <v>3747</v>
      </c>
      <c r="H858" s="109">
        <v>0</v>
      </c>
      <c r="I858" s="116">
        <v>0.6</v>
      </c>
      <c r="J858" s="97"/>
    </row>
    <row r="859" spans="1:10" ht="17.100000000000001" customHeight="1" x14ac:dyDescent="0.2">
      <c r="A859" s="115" t="s">
        <v>3382</v>
      </c>
      <c r="B859" s="108" t="s">
        <v>312</v>
      </c>
      <c r="C859" s="108" t="s">
        <v>3383</v>
      </c>
      <c r="D859" s="109">
        <v>265000</v>
      </c>
      <c r="E859" s="109">
        <v>195140</v>
      </c>
      <c r="F859" s="109">
        <v>65957</v>
      </c>
      <c r="G859" s="109">
        <v>3903</v>
      </c>
      <c r="H859" s="109">
        <v>0</v>
      </c>
      <c r="I859" s="116">
        <v>0.625</v>
      </c>
      <c r="J859" s="97"/>
    </row>
    <row r="860" spans="1:10" ht="17.100000000000001" customHeight="1" x14ac:dyDescent="0.2">
      <c r="A860" s="115" t="s">
        <v>3384</v>
      </c>
      <c r="B860" s="108" t="s">
        <v>314</v>
      </c>
      <c r="C860" s="108" t="s">
        <v>3385</v>
      </c>
      <c r="D860" s="109">
        <v>10600</v>
      </c>
      <c r="E860" s="109">
        <v>7806</v>
      </c>
      <c r="F860" s="109">
        <v>2638</v>
      </c>
      <c r="G860" s="109">
        <v>156</v>
      </c>
      <c r="H860" s="109">
        <v>0</v>
      </c>
      <c r="I860" s="116">
        <v>2.5000000000000001E-2</v>
      </c>
      <c r="J860" s="97"/>
    </row>
    <row r="861" spans="1:10" ht="17.100000000000001" customHeight="1" x14ac:dyDescent="0.2">
      <c r="A861" s="115" t="s">
        <v>3386</v>
      </c>
      <c r="B861" s="108" t="s">
        <v>316</v>
      </c>
      <c r="C861" s="108" t="s">
        <v>3387</v>
      </c>
      <c r="D861" s="109">
        <v>21200</v>
      </c>
      <c r="E861" s="109">
        <v>15611</v>
      </c>
      <c r="F861" s="109">
        <v>5277</v>
      </c>
      <c r="G861" s="109">
        <v>312</v>
      </c>
      <c r="H861" s="109">
        <v>0</v>
      </c>
      <c r="I861" s="116">
        <v>0.05</v>
      </c>
      <c r="J861" s="97"/>
    </row>
    <row r="862" spans="1:10" ht="17.100000000000001" customHeight="1" x14ac:dyDescent="0.2">
      <c r="A862" s="115" t="s">
        <v>3388</v>
      </c>
      <c r="B862" s="108" t="s">
        <v>318</v>
      </c>
      <c r="C862" s="108" t="s">
        <v>3389</v>
      </c>
      <c r="D862" s="109">
        <v>31800</v>
      </c>
      <c r="E862" s="109">
        <v>23417</v>
      </c>
      <c r="F862" s="109">
        <v>7915</v>
      </c>
      <c r="G862" s="109">
        <v>468</v>
      </c>
      <c r="H862" s="109">
        <v>0</v>
      </c>
      <c r="I862" s="116">
        <v>7.4999999999999997E-2</v>
      </c>
      <c r="J862" s="97"/>
    </row>
    <row r="863" spans="1:10" ht="17.100000000000001" customHeight="1" x14ac:dyDescent="0.2">
      <c r="A863" s="115" t="s">
        <v>3390</v>
      </c>
      <c r="B863" s="108" t="s">
        <v>320</v>
      </c>
      <c r="C863" s="108" t="s">
        <v>3391</v>
      </c>
      <c r="D863" s="109">
        <v>42400</v>
      </c>
      <c r="E863" s="109">
        <v>31222</v>
      </c>
      <c r="F863" s="109">
        <v>10554</v>
      </c>
      <c r="G863" s="109">
        <v>624</v>
      </c>
      <c r="H863" s="109">
        <v>0</v>
      </c>
      <c r="I863" s="116">
        <v>0.1</v>
      </c>
      <c r="J863" s="97"/>
    </row>
    <row r="864" spans="1:10" ht="17.100000000000001" customHeight="1" x14ac:dyDescent="0.2">
      <c r="A864" s="115" t="s">
        <v>3392</v>
      </c>
      <c r="B864" s="108" t="s">
        <v>322</v>
      </c>
      <c r="C864" s="108" t="s">
        <v>3393</v>
      </c>
      <c r="D864" s="109">
        <v>53000</v>
      </c>
      <c r="E864" s="109">
        <v>39028</v>
      </c>
      <c r="F864" s="109">
        <v>13191</v>
      </c>
      <c r="G864" s="109">
        <v>781</v>
      </c>
      <c r="H864" s="109">
        <v>0</v>
      </c>
      <c r="I864" s="116">
        <v>0.125</v>
      </c>
      <c r="J864" s="97"/>
    </row>
    <row r="865" spans="1:10" ht="17.100000000000001" customHeight="1" x14ac:dyDescent="0.2">
      <c r="A865" s="115" t="s">
        <v>3394</v>
      </c>
      <c r="B865" s="108" t="s">
        <v>324</v>
      </c>
      <c r="C865" s="108" t="s">
        <v>3395</v>
      </c>
      <c r="D865" s="109">
        <v>63600</v>
      </c>
      <c r="E865" s="109">
        <v>46834</v>
      </c>
      <c r="F865" s="109">
        <v>15829</v>
      </c>
      <c r="G865" s="109">
        <v>937</v>
      </c>
      <c r="H865" s="109">
        <v>0</v>
      </c>
      <c r="I865" s="116">
        <v>0.15</v>
      </c>
      <c r="J865" s="97"/>
    </row>
    <row r="866" spans="1:10" ht="17.100000000000001" customHeight="1" x14ac:dyDescent="0.2">
      <c r="A866" s="115" t="s">
        <v>3396</v>
      </c>
      <c r="B866" s="108" t="s">
        <v>326</v>
      </c>
      <c r="C866" s="108" t="s">
        <v>3397</v>
      </c>
      <c r="D866" s="109">
        <v>74200</v>
      </c>
      <c r="E866" s="109">
        <v>54639</v>
      </c>
      <c r="F866" s="109">
        <v>18468</v>
      </c>
      <c r="G866" s="109">
        <v>1093</v>
      </c>
      <c r="H866" s="109">
        <v>0</v>
      </c>
      <c r="I866" s="116">
        <v>0.17499999999999999</v>
      </c>
      <c r="J866" s="97"/>
    </row>
    <row r="867" spans="1:10" ht="17.100000000000001" customHeight="1" x14ac:dyDescent="0.2">
      <c r="A867" s="115" t="s">
        <v>3398</v>
      </c>
      <c r="B867" s="108" t="s">
        <v>328</v>
      </c>
      <c r="C867" s="108" t="s">
        <v>3399</v>
      </c>
      <c r="D867" s="109">
        <v>84800</v>
      </c>
      <c r="E867" s="109">
        <v>62445</v>
      </c>
      <c r="F867" s="109">
        <v>21106</v>
      </c>
      <c r="G867" s="109">
        <v>1249</v>
      </c>
      <c r="H867" s="109">
        <v>0</v>
      </c>
      <c r="I867" s="116">
        <v>0.2</v>
      </c>
      <c r="J867" s="97"/>
    </row>
    <row r="868" spans="1:10" ht="17.100000000000001" customHeight="1" x14ac:dyDescent="0.2">
      <c r="A868" s="115" t="s">
        <v>3400</v>
      </c>
      <c r="B868" s="108" t="s">
        <v>330</v>
      </c>
      <c r="C868" s="108" t="s">
        <v>3401</v>
      </c>
      <c r="D868" s="109">
        <v>95400</v>
      </c>
      <c r="E868" s="109">
        <v>70250</v>
      </c>
      <c r="F868" s="109">
        <v>23745</v>
      </c>
      <c r="G868" s="109">
        <v>1405</v>
      </c>
      <c r="H868" s="109">
        <v>0</v>
      </c>
      <c r="I868" s="116">
        <v>0.22500000000000001</v>
      </c>
      <c r="J868" s="97"/>
    </row>
    <row r="869" spans="1:10" ht="17.100000000000001" customHeight="1" x14ac:dyDescent="0.2">
      <c r="A869" s="115" t="s">
        <v>3402</v>
      </c>
      <c r="B869" s="108" t="s">
        <v>332</v>
      </c>
      <c r="C869" s="108" t="s">
        <v>3403</v>
      </c>
      <c r="D869" s="109">
        <v>106000</v>
      </c>
      <c r="E869" s="109">
        <v>78056</v>
      </c>
      <c r="F869" s="109">
        <v>26383</v>
      </c>
      <c r="G869" s="109">
        <v>1561</v>
      </c>
      <c r="H869" s="109">
        <v>0</v>
      </c>
      <c r="I869" s="116">
        <v>0.25</v>
      </c>
      <c r="J869" s="97"/>
    </row>
    <row r="870" spans="1:10" ht="17.100000000000001" customHeight="1" x14ac:dyDescent="0.2">
      <c r="A870" s="115" t="s">
        <v>3404</v>
      </c>
      <c r="B870" s="108" t="s">
        <v>334</v>
      </c>
      <c r="C870" s="108" t="s">
        <v>3405</v>
      </c>
      <c r="D870" s="109">
        <v>116600</v>
      </c>
      <c r="E870" s="109">
        <v>85862</v>
      </c>
      <c r="F870" s="109">
        <v>29021</v>
      </c>
      <c r="G870" s="109">
        <v>1717</v>
      </c>
      <c r="H870" s="109">
        <v>0</v>
      </c>
      <c r="I870" s="116">
        <v>0.27500000000000002</v>
      </c>
      <c r="J870" s="97"/>
    </row>
    <row r="871" spans="1:10" ht="17.100000000000001" customHeight="1" x14ac:dyDescent="0.2">
      <c r="A871" s="115" t="s">
        <v>3406</v>
      </c>
      <c r="B871" s="108" t="s">
        <v>336</v>
      </c>
      <c r="C871" s="108" t="s">
        <v>3407</v>
      </c>
      <c r="D871" s="109">
        <v>127200</v>
      </c>
      <c r="E871" s="109">
        <v>93667</v>
      </c>
      <c r="F871" s="109">
        <v>31660</v>
      </c>
      <c r="G871" s="109">
        <v>1873</v>
      </c>
      <c r="H871" s="109">
        <v>0</v>
      </c>
      <c r="I871" s="116">
        <v>0.3</v>
      </c>
      <c r="J871" s="97"/>
    </row>
    <row r="872" spans="1:10" ht="17.100000000000001" customHeight="1" x14ac:dyDescent="0.2">
      <c r="A872" s="115" t="s">
        <v>3408</v>
      </c>
      <c r="B872" s="108" t="s">
        <v>338</v>
      </c>
      <c r="C872" s="108" t="s">
        <v>3409</v>
      </c>
      <c r="D872" s="109">
        <v>137800</v>
      </c>
      <c r="E872" s="109">
        <v>101473</v>
      </c>
      <c r="F872" s="109">
        <v>34298</v>
      </c>
      <c r="G872" s="109">
        <v>2029</v>
      </c>
      <c r="H872" s="109">
        <v>0</v>
      </c>
      <c r="I872" s="116">
        <v>0.32500000000000001</v>
      </c>
      <c r="J872" s="97"/>
    </row>
    <row r="873" spans="1:10" ht="17.100000000000001" customHeight="1" x14ac:dyDescent="0.2">
      <c r="A873" s="115" t="s">
        <v>3410</v>
      </c>
      <c r="B873" s="108" t="s">
        <v>340</v>
      </c>
      <c r="C873" s="108" t="s">
        <v>3411</v>
      </c>
      <c r="D873" s="109">
        <v>148400</v>
      </c>
      <c r="E873" s="109">
        <v>109278</v>
      </c>
      <c r="F873" s="109">
        <v>36936</v>
      </c>
      <c r="G873" s="109">
        <v>2186</v>
      </c>
      <c r="H873" s="109">
        <v>0</v>
      </c>
      <c r="I873" s="116">
        <v>0.35</v>
      </c>
      <c r="J873" s="97"/>
    </row>
    <row r="874" spans="1:10" ht="17.100000000000001" customHeight="1" x14ac:dyDescent="0.2">
      <c r="A874" s="115" t="s">
        <v>3412</v>
      </c>
      <c r="B874" s="108" t="s">
        <v>342</v>
      </c>
      <c r="C874" s="108" t="s">
        <v>3413</v>
      </c>
      <c r="D874" s="109">
        <v>159000</v>
      </c>
      <c r="E874" s="109">
        <v>117084</v>
      </c>
      <c r="F874" s="109">
        <v>39574</v>
      </c>
      <c r="G874" s="109">
        <v>2342</v>
      </c>
      <c r="H874" s="109">
        <v>0</v>
      </c>
      <c r="I874" s="116">
        <v>0.375</v>
      </c>
      <c r="J874" s="97"/>
    </row>
    <row r="875" spans="1:10" ht="17.100000000000001" customHeight="1" x14ac:dyDescent="0.2">
      <c r="A875" s="115" t="s">
        <v>3414</v>
      </c>
      <c r="B875" s="108" t="s">
        <v>344</v>
      </c>
      <c r="C875" s="108" t="s">
        <v>3415</v>
      </c>
      <c r="D875" s="109">
        <v>169600</v>
      </c>
      <c r="E875" s="109">
        <v>124890</v>
      </c>
      <c r="F875" s="109">
        <v>42212</v>
      </c>
      <c r="G875" s="109">
        <v>2498</v>
      </c>
      <c r="H875" s="109">
        <v>0</v>
      </c>
      <c r="I875" s="116">
        <v>0.4</v>
      </c>
      <c r="J875" s="97"/>
    </row>
    <row r="876" spans="1:10" ht="17.100000000000001" customHeight="1" x14ac:dyDescent="0.2">
      <c r="A876" s="115" t="s">
        <v>3416</v>
      </c>
      <c r="B876" s="108" t="s">
        <v>346</v>
      </c>
      <c r="C876" s="108" t="s">
        <v>3417</v>
      </c>
      <c r="D876" s="109">
        <v>180200</v>
      </c>
      <c r="E876" s="109">
        <v>132695</v>
      </c>
      <c r="F876" s="109">
        <v>44851</v>
      </c>
      <c r="G876" s="109">
        <v>2654</v>
      </c>
      <c r="H876" s="109">
        <v>0</v>
      </c>
      <c r="I876" s="116">
        <v>0.42499999999999999</v>
      </c>
      <c r="J876" s="97"/>
    </row>
    <row r="877" spans="1:10" ht="17.100000000000001" customHeight="1" x14ac:dyDescent="0.2">
      <c r="A877" s="115" t="s">
        <v>3418</v>
      </c>
      <c r="B877" s="108" t="s">
        <v>348</v>
      </c>
      <c r="C877" s="108" t="s">
        <v>3419</v>
      </c>
      <c r="D877" s="109">
        <v>190800</v>
      </c>
      <c r="E877" s="109">
        <v>140501</v>
      </c>
      <c r="F877" s="109">
        <v>47489</v>
      </c>
      <c r="G877" s="109">
        <v>2810</v>
      </c>
      <c r="H877" s="109">
        <v>0</v>
      </c>
      <c r="I877" s="116">
        <v>0.45</v>
      </c>
      <c r="J877" s="97"/>
    </row>
    <row r="878" spans="1:10" ht="17.100000000000001" customHeight="1" x14ac:dyDescent="0.2">
      <c r="A878" s="115" t="s">
        <v>3420</v>
      </c>
      <c r="B878" s="108" t="s">
        <v>350</v>
      </c>
      <c r="C878" s="108" t="s">
        <v>3421</v>
      </c>
      <c r="D878" s="109">
        <v>201400</v>
      </c>
      <c r="E878" s="109">
        <v>148306</v>
      </c>
      <c r="F878" s="109">
        <v>50128</v>
      </c>
      <c r="G878" s="109">
        <v>2966</v>
      </c>
      <c r="H878" s="109">
        <v>0</v>
      </c>
      <c r="I878" s="116">
        <v>0.47499999999999998</v>
      </c>
      <c r="J878" s="97"/>
    </row>
    <row r="879" spans="1:10" ht="17.100000000000001" customHeight="1" x14ac:dyDescent="0.2">
      <c r="A879" s="115" t="s">
        <v>3422</v>
      </c>
      <c r="B879" s="108" t="s">
        <v>352</v>
      </c>
      <c r="C879" s="108" t="s">
        <v>3423</v>
      </c>
      <c r="D879" s="109">
        <v>212000</v>
      </c>
      <c r="E879" s="109">
        <v>156112</v>
      </c>
      <c r="F879" s="109">
        <v>52766</v>
      </c>
      <c r="G879" s="109">
        <v>3122</v>
      </c>
      <c r="H879" s="109">
        <v>0</v>
      </c>
      <c r="I879" s="116">
        <v>0.5</v>
      </c>
      <c r="J879" s="97"/>
    </row>
    <row r="880" spans="1:10" ht="17.100000000000001" customHeight="1" x14ac:dyDescent="0.2">
      <c r="A880" s="115" t="s">
        <v>3424</v>
      </c>
      <c r="B880" s="108" t="s">
        <v>354</v>
      </c>
      <c r="C880" s="108" t="s">
        <v>3425</v>
      </c>
      <c r="D880" s="109">
        <v>222600</v>
      </c>
      <c r="E880" s="109">
        <v>163918</v>
      </c>
      <c r="F880" s="109">
        <v>55404</v>
      </c>
      <c r="G880" s="109">
        <v>3278</v>
      </c>
      <c r="H880" s="109">
        <v>0</v>
      </c>
      <c r="I880" s="116">
        <v>0.52500000000000002</v>
      </c>
      <c r="J880" s="97"/>
    </row>
    <row r="881" spans="1:10" ht="17.100000000000001" customHeight="1" x14ac:dyDescent="0.2">
      <c r="A881" s="115" t="s">
        <v>3426</v>
      </c>
      <c r="B881" s="108" t="s">
        <v>356</v>
      </c>
      <c r="C881" s="108" t="s">
        <v>3427</v>
      </c>
      <c r="D881" s="109">
        <v>233200</v>
      </c>
      <c r="E881" s="109">
        <v>171723</v>
      </c>
      <c r="F881" s="109">
        <v>58043</v>
      </c>
      <c r="G881" s="109">
        <v>3434</v>
      </c>
      <c r="H881" s="109">
        <v>0</v>
      </c>
      <c r="I881" s="116">
        <v>0.55000000000000004</v>
      </c>
      <c r="J881" s="97"/>
    </row>
    <row r="882" spans="1:10" ht="17.100000000000001" customHeight="1" x14ac:dyDescent="0.2">
      <c r="A882" s="115" t="s">
        <v>3428</v>
      </c>
      <c r="B882" s="108" t="s">
        <v>358</v>
      </c>
      <c r="C882" s="108" t="s">
        <v>3429</v>
      </c>
      <c r="D882" s="109">
        <v>243800</v>
      </c>
      <c r="E882" s="109">
        <v>179529</v>
      </c>
      <c r="F882" s="109">
        <v>60680</v>
      </c>
      <c r="G882" s="109">
        <v>3591</v>
      </c>
      <c r="H882" s="109">
        <v>0</v>
      </c>
      <c r="I882" s="116">
        <v>0.57499999999999996</v>
      </c>
      <c r="J882" s="97"/>
    </row>
    <row r="883" spans="1:10" ht="17.100000000000001" customHeight="1" x14ac:dyDescent="0.2">
      <c r="A883" s="115" t="s">
        <v>3430</v>
      </c>
      <c r="B883" s="108" t="s">
        <v>360</v>
      </c>
      <c r="C883" s="108" t="s">
        <v>3431</v>
      </c>
      <c r="D883" s="109">
        <v>254400</v>
      </c>
      <c r="E883" s="109">
        <v>187334</v>
      </c>
      <c r="F883" s="109">
        <v>63319</v>
      </c>
      <c r="G883" s="109">
        <v>3747</v>
      </c>
      <c r="H883" s="109">
        <v>0</v>
      </c>
      <c r="I883" s="116">
        <v>0.6</v>
      </c>
      <c r="J883" s="97"/>
    </row>
    <row r="884" spans="1:10" ht="17.100000000000001" customHeight="1" x14ac:dyDescent="0.2">
      <c r="A884" s="115" t="s">
        <v>3432</v>
      </c>
      <c r="B884" s="108" t="s">
        <v>362</v>
      </c>
      <c r="C884" s="108" t="s">
        <v>3433</v>
      </c>
      <c r="D884" s="109">
        <v>265000</v>
      </c>
      <c r="E884" s="109">
        <v>195140</v>
      </c>
      <c r="F884" s="109">
        <v>65957</v>
      </c>
      <c r="G884" s="109">
        <v>3903</v>
      </c>
      <c r="H884" s="109">
        <v>0</v>
      </c>
      <c r="I884" s="116">
        <v>0.625</v>
      </c>
      <c r="J884" s="97"/>
    </row>
    <row r="885" spans="1:10" ht="17.100000000000001" customHeight="1" x14ac:dyDescent="0.2">
      <c r="A885" s="115" t="s">
        <v>3515</v>
      </c>
      <c r="B885" s="108" t="s">
        <v>381</v>
      </c>
      <c r="C885" s="108" t="s">
        <v>3095</v>
      </c>
      <c r="D885" s="109">
        <v>53000</v>
      </c>
      <c r="E885" s="109">
        <v>39028</v>
      </c>
      <c r="F885" s="109">
        <v>13191</v>
      </c>
      <c r="G885" s="109">
        <v>781</v>
      </c>
      <c r="H885" s="109">
        <v>0</v>
      </c>
      <c r="I885" s="116">
        <v>0.125</v>
      </c>
      <c r="J885" s="97"/>
    </row>
    <row r="886" spans="1:10" ht="17.100000000000001" customHeight="1" x14ac:dyDescent="0.2">
      <c r="A886" s="115" t="s">
        <v>3516</v>
      </c>
      <c r="B886" s="108" t="s">
        <v>391</v>
      </c>
      <c r="C886" s="108" t="s">
        <v>3105</v>
      </c>
      <c r="D886" s="109">
        <v>106000</v>
      </c>
      <c r="E886" s="109">
        <v>78056</v>
      </c>
      <c r="F886" s="109">
        <v>26383</v>
      </c>
      <c r="G886" s="109">
        <v>1561</v>
      </c>
      <c r="H886" s="109">
        <v>0</v>
      </c>
      <c r="I886" s="116">
        <v>0.25</v>
      </c>
      <c r="J886" s="97"/>
    </row>
    <row r="887" spans="1:10" ht="17.100000000000001" customHeight="1" x14ac:dyDescent="0.2">
      <c r="A887" s="115" t="s">
        <v>3517</v>
      </c>
      <c r="B887" s="108" t="s">
        <v>401</v>
      </c>
      <c r="C887" s="108" t="s">
        <v>3115</v>
      </c>
      <c r="D887" s="109">
        <v>159000</v>
      </c>
      <c r="E887" s="109">
        <v>117084</v>
      </c>
      <c r="F887" s="109">
        <v>39574</v>
      </c>
      <c r="G887" s="109">
        <v>2342</v>
      </c>
      <c r="H887" s="109">
        <v>0</v>
      </c>
      <c r="I887" s="116">
        <v>0.375</v>
      </c>
      <c r="J887" s="97"/>
    </row>
    <row r="888" spans="1:10" ht="17.100000000000001" customHeight="1" x14ac:dyDescent="0.2">
      <c r="A888" s="115" t="s">
        <v>3518</v>
      </c>
      <c r="B888" s="108" t="s">
        <v>411</v>
      </c>
      <c r="C888" s="108" t="s">
        <v>3125</v>
      </c>
      <c r="D888" s="109">
        <v>212000</v>
      </c>
      <c r="E888" s="109">
        <v>156112</v>
      </c>
      <c r="F888" s="109">
        <v>52766</v>
      </c>
      <c r="G888" s="109">
        <v>3122</v>
      </c>
      <c r="H888" s="109">
        <v>0</v>
      </c>
      <c r="I888" s="116">
        <v>0.5</v>
      </c>
      <c r="J888" s="97"/>
    </row>
    <row r="889" spans="1:10" ht="17.100000000000001" customHeight="1" x14ac:dyDescent="0.2">
      <c r="A889" s="115" t="s">
        <v>3519</v>
      </c>
      <c r="B889" s="108" t="s">
        <v>421</v>
      </c>
      <c r="C889" s="108" t="s">
        <v>3135</v>
      </c>
      <c r="D889" s="109">
        <v>265000</v>
      </c>
      <c r="E889" s="109">
        <v>195140</v>
      </c>
      <c r="F889" s="109">
        <v>65957</v>
      </c>
      <c r="G889" s="109">
        <v>3903</v>
      </c>
      <c r="H889" s="109">
        <v>0</v>
      </c>
      <c r="I889" s="116">
        <v>0.625</v>
      </c>
      <c r="J889" s="97"/>
    </row>
    <row r="890" spans="1:10" ht="17.100000000000001" customHeight="1" x14ac:dyDescent="0.2">
      <c r="A890" s="115" t="s">
        <v>3520</v>
      </c>
      <c r="B890" s="108" t="s">
        <v>431</v>
      </c>
      <c r="C890" s="108" t="s">
        <v>3145</v>
      </c>
      <c r="D890" s="109">
        <v>318000</v>
      </c>
      <c r="E890" s="109">
        <v>234168</v>
      </c>
      <c r="F890" s="109">
        <v>79149</v>
      </c>
      <c r="G890" s="109">
        <v>4683</v>
      </c>
      <c r="H890" s="109">
        <v>0</v>
      </c>
      <c r="I890" s="116">
        <v>0.75</v>
      </c>
      <c r="J890" s="97"/>
    </row>
    <row r="891" spans="1:10" ht="17.100000000000001" customHeight="1" x14ac:dyDescent="0.2">
      <c r="A891" s="115" t="s">
        <v>3521</v>
      </c>
      <c r="B891" s="108" t="s">
        <v>441</v>
      </c>
      <c r="C891" s="108" t="s">
        <v>3155</v>
      </c>
      <c r="D891" s="109">
        <v>371000</v>
      </c>
      <c r="E891" s="109">
        <v>273196</v>
      </c>
      <c r="F891" s="109">
        <v>92340</v>
      </c>
      <c r="G891" s="109">
        <v>5464</v>
      </c>
      <c r="H891" s="109">
        <v>0</v>
      </c>
      <c r="I891" s="116">
        <v>0.875</v>
      </c>
      <c r="J891" s="97"/>
    </row>
    <row r="892" spans="1:10" ht="17.100000000000001" customHeight="1" x14ac:dyDescent="0.2">
      <c r="A892" s="115" t="s">
        <v>3522</v>
      </c>
      <c r="B892" s="108" t="s">
        <v>451</v>
      </c>
      <c r="C892" s="108" t="s">
        <v>3165</v>
      </c>
      <c r="D892" s="109">
        <v>424000</v>
      </c>
      <c r="E892" s="109">
        <v>312224</v>
      </c>
      <c r="F892" s="109">
        <v>105532</v>
      </c>
      <c r="G892" s="109">
        <v>6244</v>
      </c>
      <c r="H892" s="109">
        <v>0</v>
      </c>
      <c r="I892" s="116">
        <v>1</v>
      </c>
      <c r="J892" s="97"/>
    </row>
    <row r="893" spans="1:10" ht="17.100000000000001" customHeight="1" x14ac:dyDescent="0.2">
      <c r="A893" s="115" t="s">
        <v>3523</v>
      </c>
      <c r="B893" s="108" t="s">
        <v>1638</v>
      </c>
      <c r="C893" s="108" t="s">
        <v>3179</v>
      </c>
      <c r="D893" s="109">
        <v>53000</v>
      </c>
      <c r="E893" s="109">
        <v>39028</v>
      </c>
      <c r="F893" s="109">
        <v>13191</v>
      </c>
      <c r="G893" s="109">
        <v>781</v>
      </c>
      <c r="H893" s="109">
        <v>0</v>
      </c>
      <c r="I893" s="116">
        <v>0.125</v>
      </c>
      <c r="J893" s="97"/>
    </row>
    <row r="894" spans="1:10" ht="17.100000000000001" customHeight="1" x14ac:dyDescent="0.2">
      <c r="A894" s="115" t="s">
        <v>3524</v>
      </c>
      <c r="B894" s="108" t="s">
        <v>1653</v>
      </c>
      <c r="C894" s="108" t="s">
        <v>3189</v>
      </c>
      <c r="D894" s="109">
        <v>106000</v>
      </c>
      <c r="E894" s="109">
        <v>78056</v>
      </c>
      <c r="F894" s="109">
        <v>26383</v>
      </c>
      <c r="G894" s="109">
        <v>1561</v>
      </c>
      <c r="H894" s="109">
        <v>0</v>
      </c>
      <c r="I894" s="116">
        <v>0.25</v>
      </c>
      <c r="J894" s="97"/>
    </row>
    <row r="895" spans="1:10" ht="17.100000000000001" customHeight="1" x14ac:dyDescent="0.2">
      <c r="A895" s="115" t="s">
        <v>3525</v>
      </c>
      <c r="B895" s="108" t="s">
        <v>1668</v>
      </c>
      <c r="C895" s="108" t="s">
        <v>3199</v>
      </c>
      <c r="D895" s="109">
        <v>159000</v>
      </c>
      <c r="E895" s="109">
        <v>117084</v>
      </c>
      <c r="F895" s="109">
        <v>39574</v>
      </c>
      <c r="G895" s="109">
        <v>2342</v>
      </c>
      <c r="H895" s="109">
        <v>0</v>
      </c>
      <c r="I895" s="116">
        <v>0.375</v>
      </c>
      <c r="J895" s="97"/>
    </row>
    <row r="896" spans="1:10" ht="17.100000000000001" customHeight="1" x14ac:dyDescent="0.2">
      <c r="A896" s="115" t="s">
        <v>3526</v>
      </c>
      <c r="B896" s="108" t="s">
        <v>1683</v>
      </c>
      <c r="C896" s="108" t="s">
        <v>3209</v>
      </c>
      <c r="D896" s="109">
        <v>212000</v>
      </c>
      <c r="E896" s="109">
        <v>156112</v>
      </c>
      <c r="F896" s="109">
        <v>52766</v>
      </c>
      <c r="G896" s="109">
        <v>3122</v>
      </c>
      <c r="H896" s="109">
        <v>0</v>
      </c>
      <c r="I896" s="116">
        <v>0.5</v>
      </c>
      <c r="J896" s="97"/>
    </row>
    <row r="897" spans="1:10" ht="17.100000000000001" customHeight="1" x14ac:dyDescent="0.2">
      <c r="A897" s="115" t="s">
        <v>3527</v>
      </c>
      <c r="B897" s="108" t="s">
        <v>1698</v>
      </c>
      <c r="C897" s="108" t="s">
        <v>3219</v>
      </c>
      <c r="D897" s="109">
        <v>265000</v>
      </c>
      <c r="E897" s="109">
        <v>195140</v>
      </c>
      <c r="F897" s="109">
        <v>65957</v>
      </c>
      <c r="G897" s="109">
        <v>3903</v>
      </c>
      <c r="H897" s="109">
        <v>0</v>
      </c>
      <c r="I897" s="116">
        <v>0.625</v>
      </c>
      <c r="J897" s="97"/>
    </row>
    <row r="898" spans="1:10" ht="17.100000000000001" customHeight="1" x14ac:dyDescent="0.2">
      <c r="A898" s="115" t="s">
        <v>3528</v>
      </c>
      <c r="B898" s="108" t="s">
        <v>1713</v>
      </c>
      <c r="C898" s="108" t="s">
        <v>3229</v>
      </c>
      <c r="D898" s="109">
        <v>318000</v>
      </c>
      <c r="E898" s="109">
        <v>234168</v>
      </c>
      <c r="F898" s="109">
        <v>79149</v>
      </c>
      <c r="G898" s="109">
        <v>4683</v>
      </c>
      <c r="H898" s="109">
        <v>0</v>
      </c>
      <c r="I898" s="116">
        <v>0.75</v>
      </c>
      <c r="J898" s="97"/>
    </row>
    <row r="899" spans="1:10" ht="17.100000000000001" customHeight="1" x14ac:dyDescent="0.2">
      <c r="A899" s="115" t="s">
        <v>3529</v>
      </c>
      <c r="B899" s="108" t="s">
        <v>1728</v>
      </c>
      <c r="C899" s="108" t="s">
        <v>3239</v>
      </c>
      <c r="D899" s="109">
        <v>371000</v>
      </c>
      <c r="E899" s="109">
        <v>273196</v>
      </c>
      <c r="F899" s="109">
        <v>92340</v>
      </c>
      <c r="G899" s="109">
        <v>5464</v>
      </c>
      <c r="H899" s="109">
        <v>0</v>
      </c>
      <c r="I899" s="116">
        <v>0.875</v>
      </c>
      <c r="J899" s="97"/>
    </row>
    <row r="900" spans="1:10" ht="17.100000000000001" customHeight="1" x14ac:dyDescent="0.2">
      <c r="A900" s="115" t="s">
        <v>3530</v>
      </c>
      <c r="B900" s="108" t="s">
        <v>195</v>
      </c>
      <c r="C900" s="108" t="s">
        <v>3249</v>
      </c>
      <c r="D900" s="109">
        <v>424000</v>
      </c>
      <c r="E900" s="109">
        <v>312224</v>
      </c>
      <c r="F900" s="109">
        <v>105532</v>
      </c>
      <c r="G900" s="109">
        <v>6244</v>
      </c>
      <c r="H900" s="109">
        <v>0</v>
      </c>
      <c r="I900" s="116">
        <v>1</v>
      </c>
      <c r="J900" s="97"/>
    </row>
    <row r="901" spans="1:10" ht="17.100000000000001" customHeight="1" x14ac:dyDescent="0.2">
      <c r="A901" s="115" t="s">
        <v>3531</v>
      </c>
      <c r="B901" s="108" t="s">
        <v>529</v>
      </c>
      <c r="C901" s="108" t="s">
        <v>3259</v>
      </c>
      <c r="D901" s="109">
        <v>53000</v>
      </c>
      <c r="E901" s="109">
        <v>39028</v>
      </c>
      <c r="F901" s="109">
        <v>13191</v>
      </c>
      <c r="G901" s="109">
        <v>781</v>
      </c>
      <c r="H901" s="109">
        <v>0</v>
      </c>
      <c r="I901" s="116">
        <v>0.125</v>
      </c>
      <c r="J901" s="97"/>
    </row>
    <row r="902" spans="1:10" ht="17.100000000000001" customHeight="1" x14ac:dyDescent="0.2">
      <c r="A902" s="115" t="s">
        <v>3532</v>
      </c>
      <c r="B902" s="108" t="s">
        <v>539</v>
      </c>
      <c r="C902" s="108" t="s">
        <v>3269</v>
      </c>
      <c r="D902" s="109">
        <v>106000</v>
      </c>
      <c r="E902" s="109">
        <v>78056</v>
      </c>
      <c r="F902" s="109">
        <v>26383</v>
      </c>
      <c r="G902" s="109">
        <v>1561</v>
      </c>
      <c r="H902" s="109">
        <v>0</v>
      </c>
      <c r="I902" s="116">
        <v>0.25</v>
      </c>
      <c r="J902" s="97"/>
    </row>
    <row r="903" spans="1:10" ht="17.100000000000001" customHeight="1" x14ac:dyDescent="0.2">
      <c r="A903" s="115" t="s">
        <v>3533</v>
      </c>
      <c r="B903" s="108" t="s">
        <v>549</v>
      </c>
      <c r="C903" s="108" t="s">
        <v>3279</v>
      </c>
      <c r="D903" s="109">
        <v>159000</v>
      </c>
      <c r="E903" s="109">
        <v>117084</v>
      </c>
      <c r="F903" s="109">
        <v>39574</v>
      </c>
      <c r="G903" s="109">
        <v>2342</v>
      </c>
      <c r="H903" s="109">
        <v>0</v>
      </c>
      <c r="I903" s="116">
        <v>0.375</v>
      </c>
      <c r="J903" s="97"/>
    </row>
    <row r="904" spans="1:10" ht="17.100000000000001" customHeight="1" x14ac:dyDescent="0.2">
      <c r="A904" s="115" t="s">
        <v>3534</v>
      </c>
      <c r="B904" s="108" t="s">
        <v>559</v>
      </c>
      <c r="C904" s="108" t="s">
        <v>3289</v>
      </c>
      <c r="D904" s="109">
        <v>212000</v>
      </c>
      <c r="E904" s="109">
        <v>156112</v>
      </c>
      <c r="F904" s="109">
        <v>52766</v>
      </c>
      <c r="G904" s="109">
        <v>3122</v>
      </c>
      <c r="H904" s="109">
        <v>0</v>
      </c>
      <c r="I904" s="116">
        <v>0.5</v>
      </c>
      <c r="J904" s="97"/>
    </row>
    <row r="905" spans="1:10" ht="17.100000000000001" customHeight="1" x14ac:dyDescent="0.2">
      <c r="A905" s="115" t="s">
        <v>3535</v>
      </c>
      <c r="B905" s="108" t="s">
        <v>569</v>
      </c>
      <c r="C905" s="108" t="s">
        <v>3299</v>
      </c>
      <c r="D905" s="109">
        <v>265000</v>
      </c>
      <c r="E905" s="109">
        <v>195140</v>
      </c>
      <c r="F905" s="109">
        <v>65957</v>
      </c>
      <c r="G905" s="109">
        <v>3903</v>
      </c>
      <c r="H905" s="109">
        <v>0</v>
      </c>
      <c r="I905" s="116">
        <v>0.625</v>
      </c>
      <c r="J905" s="97"/>
    </row>
    <row r="906" spans="1:10" ht="17.100000000000001" customHeight="1" x14ac:dyDescent="0.2">
      <c r="A906" s="115" t="s">
        <v>3536</v>
      </c>
      <c r="B906" s="108" t="s">
        <v>579</v>
      </c>
      <c r="C906" s="108" t="s">
        <v>3309</v>
      </c>
      <c r="D906" s="109">
        <v>318000</v>
      </c>
      <c r="E906" s="109">
        <v>234168</v>
      </c>
      <c r="F906" s="109">
        <v>79149</v>
      </c>
      <c r="G906" s="109">
        <v>4683</v>
      </c>
      <c r="H906" s="109">
        <v>0</v>
      </c>
      <c r="I906" s="116">
        <v>0.75</v>
      </c>
      <c r="J906" s="97"/>
    </row>
    <row r="907" spans="1:10" ht="17.100000000000001" customHeight="1" x14ac:dyDescent="0.2">
      <c r="A907" s="115" t="s">
        <v>3537</v>
      </c>
      <c r="B907" s="108" t="s">
        <v>589</v>
      </c>
      <c r="C907" s="108" t="s">
        <v>3319</v>
      </c>
      <c r="D907" s="109">
        <v>371000</v>
      </c>
      <c r="E907" s="109">
        <v>273196</v>
      </c>
      <c r="F907" s="109">
        <v>92340</v>
      </c>
      <c r="G907" s="109">
        <v>5464</v>
      </c>
      <c r="H907" s="109">
        <v>0</v>
      </c>
      <c r="I907" s="116">
        <v>0.875</v>
      </c>
      <c r="J907" s="97"/>
    </row>
    <row r="908" spans="1:10" ht="17.100000000000001" customHeight="1" x14ac:dyDescent="0.2">
      <c r="A908" s="115" t="s">
        <v>3538</v>
      </c>
      <c r="B908" s="108" t="s">
        <v>261</v>
      </c>
      <c r="C908" s="108" t="s">
        <v>3329</v>
      </c>
      <c r="D908" s="109">
        <v>424000</v>
      </c>
      <c r="E908" s="109">
        <v>312224</v>
      </c>
      <c r="F908" s="109">
        <v>105532</v>
      </c>
      <c r="G908" s="109">
        <v>6244</v>
      </c>
      <c r="H908" s="109">
        <v>0</v>
      </c>
      <c r="I908" s="116">
        <v>1</v>
      </c>
      <c r="J908" s="97"/>
    </row>
    <row r="909" spans="1:10" ht="17.100000000000001" customHeight="1" x14ac:dyDescent="0.2">
      <c r="A909" s="115" t="s">
        <v>3539</v>
      </c>
      <c r="B909" s="108" t="s">
        <v>272</v>
      </c>
      <c r="C909" s="108" t="s">
        <v>3343</v>
      </c>
      <c r="D909" s="109">
        <v>53000</v>
      </c>
      <c r="E909" s="109">
        <v>39028</v>
      </c>
      <c r="F909" s="109">
        <v>13191</v>
      </c>
      <c r="G909" s="109">
        <v>781</v>
      </c>
      <c r="H909" s="109">
        <v>0</v>
      </c>
      <c r="I909" s="116">
        <v>0.125</v>
      </c>
      <c r="J909" s="97"/>
    </row>
    <row r="910" spans="1:10" ht="17.100000000000001" customHeight="1" x14ac:dyDescent="0.2">
      <c r="A910" s="115" t="s">
        <v>3540</v>
      </c>
      <c r="B910" s="108" t="s">
        <v>282</v>
      </c>
      <c r="C910" s="108" t="s">
        <v>3353</v>
      </c>
      <c r="D910" s="109">
        <v>106000</v>
      </c>
      <c r="E910" s="109">
        <v>78056</v>
      </c>
      <c r="F910" s="109">
        <v>26383</v>
      </c>
      <c r="G910" s="109">
        <v>1561</v>
      </c>
      <c r="H910" s="109">
        <v>0</v>
      </c>
      <c r="I910" s="116">
        <v>0.25</v>
      </c>
      <c r="J910" s="97"/>
    </row>
    <row r="911" spans="1:10" ht="17.100000000000001" customHeight="1" x14ac:dyDescent="0.2">
      <c r="A911" s="115" t="s">
        <v>3541</v>
      </c>
      <c r="B911" s="108" t="s">
        <v>292</v>
      </c>
      <c r="C911" s="108" t="s">
        <v>3363</v>
      </c>
      <c r="D911" s="109">
        <v>159000</v>
      </c>
      <c r="E911" s="109">
        <v>117084</v>
      </c>
      <c r="F911" s="109">
        <v>39574</v>
      </c>
      <c r="G911" s="109">
        <v>2342</v>
      </c>
      <c r="H911" s="109">
        <v>0</v>
      </c>
      <c r="I911" s="116">
        <v>0.375</v>
      </c>
      <c r="J911" s="97"/>
    </row>
    <row r="912" spans="1:10" ht="17.100000000000001" customHeight="1" x14ac:dyDescent="0.2">
      <c r="A912" s="115" t="s">
        <v>3542</v>
      </c>
      <c r="B912" s="108" t="s">
        <v>302</v>
      </c>
      <c r="C912" s="108" t="s">
        <v>3373</v>
      </c>
      <c r="D912" s="109">
        <v>212000</v>
      </c>
      <c r="E912" s="109">
        <v>156112</v>
      </c>
      <c r="F912" s="109">
        <v>52766</v>
      </c>
      <c r="G912" s="109">
        <v>3122</v>
      </c>
      <c r="H912" s="109">
        <v>0</v>
      </c>
      <c r="I912" s="116">
        <v>0.5</v>
      </c>
      <c r="J912" s="97"/>
    </row>
    <row r="913" spans="1:13" ht="17.100000000000001" customHeight="1" x14ac:dyDescent="0.2">
      <c r="A913" s="115" t="s">
        <v>3543</v>
      </c>
      <c r="B913" s="108" t="s">
        <v>312</v>
      </c>
      <c r="C913" s="108" t="s">
        <v>3383</v>
      </c>
      <c r="D913" s="109">
        <v>265000</v>
      </c>
      <c r="E913" s="109">
        <v>195140</v>
      </c>
      <c r="F913" s="109">
        <v>65957</v>
      </c>
      <c r="G913" s="109">
        <v>3903</v>
      </c>
      <c r="H913" s="109">
        <v>0</v>
      </c>
      <c r="I913" s="116">
        <v>0.625</v>
      </c>
      <c r="J913" s="97"/>
    </row>
    <row r="914" spans="1:13" ht="17.100000000000001" customHeight="1" x14ac:dyDescent="0.2">
      <c r="A914" s="115" t="s">
        <v>3544</v>
      </c>
      <c r="B914" s="108" t="s">
        <v>322</v>
      </c>
      <c r="C914" s="108" t="s">
        <v>3393</v>
      </c>
      <c r="D914" s="109">
        <v>53000</v>
      </c>
      <c r="E914" s="109">
        <v>39028</v>
      </c>
      <c r="F914" s="109">
        <v>13191</v>
      </c>
      <c r="G914" s="109">
        <v>781</v>
      </c>
      <c r="H914" s="109">
        <v>0</v>
      </c>
      <c r="I914" s="116">
        <v>0.125</v>
      </c>
      <c r="J914" s="97"/>
    </row>
    <row r="915" spans="1:13" ht="17.100000000000001" customHeight="1" x14ac:dyDescent="0.2">
      <c r="A915" s="115" t="s">
        <v>3545</v>
      </c>
      <c r="B915" s="108" t="s">
        <v>332</v>
      </c>
      <c r="C915" s="108" t="s">
        <v>3403</v>
      </c>
      <c r="D915" s="109">
        <v>106000</v>
      </c>
      <c r="E915" s="109">
        <v>78056</v>
      </c>
      <c r="F915" s="109">
        <v>26383</v>
      </c>
      <c r="G915" s="109">
        <v>1561</v>
      </c>
      <c r="H915" s="109">
        <v>0</v>
      </c>
      <c r="I915" s="116">
        <v>0.25</v>
      </c>
      <c r="J915" s="97"/>
    </row>
    <row r="916" spans="1:13" ht="17.100000000000001" customHeight="1" x14ac:dyDescent="0.2">
      <c r="A916" s="115" t="s">
        <v>3546</v>
      </c>
      <c r="B916" s="108" t="s">
        <v>342</v>
      </c>
      <c r="C916" s="108" t="s">
        <v>3413</v>
      </c>
      <c r="D916" s="109">
        <v>159000</v>
      </c>
      <c r="E916" s="109">
        <v>117084</v>
      </c>
      <c r="F916" s="109">
        <v>39574</v>
      </c>
      <c r="G916" s="109">
        <v>2342</v>
      </c>
      <c r="H916" s="109">
        <v>0</v>
      </c>
      <c r="I916" s="116">
        <v>0.375</v>
      </c>
      <c r="J916" s="97"/>
    </row>
    <row r="917" spans="1:13" ht="17.100000000000001" customHeight="1" x14ac:dyDescent="0.2">
      <c r="A917" s="115" t="s">
        <v>3547</v>
      </c>
      <c r="B917" s="108" t="s">
        <v>352</v>
      </c>
      <c r="C917" s="108" t="s">
        <v>3423</v>
      </c>
      <c r="D917" s="109">
        <v>212000</v>
      </c>
      <c r="E917" s="109">
        <v>156112</v>
      </c>
      <c r="F917" s="109">
        <v>52766</v>
      </c>
      <c r="G917" s="109">
        <v>3122</v>
      </c>
      <c r="H917" s="109">
        <v>0</v>
      </c>
      <c r="I917" s="116">
        <v>0.5</v>
      </c>
      <c r="J917" s="97"/>
    </row>
    <row r="918" spans="1:13" ht="17.100000000000001" customHeight="1" x14ac:dyDescent="0.2">
      <c r="A918" s="115" t="s">
        <v>3548</v>
      </c>
      <c r="B918" s="108" t="s">
        <v>362</v>
      </c>
      <c r="C918" s="108" t="s">
        <v>3433</v>
      </c>
      <c r="D918" s="109">
        <v>265000</v>
      </c>
      <c r="E918" s="109">
        <v>195140</v>
      </c>
      <c r="F918" s="109">
        <v>65957</v>
      </c>
      <c r="G918" s="109">
        <v>3903</v>
      </c>
      <c r="H918" s="109">
        <v>0</v>
      </c>
      <c r="I918" s="116">
        <v>0.625</v>
      </c>
      <c r="J918" s="97"/>
    </row>
    <row r="919" spans="1:13" ht="17.100000000000001" customHeight="1" x14ac:dyDescent="0.2">
      <c r="A919" s="117" t="s">
        <v>659</v>
      </c>
      <c r="B919" s="110" t="s">
        <v>2166</v>
      </c>
      <c r="C919" s="111" t="s">
        <v>2167</v>
      </c>
      <c r="D919" s="109">
        <v>1000</v>
      </c>
      <c r="E919" s="112">
        <v>0</v>
      </c>
      <c r="F919" s="112">
        <v>0</v>
      </c>
      <c r="G919" s="112">
        <v>0</v>
      </c>
      <c r="H919" s="112">
        <v>1000</v>
      </c>
      <c r="I919" s="116">
        <v>0</v>
      </c>
      <c r="J919" s="97"/>
    </row>
    <row r="920" spans="1:13" ht="17.100000000000001" customHeight="1" x14ac:dyDescent="0.2">
      <c r="A920" s="118" t="s">
        <v>660</v>
      </c>
      <c r="B920" s="114" t="s">
        <v>661</v>
      </c>
      <c r="C920" s="113" t="s">
        <v>2167</v>
      </c>
      <c r="D920" s="109">
        <v>1000</v>
      </c>
      <c r="E920" s="112">
        <v>0</v>
      </c>
      <c r="F920" s="112">
        <v>0</v>
      </c>
      <c r="G920" s="112">
        <v>0</v>
      </c>
      <c r="H920" s="112">
        <v>1000</v>
      </c>
      <c r="I920" s="116">
        <v>0</v>
      </c>
      <c r="J920" s="97"/>
    </row>
    <row r="921" spans="1:13" ht="17.100000000000001" customHeight="1" x14ac:dyDescent="0.2">
      <c r="A921" s="118" t="s">
        <v>662</v>
      </c>
      <c r="B921" s="114" t="s">
        <v>663</v>
      </c>
      <c r="C921" s="113" t="s">
        <v>2168</v>
      </c>
      <c r="D921" s="109">
        <v>5000</v>
      </c>
      <c r="E921" s="112">
        <v>0</v>
      </c>
      <c r="F921" s="112">
        <v>0</v>
      </c>
      <c r="G921" s="112">
        <v>0</v>
      </c>
      <c r="H921" s="112">
        <v>5000</v>
      </c>
      <c r="I921" s="116">
        <v>0</v>
      </c>
      <c r="J921" s="97"/>
    </row>
    <row r="922" spans="1:13" ht="17.100000000000001" customHeight="1" x14ac:dyDescent="0.2">
      <c r="A922" s="118" t="s">
        <v>664</v>
      </c>
      <c r="B922" s="114" t="s">
        <v>2169</v>
      </c>
      <c r="C922" s="113" t="s">
        <v>2168</v>
      </c>
      <c r="D922" s="109">
        <v>5000</v>
      </c>
      <c r="E922" s="112">
        <v>0</v>
      </c>
      <c r="F922" s="112">
        <v>0</v>
      </c>
      <c r="G922" s="112">
        <v>0</v>
      </c>
      <c r="H922" s="112">
        <v>5000</v>
      </c>
      <c r="I922" s="116">
        <v>0</v>
      </c>
      <c r="J922" s="97"/>
    </row>
    <row r="923" spans="1:13" ht="17.100000000000001" customHeight="1" x14ac:dyDescent="0.2">
      <c r="A923" s="118" t="s">
        <v>665</v>
      </c>
      <c r="B923" s="114" t="s">
        <v>2170</v>
      </c>
      <c r="C923" s="113" t="s">
        <v>2171</v>
      </c>
      <c r="D923" s="109">
        <v>2000</v>
      </c>
      <c r="E923" s="112">
        <v>0</v>
      </c>
      <c r="F923" s="112">
        <v>0</v>
      </c>
      <c r="G923" s="112">
        <v>0</v>
      </c>
      <c r="H923" s="112">
        <v>2000</v>
      </c>
      <c r="I923" s="116">
        <v>0</v>
      </c>
      <c r="J923" s="97"/>
    </row>
    <row r="924" spans="1:13" ht="17.100000000000001" customHeight="1" x14ac:dyDescent="0.2">
      <c r="A924" s="118" t="s">
        <v>666</v>
      </c>
      <c r="B924" s="114" t="s">
        <v>667</v>
      </c>
      <c r="C924" s="113" t="s">
        <v>2171</v>
      </c>
      <c r="D924" s="109">
        <v>2000</v>
      </c>
      <c r="E924" s="112">
        <v>0</v>
      </c>
      <c r="F924" s="112">
        <v>0</v>
      </c>
      <c r="G924" s="112">
        <v>0</v>
      </c>
      <c r="H924" s="112">
        <v>2000</v>
      </c>
      <c r="I924" s="116">
        <v>0</v>
      </c>
      <c r="J924" s="97"/>
    </row>
    <row r="925" spans="1:13" ht="17.100000000000001" customHeight="1" x14ac:dyDescent="0.2">
      <c r="A925" s="118" t="s">
        <v>668</v>
      </c>
      <c r="B925" s="114" t="s">
        <v>2172</v>
      </c>
      <c r="C925" s="113" t="s">
        <v>2173</v>
      </c>
      <c r="D925" s="109">
        <v>3000</v>
      </c>
      <c r="E925" s="112">
        <v>0</v>
      </c>
      <c r="F925" s="112">
        <v>0</v>
      </c>
      <c r="G925" s="112">
        <v>0</v>
      </c>
      <c r="H925" s="112">
        <v>3000</v>
      </c>
      <c r="I925" s="116">
        <v>0</v>
      </c>
      <c r="J925" s="97"/>
    </row>
    <row r="926" spans="1:13" s="96" customFormat="1" ht="17.100000000000001" customHeight="1" x14ac:dyDescent="0.2">
      <c r="A926" s="118" t="s">
        <v>669</v>
      </c>
      <c r="B926" s="114" t="s">
        <v>670</v>
      </c>
      <c r="C926" s="113" t="s">
        <v>2173</v>
      </c>
      <c r="D926" s="109">
        <v>3000</v>
      </c>
      <c r="E926" s="112">
        <v>0</v>
      </c>
      <c r="F926" s="112">
        <v>0</v>
      </c>
      <c r="G926" s="112">
        <v>0</v>
      </c>
      <c r="H926" s="112">
        <v>3000</v>
      </c>
      <c r="I926" s="116">
        <v>0</v>
      </c>
      <c r="J926" s="97"/>
      <c r="K926" s="95"/>
      <c r="L926" s="95"/>
      <c r="M926" s="95"/>
    </row>
    <row r="927" spans="1:13" s="96" customFormat="1" ht="17.100000000000001" customHeight="1" x14ac:dyDescent="0.2">
      <c r="A927" s="118" t="s">
        <v>671</v>
      </c>
      <c r="B927" s="114" t="s">
        <v>2174</v>
      </c>
      <c r="C927" s="113" t="s">
        <v>2175</v>
      </c>
      <c r="D927" s="109">
        <v>2000</v>
      </c>
      <c r="E927" s="112">
        <v>0</v>
      </c>
      <c r="F927" s="112">
        <v>0</v>
      </c>
      <c r="G927" s="112">
        <v>0</v>
      </c>
      <c r="H927" s="112">
        <v>2000</v>
      </c>
      <c r="I927" s="116">
        <v>0</v>
      </c>
      <c r="J927" s="97"/>
      <c r="K927" s="95"/>
      <c r="L927" s="95"/>
      <c r="M927" s="95"/>
    </row>
    <row r="928" spans="1:13" s="96" customFormat="1" ht="17.100000000000001" customHeight="1" x14ac:dyDescent="0.2">
      <c r="A928" s="118" t="s">
        <v>672</v>
      </c>
      <c r="B928" s="114" t="s">
        <v>673</v>
      </c>
      <c r="C928" s="113" t="s">
        <v>2175</v>
      </c>
      <c r="D928" s="109">
        <v>2000</v>
      </c>
      <c r="E928" s="112">
        <v>0</v>
      </c>
      <c r="F928" s="112">
        <v>0</v>
      </c>
      <c r="G928" s="112">
        <v>0</v>
      </c>
      <c r="H928" s="112">
        <v>2000</v>
      </c>
      <c r="I928" s="116">
        <v>0</v>
      </c>
      <c r="J928" s="97"/>
      <c r="K928" s="95"/>
      <c r="L928" s="95"/>
      <c r="M928" s="95"/>
    </row>
    <row r="929" spans="1:10" ht="17.100000000000001" customHeight="1" x14ac:dyDescent="0.2">
      <c r="A929" s="118" t="s">
        <v>2176</v>
      </c>
      <c r="B929" s="114" t="s">
        <v>1001</v>
      </c>
      <c r="C929" s="113" t="s">
        <v>2178</v>
      </c>
      <c r="D929" s="109">
        <v>4000</v>
      </c>
      <c r="E929" s="112">
        <v>0</v>
      </c>
      <c r="F929" s="112">
        <v>0</v>
      </c>
      <c r="G929" s="112">
        <v>0</v>
      </c>
      <c r="H929" s="112">
        <v>4000</v>
      </c>
      <c r="I929" s="116">
        <v>0</v>
      </c>
      <c r="J929" s="97"/>
    </row>
    <row r="930" spans="1:10" ht="17.100000000000001" customHeight="1" x14ac:dyDescent="0.2">
      <c r="A930" s="118" t="s">
        <v>2179</v>
      </c>
      <c r="B930" s="114" t="s">
        <v>1003</v>
      </c>
      <c r="C930" s="113" t="s">
        <v>2178</v>
      </c>
      <c r="D930" s="109">
        <v>4000</v>
      </c>
      <c r="E930" s="112">
        <v>0</v>
      </c>
      <c r="F930" s="112">
        <v>0</v>
      </c>
      <c r="G930" s="112">
        <v>0</v>
      </c>
      <c r="H930" s="112">
        <v>4000</v>
      </c>
      <c r="I930" s="116">
        <v>0</v>
      </c>
      <c r="J930" s="97"/>
    </row>
    <row r="931" spans="1:10" ht="17.100000000000001" customHeight="1" x14ac:dyDescent="0.2">
      <c r="A931" s="118" t="s">
        <v>674</v>
      </c>
      <c r="B931" s="114" t="s">
        <v>2180</v>
      </c>
      <c r="C931" s="113" t="s">
        <v>2181</v>
      </c>
      <c r="D931" s="109">
        <v>5000</v>
      </c>
      <c r="E931" s="112">
        <v>0</v>
      </c>
      <c r="F931" s="112">
        <v>0</v>
      </c>
      <c r="G931" s="112">
        <v>0</v>
      </c>
      <c r="H931" s="112">
        <v>5000</v>
      </c>
      <c r="I931" s="116">
        <v>0</v>
      </c>
      <c r="J931" s="97"/>
    </row>
    <row r="932" spans="1:10" ht="17.100000000000001" customHeight="1" x14ac:dyDescent="0.2">
      <c r="A932" s="118" t="s">
        <v>675</v>
      </c>
      <c r="B932" s="114" t="s">
        <v>676</v>
      </c>
      <c r="C932" s="113" t="s">
        <v>2181</v>
      </c>
      <c r="D932" s="109">
        <v>5000</v>
      </c>
      <c r="E932" s="112">
        <v>0</v>
      </c>
      <c r="F932" s="112">
        <v>0</v>
      </c>
      <c r="G932" s="112">
        <v>0</v>
      </c>
      <c r="H932" s="112">
        <v>5000</v>
      </c>
      <c r="I932" s="116">
        <v>0</v>
      </c>
      <c r="J932" s="97"/>
    </row>
    <row r="933" spans="1:10" ht="17.100000000000001" customHeight="1" x14ac:dyDescent="0.2">
      <c r="A933" s="118" t="s">
        <v>3549</v>
      </c>
      <c r="B933" s="114" t="s">
        <v>3550</v>
      </c>
      <c r="C933" s="113" t="s">
        <v>2168</v>
      </c>
      <c r="D933" s="109">
        <v>1300</v>
      </c>
      <c r="E933" s="112">
        <v>0</v>
      </c>
      <c r="F933" s="112">
        <v>0</v>
      </c>
      <c r="G933" s="112">
        <v>0</v>
      </c>
      <c r="H933" s="112">
        <v>1300</v>
      </c>
      <c r="I933" s="116">
        <v>0</v>
      </c>
      <c r="J933" s="97"/>
    </row>
    <row r="934" spans="1:10" ht="17.100000000000001" customHeight="1" x14ac:dyDescent="0.2">
      <c r="A934" s="118" t="s">
        <v>3553</v>
      </c>
      <c r="B934" s="114" t="s">
        <v>3554</v>
      </c>
      <c r="C934" s="113" t="s">
        <v>2168</v>
      </c>
      <c r="D934" s="109">
        <v>1300</v>
      </c>
      <c r="E934" s="112">
        <v>0</v>
      </c>
      <c r="F934" s="112">
        <v>0</v>
      </c>
      <c r="G934" s="112">
        <v>0</v>
      </c>
      <c r="H934" s="112">
        <v>1300</v>
      </c>
      <c r="I934" s="116">
        <v>0</v>
      </c>
      <c r="J934" s="97"/>
    </row>
    <row r="935" spans="1:10" ht="17.100000000000001" customHeight="1" x14ac:dyDescent="0.2">
      <c r="A935" s="118" t="s">
        <v>3555</v>
      </c>
      <c r="B935" s="114" t="s">
        <v>3556</v>
      </c>
      <c r="C935" s="113" t="s">
        <v>2181</v>
      </c>
      <c r="D935" s="109">
        <v>3000</v>
      </c>
      <c r="E935" s="112">
        <v>0</v>
      </c>
      <c r="F935" s="112">
        <v>0</v>
      </c>
      <c r="G935" s="112">
        <v>0</v>
      </c>
      <c r="H935" s="112">
        <v>3000</v>
      </c>
      <c r="I935" s="116">
        <v>0</v>
      </c>
      <c r="J935" s="97"/>
    </row>
    <row r="936" spans="1:10" ht="17.100000000000001" customHeight="1" x14ac:dyDescent="0.2">
      <c r="A936" s="118" t="s">
        <v>3558</v>
      </c>
      <c r="B936" s="114" t="s">
        <v>3559</v>
      </c>
      <c r="C936" s="113" t="s">
        <v>2181</v>
      </c>
      <c r="D936" s="109">
        <v>3000</v>
      </c>
      <c r="E936" s="112">
        <v>0</v>
      </c>
      <c r="F936" s="112">
        <v>0</v>
      </c>
      <c r="G936" s="112">
        <v>0</v>
      </c>
      <c r="H936" s="112">
        <v>3000</v>
      </c>
      <c r="I936" s="116">
        <v>0</v>
      </c>
      <c r="J936" s="97"/>
    </row>
    <row r="937" spans="1:10" ht="17.100000000000001" customHeight="1" x14ac:dyDescent="0.2">
      <c r="A937" s="118" t="s">
        <v>677</v>
      </c>
      <c r="B937" s="114" t="s">
        <v>2182</v>
      </c>
      <c r="C937" s="113" t="s">
        <v>2183</v>
      </c>
      <c r="D937" s="109">
        <v>1000</v>
      </c>
      <c r="E937" s="112">
        <v>0</v>
      </c>
      <c r="F937" s="112">
        <v>0</v>
      </c>
      <c r="G937" s="112">
        <v>0</v>
      </c>
      <c r="H937" s="112">
        <v>1000</v>
      </c>
      <c r="I937" s="116">
        <v>0</v>
      </c>
      <c r="J937" s="97"/>
    </row>
    <row r="938" spans="1:10" ht="17.100000000000001" customHeight="1" x14ac:dyDescent="0.2">
      <c r="A938" s="118" t="s">
        <v>678</v>
      </c>
      <c r="B938" s="114" t="s">
        <v>679</v>
      </c>
      <c r="C938" s="113" t="s">
        <v>2183</v>
      </c>
      <c r="D938" s="109">
        <v>1000</v>
      </c>
      <c r="E938" s="112">
        <v>0</v>
      </c>
      <c r="F938" s="112">
        <v>0</v>
      </c>
      <c r="G938" s="112">
        <v>0</v>
      </c>
      <c r="H938" s="112">
        <v>1000</v>
      </c>
      <c r="I938" s="116">
        <v>0</v>
      </c>
      <c r="J938" s="97"/>
    </row>
    <row r="939" spans="1:10" ht="17.100000000000001" customHeight="1" x14ac:dyDescent="0.2">
      <c r="A939" s="118" t="s">
        <v>680</v>
      </c>
      <c r="B939" s="114" t="s">
        <v>663</v>
      </c>
      <c r="C939" s="113" t="s">
        <v>2184</v>
      </c>
      <c r="D939" s="109">
        <v>5000</v>
      </c>
      <c r="E939" s="112">
        <v>0</v>
      </c>
      <c r="F939" s="112">
        <v>0</v>
      </c>
      <c r="G939" s="112">
        <v>0</v>
      </c>
      <c r="H939" s="112">
        <v>5000</v>
      </c>
      <c r="I939" s="116">
        <v>0</v>
      </c>
      <c r="J939" s="97"/>
    </row>
    <row r="940" spans="1:10" ht="17.100000000000001" customHeight="1" x14ac:dyDescent="0.2">
      <c r="A940" s="118" t="s">
        <v>681</v>
      </c>
      <c r="B940" s="114" t="s">
        <v>2169</v>
      </c>
      <c r="C940" s="113" t="s">
        <v>2184</v>
      </c>
      <c r="D940" s="109">
        <v>5000</v>
      </c>
      <c r="E940" s="112">
        <v>0</v>
      </c>
      <c r="F940" s="112">
        <v>0</v>
      </c>
      <c r="G940" s="112">
        <v>0</v>
      </c>
      <c r="H940" s="112">
        <v>5000</v>
      </c>
      <c r="I940" s="116">
        <v>0</v>
      </c>
      <c r="J940" s="97"/>
    </row>
    <row r="941" spans="1:10" ht="17.100000000000001" customHeight="1" x14ac:dyDescent="0.2">
      <c r="A941" s="118" t="s">
        <v>682</v>
      </c>
      <c r="B941" s="114" t="s">
        <v>2185</v>
      </c>
      <c r="C941" s="113" t="s">
        <v>2186</v>
      </c>
      <c r="D941" s="109">
        <v>2000</v>
      </c>
      <c r="E941" s="112">
        <v>0</v>
      </c>
      <c r="F941" s="112">
        <v>0</v>
      </c>
      <c r="G941" s="112">
        <v>0</v>
      </c>
      <c r="H941" s="112">
        <v>2000</v>
      </c>
      <c r="I941" s="116">
        <v>0</v>
      </c>
      <c r="J941" s="97"/>
    </row>
    <row r="942" spans="1:10" ht="17.100000000000001" customHeight="1" x14ac:dyDescent="0.2">
      <c r="A942" s="118" t="s">
        <v>683</v>
      </c>
      <c r="B942" s="114" t="s">
        <v>684</v>
      </c>
      <c r="C942" s="113" t="s">
        <v>2186</v>
      </c>
      <c r="D942" s="109">
        <v>2000</v>
      </c>
      <c r="E942" s="112">
        <v>0</v>
      </c>
      <c r="F942" s="112">
        <v>0</v>
      </c>
      <c r="G942" s="112">
        <v>0</v>
      </c>
      <c r="H942" s="112">
        <v>2000</v>
      </c>
      <c r="I942" s="116">
        <v>0</v>
      </c>
      <c r="J942" s="97"/>
    </row>
    <row r="943" spans="1:10" ht="17.100000000000001" customHeight="1" x14ac:dyDescent="0.2">
      <c r="A943" s="118" t="s">
        <v>685</v>
      </c>
      <c r="B943" s="114" t="s">
        <v>2187</v>
      </c>
      <c r="C943" s="113" t="s">
        <v>2188</v>
      </c>
      <c r="D943" s="109">
        <v>3000</v>
      </c>
      <c r="E943" s="112">
        <v>0</v>
      </c>
      <c r="F943" s="112">
        <v>0</v>
      </c>
      <c r="G943" s="112">
        <v>0</v>
      </c>
      <c r="H943" s="112">
        <v>3000</v>
      </c>
      <c r="I943" s="116">
        <v>0</v>
      </c>
      <c r="J943" s="97"/>
    </row>
    <row r="944" spans="1:10" ht="17.100000000000001" customHeight="1" x14ac:dyDescent="0.2">
      <c r="A944" s="118" t="s">
        <v>686</v>
      </c>
      <c r="B944" s="114" t="s">
        <v>687</v>
      </c>
      <c r="C944" s="113" t="s">
        <v>2188</v>
      </c>
      <c r="D944" s="109">
        <v>3000</v>
      </c>
      <c r="E944" s="112">
        <v>0</v>
      </c>
      <c r="F944" s="112">
        <v>0</v>
      </c>
      <c r="G944" s="112">
        <v>0</v>
      </c>
      <c r="H944" s="112">
        <v>3000</v>
      </c>
      <c r="I944" s="116">
        <v>0</v>
      </c>
      <c r="J944" s="97"/>
    </row>
    <row r="945" spans="1:10" ht="17.100000000000001" customHeight="1" x14ac:dyDescent="0.2">
      <c r="A945" s="118" t="s">
        <v>688</v>
      </c>
      <c r="B945" s="114" t="s">
        <v>2189</v>
      </c>
      <c r="C945" s="113" t="s">
        <v>2190</v>
      </c>
      <c r="D945" s="109">
        <v>2000</v>
      </c>
      <c r="E945" s="112">
        <v>0</v>
      </c>
      <c r="F945" s="112">
        <v>0</v>
      </c>
      <c r="G945" s="112">
        <v>0</v>
      </c>
      <c r="H945" s="112">
        <v>2000</v>
      </c>
      <c r="I945" s="116">
        <v>0</v>
      </c>
      <c r="J945" s="97"/>
    </row>
    <row r="946" spans="1:10" ht="17.100000000000001" customHeight="1" x14ac:dyDescent="0.2">
      <c r="A946" s="118" t="s">
        <v>689</v>
      </c>
      <c r="B946" s="114" t="s">
        <v>690</v>
      </c>
      <c r="C946" s="113" t="s">
        <v>2190</v>
      </c>
      <c r="D946" s="109">
        <v>2000</v>
      </c>
      <c r="E946" s="112">
        <v>0</v>
      </c>
      <c r="F946" s="112">
        <v>0</v>
      </c>
      <c r="G946" s="112">
        <v>0</v>
      </c>
      <c r="H946" s="112">
        <v>2000</v>
      </c>
      <c r="I946" s="116">
        <v>0</v>
      </c>
      <c r="J946" s="97"/>
    </row>
    <row r="947" spans="1:10" ht="17.100000000000001" customHeight="1" x14ac:dyDescent="0.2">
      <c r="A947" s="118" t="s">
        <v>691</v>
      </c>
      <c r="B947" s="114" t="s">
        <v>2191</v>
      </c>
      <c r="C947" s="113" t="s">
        <v>2192</v>
      </c>
      <c r="D947" s="109">
        <v>5000</v>
      </c>
      <c r="E947" s="112">
        <v>0</v>
      </c>
      <c r="F947" s="112">
        <v>0</v>
      </c>
      <c r="G947" s="112">
        <v>0</v>
      </c>
      <c r="H947" s="112">
        <v>5000</v>
      </c>
      <c r="I947" s="116">
        <v>0</v>
      </c>
      <c r="J947" s="97"/>
    </row>
    <row r="948" spans="1:10" ht="17.100000000000001" customHeight="1" x14ac:dyDescent="0.2">
      <c r="A948" s="118" t="s">
        <v>692</v>
      </c>
      <c r="B948" s="114" t="s">
        <v>693</v>
      </c>
      <c r="C948" s="113" t="s">
        <v>2192</v>
      </c>
      <c r="D948" s="109">
        <v>5000</v>
      </c>
      <c r="E948" s="112">
        <v>0</v>
      </c>
      <c r="F948" s="112">
        <v>0</v>
      </c>
      <c r="G948" s="112">
        <v>0</v>
      </c>
      <c r="H948" s="112">
        <v>5000</v>
      </c>
      <c r="I948" s="116">
        <v>0</v>
      </c>
      <c r="J948" s="97"/>
    </row>
    <row r="949" spans="1:10" ht="17.100000000000001" customHeight="1" x14ac:dyDescent="0.2">
      <c r="A949" s="118" t="s">
        <v>694</v>
      </c>
      <c r="B949" s="114" t="s">
        <v>2193</v>
      </c>
      <c r="C949" s="113" t="s">
        <v>2194</v>
      </c>
      <c r="D949" s="109">
        <v>2000</v>
      </c>
      <c r="E949" s="112">
        <v>0</v>
      </c>
      <c r="F949" s="112">
        <v>0</v>
      </c>
      <c r="G949" s="112">
        <v>0</v>
      </c>
      <c r="H949" s="112">
        <v>2000</v>
      </c>
      <c r="I949" s="116">
        <v>0</v>
      </c>
      <c r="J949" s="97"/>
    </row>
    <row r="950" spans="1:10" ht="17.100000000000001" customHeight="1" x14ac:dyDescent="0.2">
      <c r="A950" s="118" t="s">
        <v>695</v>
      </c>
      <c r="B950" s="114" t="s">
        <v>2195</v>
      </c>
      <c r="C950" s="113" t="s">
        <v>2194</v>
      </c>
      <c r="D950" s="109">
        <v>2000</v>
      </c>
      <c r="E950" s="112">
        <v>0</v>
      </c>
      <c r="F950" s="112">
        <v>0</v>
      </c>
      <c r="G950" s="112">
        <v>0</v>
      </c>
      <c r="H950" s="112">
        <v>2000</v>
      </c>
      <c r="I950" s="116">
        <v>0</v>
      </c>
      <c r="J950" s="97"/>
    </row>
    <row r="951" spans="1:10" ht="17.100000000000001" customHeight="1" x14ac:dyDescent="0.2">
      <c r="A951" s="118" t="s">
        <v>696</v>
      </c>
      <c r="B951" s="114" t="s">
        <v>2196</v>
      </c>
      <c r="C951" s="113" t="s">
        <v>2197</v>
      </c>
      <c r="D951" s="109">
        <v>5000</v>
      </c>
      <c r="E951" s="112">
        <v>0</v>
      </c>
      <c r="F951" s="112">
        <v>0</v>
      </c>
      <c r="G951" s="112">
        <v>0</v>
      </c>
      <c r="H951" s="112">
        <v>5000</v>
      </c>
      <c r="I951" s="116">
        <v>0</v>
      </c>
      <c r="J951" s="97"/>
    </row>
    <row r="952" spans="1:10" ht="17.100000000000001" customHeight="1" x14ac:dyDescent="0.2">
      <c r="A952" s="118" t="s">
        <v>697</v>
      </c>
      <c r="B952" s="114" t="s">
        <v>698</v>
      </c>
      <c r="C952" s="113" t="s">
        <v>2197</v>
      </c>
      <c r="D952" s="109">
        <v>5000</v>
      </c>
      <c r="E952" s="112">
        <v>0</v>
      </c>
      <c r="F952" s="112">
        <v>0</v>
      </c>
      <c r="G952" s="112">
        <v>0</v>
      </c>
      <c r="H952" s="112">
        <v>5000</v>
      </c>
      <c r="I952" s="116">
        <v>0</v>
      </c>
      <c r="J952" s="97"/>
    </row>
    <row r="953" spans="1:10" ht="17.100000000000001" customHeight="1" x14ac:dyDescent="0.2">
      <c r="A953" s="118" t="s">
        <v>699</v>
      </c>
      <c r="B953" s="114" t="s">
        <v>2198</v>
      </c>
      <c r="C953" s="113" t="s">
        <v>2200</v>
      </c>
      <c r="D953" s="109">
        <v>8000</v>
      </c>
      <c r="E953" s="112">
        <v>0</v>
      </c>
      <c r="F953" s="112">
        <v>0</v>
      </c>
      <c r="G953" s="112">
        <v>0</v>
      </c>
      <c r="H953" s="112">
        <v>8000</v>
      </c>
      <c r="I953" s="116">
        <v>0</v>
      </c>
      <c r="J953" s="97"/>
    </row>
    <row r="954" spans="1:10" ht="17.100000000000001" customHeight="1" x14ac:dyDescent="0.2">
      <c r="A954" s="118" t="s">
        <v>700</v>
      </c>
      <c r="B954" s="114" t="s">
        <v>2201</v>
      </c>
      <c r="C954" s="113" t="s">
        <v>2200</v>
      </c>
      <c r="D954" s="109">
        <v>8000</v>
      </c>
      <c r="E954" s="112">
        <v>0</v>
      </c>
      <c r="F954" s="112">
        <v>0</v>
      </c>
      <c r="G954" s="112">
        <v>0</v>
      </c>
      <c r="H954" s="112">
        <v>8000</v>
      </c>
      <c r="I954" s="116">
        <v>0</v>
      </c>
      <c r="J954" s="97"/>
    </row>
    <row r="955" spans="1:10" ht="17.100000000000001" customHeight="1" x14ac:dyDescent="0.2">
      <c r="A955" s="118" t="s">
        <v>701</v>
      </c>
      <c r="B955" s="114" t="s">
        <v>2202</v>
      </c>
      <c r="C955" s="113" t="s">
        <v>2203</v>
      </c>
      <c r="D955" s="109">
        <v>5000</v>
      </c>
      <c r="E955" s="112">
        <v>0</v>
      </c>
      <c r="F955" s="112">
        <v>0</v>
      </c>
      <c r="G955" s="112">
        <v>0</v>
      </c>
      <c r="H955" s="112">
        <v>5000</v>
      </c>
      <c r="I955" s="116">
        <v>0</v>
      </c>
      <c r="J955" s="97"/>
    </row>
    <row r="956" spans="1:10" ht="17.100000000000001" customHeight="1" x14ac:dyDescent="0.2">
      <c r="A956" s="118" t="s">
        <v>702</v>
      </c>
      <c r="B956" s="114" t="s">
        <v>703</v>
      </c>
      <c r="C956" s="113" t="s">
        <v>2203</v>
      </c>
      <c r="D956" s="109">
        <v>5000</v>
      </c>
      <c r="E956" s="112">
        <v>0</v>
      </c>
      <c r="F956" s="112">
        <v>0</v>
      </c>
      <c r="G956" s="112">
        <v>0</v>
      </c>
      <c r="H956" s="112">
        <v>5000</v>
      </c>
      <c r="I956" s="116">
        <v>0</v>
      </c>
      <c r="J956" s="97"/>
    </row>
    <row r="957" spans="1:10" ht="17.100000000000001" customHeight="1" x14ac:dyDescent="0.2">
      <c r="A957" s="118" t="s">
        <v>704</v>
      </c>
      <c r="B957" s="114" t="s">
        <v>2182</v>
      </c>
      <c r="C957" s="113" t="s">
        <v>2204</v>
      </c>
      <c r="D957" s="109">
        <v>1000</v>
      </c>
      <c r="E957" s="112">
        <v>0</v>
      </c>
      <c r="F957" s="112">
        <v>0</v>
      </c>
      <c r="G957" s="112">
        <v>0</v>
      </c>
      <c r="H957" s="112">
        <v>1000</v>
      </c>
      <c r="I957" s="116">
        <v>0</v>
      </c>
      <c r="J957" s="97"/>
    </row>
    <row r="958" spans="1:10" ht="17.100000000000001" customHeight="1" x14ac:dyDescent="0.2">
      <c r="A958" s="118" t="s">
        <v>705</v>
      </c>
      <c r="B958" s="114" t="s">
        <v>679</v>
      </c>
      <c r="C958" s="113" t="s">
        <v>2204</v>
      </c>
      <c r="D958" s="109">
        <v>1000</v>
      </c>
      <c r="E958" s="112">
        <v>0</v>
      </c>
      <c r="F958" s="112">
        <v>0</v>
      </c>
      <c r="G958" s="112">
        <v>0</v>
      </c>
      <c r="H958" s="112">
        <v>1000</v>
      </c>
      <c r="I958" s="116">
        <v>0</v>
      </c>
      <c r="J958" s="97"/>
    </row>
    <row r="959" spans="1:10" ht="17.100000000000001" customHeight="1" x14ac:dyDescent="0.2">
      <c r="A959" s="118" t="s">
        <v>706</v>
      </c>
      <c r="B959" s="114" t="s">
        <v>2205</v>
      </c>
      <c r="C959" s="113" t="s">
        <v>2206</v>
      </c>
      <c r="D959" s="109">
        <v>8000</v>
      </c>
      <c r="E959" s="112">
        <v>0</v>
      </c>
      <c r="F959" s="112">
        <v>0</v>
      </c>
      <c r="G959" s="112">
        <v>0</v>
      </c>
      <c r="H959" s="112">
        <v>8000</v>
      </c>
      <c r="I959" s="116">
        <v>0</v>
      </c>
      <c r="J959" s="97"/>
    </row>
    <row r="960" spans="1:10" ht="17.100000000000001" customHeight="1" x14ac:dyDescent="0.2">
      <c r="A960" s="118" t="s">
        <v>707</v>
      </c>
      <c r="B960" s="114" t="s">
        <v>708</v>
      </c>
      <c r="C960" s="113" t="s">
        <v>2206</v>
      </c>
      <c r="D960" s="109">
        <v>8000</v>
      </c>
      <c r="E960" s="112">
        <v>0</v>
      </c>
      <c r="F960" s="112">
        <v>0</v>
      </c>
      <c r="G960" s="112">
        <v>0</v>
      </c>
      <c r="H960" s="112">
        <v>8000</v>
      </c>
      <c r="I960" s="116">
        <v>0</v>
      </c>
      <c r="J960" s="97"/>
    </row>
    <row r="961" spans="1:10" ht="17.100000000000001" customHeight="1" x14ac:dyDescent="0.2">
      <c r="A961" s="118" t="s">
        <v>709</v>
      </c>
      <c r="B961" s="114" t="s">
        <v>2207</v>
      </c>
      <c r="C961" s="113" t="s">
        <v>2208</v>
      </c>
      <c r="D961" s="109">
        <v>3000</v>
      </c>
      <c r="E961" s="112">
        <v>0</v>
      </c>
      <c r="F961" s="112">
        <v>0</v>
      </c>
      <c r="G961" s="112">
        <v>0</v>
      </c>
      <c r="H961" s="112">
        <v>3000</v>
      </c>
      <c r="I961" s="116">
        <v>0</v>
      </c>
      <c r="J961" s="97"/>
    </row>
    <row r="962" spans="1:10" ht="17.100000000000001" customHeight="1" x14ac:dyDescent="0.2">
      <c r="A962" s="118" t="s">
        <v>710</v>
      </c>
      <c r="B962" s="114" t="s">
        <v>711</v>
      </c>
      <c r="C962" s="113" t="s">
        <v>2208</v>
      </c>
      <c r="D962" s="109">
        <v>3000</v>
      </c>
      <c r="E962" s="112">
        <v>0</v>
      </c>
      <c r="F962" s="112">
        <v>0</v>
      </c>
      <c r="G962" s="112">
        <v>0</v>
      </c>
      <c r="H962" s="112">
        <v>3000</v>
      </c>
      <c r="I962" s="116">
        <v>0</v>
      </c>
      <c r="J962" s="97"/>
    </row>
    <row r="963" spans="1:10" ht="17.100000000000001" customHeight="1" x14ac:dyDescent="0.2">
      <c r="A963" s="118" t="s">
        <v>712</v>
      </c>
      <c r="B963" s="114" t="s">
        <v>2209</v>
      </c>
      <c r="C963" s="113" t="s">
        <v>2210</v>
      </c>
      <c r="D963" s="109">
        <v>5000</v>
      </c>
      <c r="E963" s="112">
        <v>0</v>
      </c>
      <c r="F963" s="112">
        <v>0</v>
      </c>
      <c r="G963" s="112">
        <v>0</v>
      </c>
      <c r="H963" s="112">
        <v>5000</v>
      </c>
      <c r="I963" s="116">
        <v>0</v>
      </c>
      <c r="J963" s="97"/>
    </row>
    <row r="964" spans="1:10" ht="17.100000000000001" customHeight="1" x14ac:dyDescent="0.2">
      <c r="A964" s="118" t="s">
        <v>713</v>
      </c>
      <c r="B964" s="114" t="s">
        <v>714</v>
      </c>
      <c r="C964" s="113" t="s">
        <v>2210</v>
      </c>
      <c r="D964" s="109">
        <v>5000</v>
      </c>
      <c r="E964" s="112">
        <v>0</v>
      </c>
      <c r="F964" s="112">
        <v>0</v>
      </c>
      <c r="G964" s="112">
        <v>0</v>
      </c>
      <c r="H964" s="112">
        <v>5000</v>
      </c>
      <c r="I964" s="116">
        <v>0</v>
      </c>
      <c r="J964" s="97"/>
    </row>
    <row r="965" spans="1:10" ht="17.100000000000001" customHeight="1" x14ac:dyDescent="0.2">
      <c r="A965" s="118" t="s">
        <v>715</v>
      </c>
      <c r="B965" s="114" t="s">
        <v>2189</v>
      </c>
      <c r="C965" s="113" t="s">
        <v>2211</v>
      </c>
      <c r="D965" s="109">
        <v>2000</v>
      </c>
      <c r="E965" s="112">
        <v>0</v>
      </c>
      <c r="F965" s="112">
        <v>0</v>
      </c>
      <c r="G965" s="112">
        <v>0</v>
      </c>
      <c r="H965" s="112">
        <v>2000</v>
      </c>
      <c r="I965" s="116">
        <v>0</v>
      </c>
      <c r="J965" s="97"/>
    </row>
    <row r="966" spans="1:10" ht="17.100000000000001" customHeight="1" x14ac:dyDescent="0.2">
      <c r="A966" s="118" t="s">
        <v>716</v>
      </c>
      <c r="B966" s="114" t="s">
        <v>690</v>
      </c>
      <c r="C966" s="113" t="s">
        <v>2211</v>
      </c>
      <c r="D966" s="109">
        <v>2000</v>
      </c>
      <c r="E966" s="112">
        <v>0</v>
      </c>
      <c r="F966" s="112">
        <v>0</v>
      </c>
      <c r="G966" s="112">
        <v>0</v>
      </c>
      <c r="H966" s="112">
        <v>2000</v>
      </c>
      <c r="I966" s="116">
        <v>0</v>
      </c>
      <c r="J966" s="97"/>
    </row>
    <row r="967" spans="1:10" ht="17.100000000000001" customHeight="1" x14ac:dyDescent="0.2">
      <c r="A967" s="118" t="s">
        <v>717</v>
      </c>
      <c r="B967" s="114" t="s">
        <v>2212</v>
      </c>
      <c r="C967" s="113" t="s">
        <v>2213</v>
      </c>
      <c r="D967" s="109">
        <v>2000</v>
      </c>
      <c r="E967" s="112">
        <v>0</v>
      </c>
      <c r="F967" s="112">
        <v>0</v>
      </c>
      <c r="G967" s="112">
        <v>0</v>
      </c>
      <c r="H967" s="112">
        <v>2000</v>
      </c>
      <c r="I967" s="116">
        <v>0</v>
      </c>
      <c r="J967" s="97"/>
    </row>
    <row r="968" spans="1:10" ht="17.100000000000001" customHeight="1" x14ac:dyDescent="0.2">
      <c r="A968" s="118" t="s">
        <v>718</v>
      </c>
      <c r="B968" s="114" t="s">
        <v>719</v>
      </c>
      <c r="C968" s="113" t="s">
        <v>2213</v>
      </c>
      <c r="D968" s="109">
        <v>2000</v>
      </c>
      <c r="E968" s="112">
        <v>0</v>
      </c>
      <c r="F968" s="112">
        <v>0</v>
      </c>
      <c r="G968" s="112">
        <v>0</v>
      </c>
      <c r="H968" s="112">
        <v>2000</v>
      </c>
      <c r="I968" s="116">
        <v>0</v>
      </c>
      <c r="J968" s="97"/>
    </row>
    <row r="969" spans="1:10" ht="17.100000000000001" customHeight="1" x14ac:dyDescent="0.2">
      <c r="A969" s="118" t="s">
        <v>720</v>
      </c>
      <c r="B969" s="114" t="s">
        <v>1266</v>
      </c>
      <c r="C969" s="113" t="s">
        <v>2214</v>
      </c>
      <c r="D969" s="109">
        <v>15000</v>
      </c>
      <c r="E969" s="112">
        <v>0</v>
      </c>
      <c r="F969" s="112">
        <v>0</v>
      </c>
      <c r="G969" s="112">
        <v>0</v>
      </c>
      <c r="H969" s="112">
        <v>15000</v>
      </c>
      <c r="I969" s="116">
        <v>0</v>
      </c>
      <c r="J969" s="97"/>
    </row>
    <row r="970" spans="1:10" ht="17.100000000000001" customHeight="1" x14ac:dyDescent="0.2">
      <c r="A970" s="118" t="s">
        <v>721</v>
      </c>
      <c r="B970" s="114" t="s">
        <v>722</v>
      </c>
      <c r="C970" s="113" t="s">
        <v>2214</v>
      </c>
      <c r="D970" s="109">
        <v>15000</v>
      </c>
      <c r="E970" s="112">
        <v>0</v>
      </c>
      <c r="F970" s="112">
        <v>0</v>
      </c>
      <c r="G970" s="112">
        <v>0</v>
      </c>
      <c r="H970" s="112">
        <v>15000</v>
      </c>
      <c r="I970" s="116">
        <v>0</v>
      </c>
      <c r="J970" s="97"/>
    </row>
    <row r="971" spans="1:10" ht="17.100000000000001" customHeight="1" x14ac:dyDescent="0.2">
      <c r="A971" s="118" t="s">
        <v>723</v>
      </c>
      <c r="B971" s="114" t="s">
        <v>976</v>
      </c>
      <c r="C971" s="113" t="s">
        <v>2215</v>
      </c>
      <c r="D971" s="109">
        <v>5000</v>
      </c>
      <c r="E971" s="112">
        <v>0</v>
      </c>
      <c r="F971" s="112">
        <v>0</v>
      </c>
      <c r="G971" s="112">
        <v>0</v>
      </c>
      <c r="H971" s="112">
        <v>5000</v>
      </c>
      <c r="I971" s="116">
        <v>0</v>
      </c>
      <c r="J971" s="97"/>
    </row>
    <row r="972" spans="1:10" ht="17.100000000000001" customHeight="1" x14ac:dyDescent="0.2">
      <c r="A972" s="118" t="s">
        <v>724</v>
      </c>
      <c r="B972" s="114" t="s">
        <v>725</v>
      </c>
      <c r="C972" s="113" t="s">
        <v>2215</v>
      </c>
      <c r="D972" s="109">
        <v>5000</v>
      </c>
      <c r="E972" s="112">
        <v>0</v>
      </c>
      <c r="F972" s="112">
        <v>0</v>
      </c>
      <c r="G972" s="112">
        <v>0</v>
      </c>
      <c r="H972" s="112">
        <v>5000</v>
      </c>
      <c r="I972" s="116">
        <v>0</v>
      </c>
      <c r="J972" s="97"/>
    </row>
    <row r="973" spans="1:10" ht="17.100000000000001" customHeight="1" x14ac:dyDescent="0.2">
      <c r="A973" s="118" t="s">
        <v>726</v>
      </c>
      <c r="B973" s="114" t="s">
        <v>2198</v>
      </c>
      <c r="C973" s="113" t="s">
        <v>2216</v>
      </c>
      <c r="D973" s="109">
        <v>16000</v>
      </c>
      <c r="E973" s="112">
        <v>0</v>
      </c>
      <c r="F973" s="112">
        <v>0</v>
      </c>
      <c r="G973" s="112">
        <v>0</v>
      </c>
      <c r="H973" s="112">
        <v>16000</v>
      </c>
      <c r="I973" s="116">
        <v>0</v>
      </c>
      <c r="J973" s="97"/>
    </row>
    <row r="974" spans="1:10" ht="17.100000000000001" customHeight="1" x14ac:dyDescent="0.2">
      <c r="A974" s="118" t="s">
        <v>727</v>
      </c>
      <c r="B974" s="114" t="s">
        <v>2201</v>
      </c>
      <c r="C974" s="113" t="s">
        <v>2216</v>
      </c>
      <c r="D974" s="109">
        <v>16000</v>
      </c>
      <c r="E974" s="112">
        <v>0</v>
      </c>
      <c r="F974" s="112">
        <v>0</v>
      </c>
      <c r="G974" s="112">
        <v>0</v>
      </c>
      <c r="H974" s="112">
        <v>16000</v>
      </c>
      <c r="I974" s="116">
        <v>0</v>
      </c>
      <c r="J974" s="97"/>
    </row>
    <row r="975" spans="1:10" ht="17.100000000000001" customHeight="1" x14ac:dyDescent="0.2">
      <c r="A975" s="118" t="s">
        <v>3560</v>
      </c>
      <c r="B975" s="114" t="s">
        <v>2202</v>
      </c>
      <c r="C975" s="113" t="s">
        <v>2203</v>
      </c>
      <c r="D975" s="109">
        <v>3000</v>
      </c>
      <c r="E975" s="112">
        <v>0</v>
      </c>
      <c r="F975" s="112">
        <v>0</v>
      </c>
      <c r="G975" s="112">
        <v>0</v>
      </c>
      <c r="H975" s="112">
        <v>3000</v>
      </c>
      <c r="I975" s="116">
        <v>0</v>
      </c>
      <c r="J975" s="97"/>
    </row>
    <row r="976" spans="1:10" ht="17.100000000000001" customHeight="1" x14ac:dyDescent="0.2">
      <c r="A976" s="118" t="s">
        <v>3561</v>
      </c>
      <c r="B976" s="114" t="s">
        <v>703</v>
      </c>
      <c r="C976" s="113" t="s">
        <v>2203</v>
      </c>
      <c r="D976" s="109">
        <v>3000</v>
      </c>
      <c r="E976" s="112">
        <v>0</v>
      </c>
      <c r="F976" s="112">
        <v>0</v>
      </c>
      <c r="G976" s="112">
        <v>0</v>
      </c>
      <c r="H976" s="112">
        <v>3000</v>
      </c>
      <c r="I976" s="116">
        <v>0</v>
      </c>
      <c r="J976" s="97"/>
    </row>
    <row r="977" spans="1:10" ht="17.100000000000001" customHeight="1" x14ac:dyDescent="0.2">
      <c r="A977" s="118" t="s">
        <v>3562</v>
      </c>
      <c r="B977" s="114" t="s">
        <v>1266</v>
      </c>
      <c r="C977" s="113" t="s">
        <v>2214</v>
      </c>
      <c r="D977" s="109">
        <v>7500</v>
      </c>
      <c r="E977" s="112">
        <v>0</v>
      </c>
      <c r="F977" s="112">
        <v>0</v>
      </c>
      <c r="G977" s="112">
        <v>0</v>
      </c>
      <c r="H977" s="112">
        <v>7500</v>
      </c>
      <c r="I977" s="116">
        <v>0</v>
      </c>
      <c r="J977" s="97"/>
    </row>
    <row r="978" spans="1:10" ht="17.100000000000001" customHeight="1" x14ac:dyDescent="0.2">
      <c r="A978" s="118" t="s">
        <v>3563</v>
      </c>
      <c r="B978" s="114" t="s">
        <v>722</v>
      </c>
      <c r="C978" s="113" t="s">
        <v>2214</v>
      </c>
      <c r="D978" s="109">
        <v>7500</v>
      </c>
      <c r="E978" s="112">
        <v>0</v>
      </c>
      <c r="F978" s="112">
        <v>0</v>
      </c>
      <c r="G978" s="112">
        <v>0</v>
      </c>
      <c r="H978" s="112">
        <v>7500</v>
      </c>
      <c r="I978" s="116">
        <v>0</v>
      </c>
      <c r="J978" s="97"/>
    </row>
    <row r="979" spans="1:10" ht="17.100000000000001" customHeight="1" x14ac:dyDescent="0.2">
      <c r="A979" s="118" t="s">
        <v>728</v>
      </c>
      <c r="B979" s="114" t="s">
        <v>2202</v>
      </c>
      <c r="C979" s="113" t="s">
        <v>2217</v>
      </c>
      <c r="D979" s="109">
        <v>5000</v>
      </c>
      <c r="E979" s="112">
        <v>0</v>
      </c>
      <c r="F979" s="112">
        <v>0</v>
      </c>
      <c r="G979" s="112">
        <v>0</v>
      </c>
      <c r="H979" s="112">
        <v>5000</v>
      </c>
      <c r="I979" s="116">
        <v>0</v>
      </c>
      <c r="J979" s="97"/>
    </row>
    <row r="980" spans="1:10" ht="17.100000000000001" customHeight="1" x14ac:dyDescent="0.2">
      <c r="A980" s="118" t="s">
        <v>729</v>
      </c>
      <c r="B980" s="114" t="s">
        <v>703</v>
      </c>
      <c r="C980" s="113" t="s">
        <v>2217</v>
      </c>
      <c r="D980" s="109">
        <v>5000</v>
      </c>
      <c r="E980" s="112">
        <v>0</v>
      </c>
      <c r="F980" s="112">
        <v>0</v>
      </c>
      <c r="G980" s="112">
        <v>0</v>
      </c>
      <c r="H980" s="112">
        <v>5000</v>
      </c>
      <c r="I980" s="116">
        <v>0</v>
      </c>
      <c r="J980" s="97"/>
    </row>
    <row r="981" spans="1:10" ht="17.100000000000001" customHeight="1" x14ac:dyDescent="0.2">
      <c r="A981" s="118" t="s">
        <v>730</v>
      </c>
      <c r="B981" s="114" t="s">
        <v>2218</v>
      </c>
      <c r="C981" s="113" t="s">
        <v>2219</v>
      </c>
      <c r="D981" s="109">
        <v>1000</v>
      </c>
      <c r="E981" s="112">
        <v>0</v>
      </c>
      <c r="F981" s="112">
        <v>0</v>
      </c>
      <c r="G981" s="112">
        <v>0</v>
      </c>
      <c r="H981" s="112">
        <v>1000</v>
      </c>
      <c r="I981" s="116">
        <v>0</v>
      </c>
      <c r="J981" s="97"/>
    </row>
    <row r="982" spans="1:10" ht="17.100000000000001" customHeight="1" x14ac:dyDescent="0.2">
      <c r="A982" s="118" t="s">
        <v>731</v>
      </c>
      <c r="B982" s="114" t="s">
        <v>732</v>
      </c>
      <c r="C982" s="113" t="s">
        <v>2219</v>
      </c>
      <c r="D982" s="109">
        <v>1000</v>
      </c>
      <c r="E982" s="112">
        <v>0</v>
      </c>
      <c r="F982" s="112">
        <v>0</v>
      </c>
      <c r="G982" s="112">
        <v>0</v>
      </c>
      <c r="H982" s="112">
        <v>1000</v>
      </c>
      <c r="I982" s="116">
        <v>0</v>
      </c>
      <c r="J982" s="97"/>
    </row>
    <row r="983" spans="1:10" ht="17.100000000000001" customHeight="1" x14ac:dyDescent="0.2">
      <c r="A983" s="118" t="s">
        <v>733</v>
      </c>
      <c r="B983" s="114" t="s">
        <v>2205</v>
      </c>
      <c r="C983" s="113" t="s">
        <v>2220</v>
      </c>
      <c r="D983" s="109">
        <v>10000</v>
      </c>
      <c r="E983" s="112">
        <v>0</v>
      </c>
      <c r="F983" s="112">
        <v>0</v>
      </c>
      <c r="G983" s="112">
        <v>0</v>
      </c>
      <c r="H983" s="112">
        <v>10000</v>
      </c>
      <c r="I983" s="116">
        <v>0</v>
      </c>
      <c r="J983" s="97"/>
    </row>
    <row r="984" spans="1:10" ht="17.100000000000001" customHeight="1" x14ac:dyDescent="0.2">
      <c r="A984" s="118" t="s">
        <v>734</v>
      </c>
      <c r="B984" s="114" t="s">
        <v>708</v>
      </c>
      <c r="C984" s="113" t="s">
        <v>2220</v>
      </c>
      <c r="D984" s="109">
        <v>10000</v>
      </c>
      <c r="E984" s="112">
        <v>0</v>
      </c>
      <c r="F984" s="112">
        <v>0</v>
      </c>
      <c r="G984" s="112">
        <v>0</v>
      </c>
      <c r="H984" s="112">
        <v>10000</v>
      </c>
      <c r="I984" s="116">
        <v>0</v>
      </c>
      <c r="J984" s="97"/>
    </row>
    <row r="985" spans="1:10" ht="17.100000000000001" customHeight="1" x14ac:dyDescent="0.2">
      <c r="A985" s="118" t="s">
        <v>735</v>
      </c>
      <c r="B985" s="114" t="s">
        <v>2221</v>
      </c>
      <c r="C985" s="113" t="s">
        <v>2222</v>
      </c>
      <c r="D985" s="109">
        <v>3000</v>
      </c>
      <c r="E985" s="112">
        <v>0</v>
      </c>
      <c r="F985" s="112">
        <v>0</v>
      </c>
      <c r="G985" s="112">
        <v>0</v>
      </c>
      <c r="H985" s="112">
        <v>3000</v>
      </c>
      <c r="I985" s="116">
        <v>0</v>
      </c>
      <c r="J985" s="97"/>
    </row>
    <row r="986" spans="1:10" ht="17.100000000000001" customHeight="1" x14ac:dyDescent="0.2">
      <c r="A986" s="118" t="s">
        <v>736</v>
      </c>
      <c r="B986" s="114" t="s">
        <v>737</v>
      </c>
      <c r="C986" s="113" t="s">
        <v>2222</v>
      </c>
      <c r="D986" s="109">
        <v>3000</v>
      </c>
      <c r="E986" s="112">
        <v>0</v>
      </c>
      <c r="F986" s="112">
        <v>0</v>
      </c>
      <c r="G986" s="112">
        <v>0</v>
      </c>
      <c r="H986" s="112">
        <v>3000</v>
      </c>
      <c r="I986" s="116">
        <v>0</v>
      </c>
      <c r="J986" s="97"/>
    </row>
    <row r="987" spans="1:10" ht="17.100000000000001" customHeight="1" x14ac:dyDescent="0.2">
      <c r="A987" s="118" t="s">
        <v>738</v>
      </c>
      <c r="B987" s="114" t="s">
        <v>2223</v>
      </c>
      <c r="C987" s="113" t="s">
        <v>2224</v>
      </c>
      <c r="D987" s="109">
        <v>5000</v>
      </c>
      <c r="E987" s="112">
        <v>0</v>
      </c>
      <c r="F987" s="112">
        <v>0</v>
      </c>
      <c r="G987" s="112">
        <v>0</v>
      </c>
      <c r="H987" s="112">
        <v>5000</v>
      </c>
      <c r="I987" s="116">
        <v>0</v>
      </c>
      <c r="J987" s="97"/>
    </row>
    <row r="988" spans="1:10" ht="17.100000000000001" customHeight="1" x14ac:dyDescent="0.2">
      <c r="A988" s="118" t="s">
        <v>739</v>
      </c>
      <c r="B988" s="114" t="s">
        <v>740</v>
      </c>
      <c r="C988" s="113" t="s">
        <v>2224</v>
      </c>
      <c r="D988" s="109">
        <v>5000</v>
      </c>
      <c r="E988" s="112">
        <v>0</v>
      </c>
      <c r="F988" s="112">
        <v>0</v>
      </c>
      <c r="G988" s="112">
        <v>0</v>
      </c>
      <c r="H988" s="112">
        <v>5000</v>
      </c>
      <c r="I988" s="116">
        <v>0</v>
      </c>
      <c r="J988" s="97"/>
    </row>
    <row r="989" spans="1:10" ht="17.100000000000001" customHeight="1" x14ac:dyDescent="0.2">
      <c r="A989" s="118" t="s">
        <v>741</v>
      </c>
      <c r="B989" s="114" t="s">
        <v>2189</v>
      </c>
      <c r="C989" s="113" t="s">
        <v>2225</v>
      </c>
      <c r="D989" s="109">
        <v>2000</v>
      </c>
      <c r="E989" s="112">
        <v>0</v>
      </c>
      <c r="F989" s="112">
        <v>0</v>
      </c>
      <c r="G989" s="112">
        <v>0</v>
      </c>
      <c r="H989" s="112">
        <v>2000</v>
      </c>
      <c r="I989" s="116">
        <v>0</v>
      </c>
      <c r="J989" s="97"/>
    </row>
    <row r="990" spans="1:10" ht="17.100000000000001" customHeight="1" x14ac:dyDescent="0.2">
      <c r="A990" s="118" t="s">
        <v>742</v>
      </c>
      <c r="B990" s="114" t="s">
        <v>690</v>
      </c>
      <c r="C990" s="113" t="s">
        <v>2225</v>
      </c>
      <c r="D990" s="109">
        <v>2000</v>
      </c>
      <c r="E990" s="112">
        <v>0</v>
      </c>
      <c r="F990" s="112">
        <v>0</v>
      </c>
      <c r="G990" s="112">
        <v>0</v>
      </c>
      <c r="H990" s="112">
        <v>2000</v>
      </c>
      <c r="I990" s="116">
        <v>0</v>
      </c>
      <c r="J990" s="97"/>
    </row>
    <row r="991" spans="1:10" ht="17.100000000000001" customHeight="1" x14ac:dyDescent="0.2">
      <c r="A991" s="118" t="s">
        <v>743</v>
      </c>
      <c r="B991" s="114" t="s">
        <v>2212</v>
      </c>
      <c r="C991" s="113" t="s">
        <v>2226</v>
      </c>
      <c r="D991" s="109">
        <v>2000</v>
      </c>
      <c r="E991" s="112">
        <v>0</v>
      </c>
      <c r="F991" s="112">
        <v>0</v>
      </c>
      <c r="G991" s="112">
        <v>0</v>
      </c>
      <c r="H991" s="112">
        <v>2000</v>
      </c>
      <c r="I991" s="116">
        <v>0</v>
      </c>
      <c r="J991" s="97"/>
    </row>
    <row r="992" spans="1:10" ht="17.100000000000001" customHeight="1" x14ac:dyDescent="0.2">
      <c r="A992" s="118" t="s">
        <v>744</v>
      </c>
      <c r="B992" s="114" t="s">
        <v>719</v>
      </c>
      <c r="C992" s="113" t="s">
        <v>2226</v>
      </c>
      <c r="D992" s="109">
        <v>2000</v>
      </c>
      <c r="E992" s="112">
        <v>0</v>
      </c>
      <c r="F992" s="112">
        <v>0</v>
      </c>
      <c r="G992" s="112">
        <v>0</v>
      </c>
      <c r="H992" s="112">
        <v>2000</v>
      </c>
      <c r="I992" s="116">
        <v>0</v>
      </c>
      <c r="J992" s="97"/>
    </row>
    <row r="993" spans="1:10" ht="17.100000000000001" customHeight="1" x14ac:dyDescent="0.2">
      <c r="A993" s="118" t="s">
        <v>745</v>
      </c>
      <c r="B993" s="114" t="s">
        <v>2227</v>
      </c>
      <c r="C993" s="113" t="s">
        <v>2228</v>
      </c>
      <c r="D993" s="109">
        <v>7000</v>
      </c>
      <c r="E993" s="112">
        <v>0</v>
      </c>
      <c r="F993" s="112">
        <v>0</v>
      </c>
      <c r="G993" s="112">
        <v>0</v>
      </c>
      <c r="H993" s="112">
        <v>7000</v>
      </c>
      <c r="I993" s="116">
        <v>0</v>
      </c>
      <c r="J993" s="97"/>
    </row>
    <row r="994" spans="1:10" ht="17.100000000000001" customHeight="1" x14ac:dyDescent="0.2">
      <c r="A994" s="118" t="s">
        <v>746</v>
      </c>
      <c r="B994" s="114" t="s">
        <v>2229</v>
      </c>
      <c r="C994" s="113" t="s">
        <v>2228</v>
      </c>
      <c r="D994" s="109">
        <v>7000</v>
      </c>
      <c r="E994" s="112">
        <v>0</v>
      </c>
      <c r="F994" s="112">
        <v>0</v>
      </c>
      <c r="G994" s="112">
        <v>0</v>
      </c>
      <c r="H994" s="112">
        <v>7000</v>
      </c>
      <c r="I994" s="116">
        <v>0</v>
      </c>
      <c r="J994" s="97"/>
    </row>
    <row r="995" spans="1:10" ht="17.100000000000001" customHeight="1" x14ac:dyDescent="0.2">
      <c r="A995" s="118" t="s">
        <v>747</v>
      </c>
      <c r="B995" s="114" t="s">
        <v>1266</v>
      </c>
      <c r="C995" s="113" t="s">
        <v>2230</v>
      </c>
      <c r="D995" s="109">
        <v>15000</v>
      </c>
      <c r="E995" s="112">
        <v>0</v>
      </c>
      <c r="F995" s="112">
        <v>0</v>
      </c>
      <c r="G995" s="112">
        <v>0</v>
      </c>
      <c r="H995" s="112">
        <v>15000</v>
      </c>
      <c r="I995" s="116">
        <v>0</v>
      </c>
      <c r="J995" s="97"/>
    </row>
    <row r="996" spans="1:10" ht="17.100000000000001" customHeight="1" x14ac:dyDescent="0.2">
      <c r="A996" s="118" t="s">
        <v>748</v>
      </c>
      <c r="B996" s="114" t="s">
        <v>722</v>
      </c>
      <c r="C996" s="113" t="s">
        <v>2230</v>
      </c>
      <c r="D996" s="109">
        <v>15000</v>
      </c>
      <c r="E996" s="112">
        <v>0</v>
      </c>
      <c r="F996" s="112">
        <v>0</v>
      </c>
      <c r="G996" s="112">
        <v>0</v>
      </c>
      <c r="H996" s="112">
        <v>15000</v>
      </c>
      <c r="I996" s="116">
        <v>0</v>
      </c>
      <c r="J996" s="97"/>
    </row>
    <row r="997" spans="1:10" ht="17.100000000000001" customHeight="1" x14ac:dyDescent="0.2">
      <c r="A997" s="118" t="s">
        <v>749</v>
      </c>
      <c r="B997" s="114" t="s">
        <v>2231</v>
      </c>
      <c r="C997" s="113" t="s">
        <v>2232</v>
      </c>
      <c r="D997" s="109">
        <v>5000</v>
      </c>
      <c r="E997" s="112">
        <v>0</v>
      </c>
      <c r="F997" s="112">
        <v>0</v>
      </c>
      <c r="G997" s="112">
        <v>0</v>
      </c>
      <c r="H997" s="112">
        <v>5000</v>
      </c>
      <c r="I997" s="116">
        <v>0</v>
      </c>
      <c r="J997" s="97"/>
    </row>
    <row r="998" spans="1:10" ht="17.100000000000001" customHeight="1" x14ac:dyDescent="0.2">
      <c r="A998" s="118" t="s">
        <v>750</v>
      </c>
      <c r="B998" s="114" t="s">
        <v>751</v>
      </c>
      <c r="C998" s="113" t="s">
        <v>2232</v>
      </c>
      <c r="D998" s="109">
        <v>5000</v>
      </c>
      <c r="E998" s="112">
        <v>0</v>
      </c>
      <c r="F998" s="112">
        <v>0</v>
      </c>
      <c r="G998" s="112">
        <v>0</v>
      </c>
      <c r="H998" s="112">
        <v>5000</v>
      </c>
      <c r="I998" s="116">
        <v>0</v>
      </c>
      <c r="J998" s="97"/>
    </row>
    <row r="999" spans="1:10" ht="17.100000000000001" customHeight="1" x14ac:dyDescent="0.2">
      <c r="A999" s="118" t="s">
        <v>752</v>
      </c>
      <c r="B999" s="114" t="s">
        <v>2198</v>
      </c>
      <c r="C999" s="113" t="s">
        <v>2233</v>
      </c>
      <c r="D999" s="109">
        <v>16000</v>
      </c>
      <c r="E999" s="112">
        <v>0</v>
      </c>
      <c r="F999" s="112">
        <v>0</v>
      </c>
      <c r="G999" s="112">
        <v>0</v>
      </c>
      <c r="H999" s="112">
        <v>16000</v>
      </c>
      <c r="I999" s="116">
        <v>0</v>
      </c>
      <c r="J999" s="97"/>
    </row>
    <row r="1000" spans="1:10" ht="17.100000000000001" customHeight="1" x14ac:dyDescent="0.2">
      <c r="A1000" s="118" t="s">
        <v>753</v>
      </c>
      <c r="B1000" s="114" t="s">
        <v>2201</v>
      </c>
      <c r="C1000" s="113" t="s">
        <v>2233</v>
      </c>
      <c r="D1000" s="109">
        <v>16000</v>
      </c>
      <c r="E1000" s="112">
        <v>0</v>
      </c>
      <c r="F1000" s="112">
        <v>0</v>
      </c>
      <c r="G1000" s="112">
        <v>0</v>
      </c>
      <c r="H1000" s="112">
        <v>16000</v>
      </c>
      <c r="I1000" s="116">
        <v>0</v>
      </c>
      <c r="J1000" s="97"/>
    </row>
    <row r="1001" spans="1:10" ht="17.100000000000001" customHeight="1" x14ac:dyDescent="0.2">
      <c r="A1001" s="118" t="s">
        <v>3564</v>
      </c>
      <c r="B1001" s="114" t="s">
        <v>3565</v>
      </c>
      <c r="C1001" s="113" t="s">
        <v>2217</v>
      </c>
      <c r="D1001" s="109">
        <v>2000</v>
      </c>
      <c r="E1001" s="112">
        <v>0</v>
      </c>
      <c r="F1001" s="112">
        <v>0</v>
      </c>
      <c r="G1001" s="112">
        <v>0</v>
      </c>
      <c r="H1001" s="112">
        <v>2000</v>
      </c>
      <c r="I1001" s="116">
        <v>0</v>
      </c>
      <c r="J1001" s="97"/>
    </row>
    <row r="1002" spans="1:10" ht="17.100000000000001" customHeight="1" x14ac:dyDescent="0.2">
      <c r="A1002" s="118" t="s">
        <v>3566</v>
      </c>
      <c r="B1002" s="114" t="s">
        <v>3567</v>
      </c>
      <c r="C1002" s="113" t="s">
        <v>2217</v>
      </c>
      <c r="D1002" s="109">
        <v>2000</v>
      </c>
      <c r="E1002" s="112">
        <v>0</v>
      </c>
      <c r="F1002" s="112">
        <v>0</v>
      </c>
      <c r="G1002" s="112">
        <v>0</v>
      </c>
      <c r="H1002" s="112">
        <v>2000</v>
      </c>
      <c r="I1002" s="116">
        <v>0</v>
      </c>
      <c r="J1002" s="97"/>
    </row>
    <row r="1003" spans="1:10" ht="17.100000000000001" customHeight="1" x14ac:dyDescent="0.2">
      <c r="A1003" s="118" t="s">
        <v>754</v>
      </c>
      <c r="B1003" s="114" t="s">
        <v>2234</v>
      </c>
      <c r="C1003" s="113" t="s">
        <v>2235</v>
      </c>
      <c r="D1003" s="109">
        <v>1000</v>
      </c>
      <c r="E1003" s="112">
        <v>0</v>
      </c>
      <c r="F1003" s="112">
        <v>0</v>
      </c>
      <c r="G1003" s="112">
        <v>0</v>
      </c>
      <c r="H1003" s="112">
        <v>1000</v>
      </c>
      <c r="I1003" s="116">
        <v>0</v>
      </c>
      <c r="J1003" s="97"/>
    </row>
    <row r="1004" spans="1:10" ht="17.100000000000001" customHeight="1" x14ac:dyDescent="0.2">
      <c r="A1004" s="118" t="s">
        <v>755</v>
      </c>
      <c r="B1004" s="114" t="s">
        <v>756</v>
      </c>
      <c r="C1004" s="113" t="s">
        <v>2235</v>
      </c>
      <c r="D1004" s="109">
        <v>1000</v>
      </c>
      <c r="E1004" s="112">
        <v>0</v>
      </c>
      <c r="F1004" s="112">
        <v>0</v>
      </c>
      <c r="G1004" s="112">
        <v>0</v>
      </c>
      <c r="H1004" s="112">
        <v>1000</v>
      </c>
      <c r="I1004" s="116">
        <v>0</v>
      </c>
      <c r="J1004" s="97"/>
    </row>
    <row r="1005" spans="1:10" ht="17.100000000000001" customHeight="1" x14ac:dyDescent="0.2">
      <c r="A1005" s="118" t="s">
        <v>757</v>
      </c>
      <c r="B1005" s="114" t="s">
        <v>2236</v>
      </c>
      <c r="C1005" s="113" t="s">
        <v>2237</v>
      </c>
      <c r="D1005" s="109">
        <v>1000</v>
      </c>
      <c r="E1005" s="112">
        <v>0</v>
      </c>
      <c r="F1005" s="112">
        <v>0</v>
      </c>
      <c r="G1005" s="112">
        <v>0</v>
      </c>
      <c r="H1005" s="112">
        <v>1000</v>
      </c>
      <c r="I1005" s="116">
        <v>0</v>
      </c>
      <c r="J1005" s="97"/>
    </row>
    <row r="1006" spans="1:10" ht="17.100000000000001" customHeight="1" x14ac:dyDescent="0.2">
      <c r="A1006" s="118" t="s">
        <v>758</v>
      </c>
      <c r="B1006" s="114" t="s">
        <v>759</v>
      </c>
      <c r="C1006" s="113" t="s">
        <v>2237</v>
      </c>
      <c r="D1006" s="109">
        <v>1000</v>
      </c>
      <c r="E1006" s="112">
        <v>0</v>
      </c>
      <c r="F1006" s="112">
        <v>0</v>
      </c>
      <c r="G1006" s="112">
        <v>0</v>
      </c>
      <c r="H1006" s="112">
        <v>1000</v>
      </c>
      <c r="I1006" s="116">
        <v>0</v>
      </c>
      <c r="J1006" s="97"/>
    </row>
    <row r="1007" spans="1:10" ht="17.100000000000001" customHeight="1" x14ac:dyDescent="0.2">
      <c r="A1007" s="118" t="s">
        <v>760</v>
      </c>
      <c r="B1007" s="114" t="s">
        <v>2238</v>
      </c>
      <c r="C1007" s="113" t="s">
        <v>2239</v>
      </c>
      <c r="D1007" s="109">
        <v>2000</v>
      </c>
      <c r="E1007" s="112">
        <v>0</v>
      </c>
      <c r="F1007" s="112">
        <v>0</v>
      </c>
      <c r="G1007" s="112">
        <v>0</v>
      </c>
      <c r="H1007" s="112">
        <v>2000</v>
      </c>
      <c r="I1007" s="116">
        <v>0</v>
      </c>
      <c r="J1007" s="97"/>
    </row>
    <row r="1008" spans="1:10" ht="17.100000000000001" customHeight="1" x14ac:dyDescent="0.2">
      <c r="A1008" s="118" t="s">
        <v>761</v>
      </c>
      <c r="B1008" s="114" t="s">
        <v>762</v>
      </c>
      <c r="C1008" s="113" t="s">
        <v>2239</v>
      </c>
      <c r="D1008" s="109">
        <v>2000</v>
      </c>
      <c r="E1008" s="112">
        <v>0</v>
      </c>
      <c r="F1008" s="112">
        <v>0</v>
      </c>
      <c r="G1008" s="112">
        <v>0</v>
      </c>
      <c r="H1008" s="112">
        <v>2000</v>
      </c>
      <c r="I1008" s="116">
        <v>0</v>
      </c>
      <c r="J1008" s="97"/>
    </row>
    <row r="1009" spans="1:10" ht="17.100000000000001" customHeight="1" x14ac:dyDescent="0.2">
      <c r="A1009" s="118" t="s">
        <v>763</v>
      </c>
      <c r="B1009" s="114" t="s">
        <v>2240</v>
      </c>
      <c r="C1009" s="113" t="s">
        <v>2241</v>
      </c>
      <c r="D1009" s="109">
        <v>2000</v>
      </c>
      <c r="E1009" s="112">
        <v>0</v>
      </c>
      <c r="F1009" s="112">
        <v>0</v>
      </c>
      <c r="G1009" s="112">
        <v>0</v>
      </c>
      <c r="H1009" s="112">
        <v>2000</v>
      </c>
      <c r="I1009" s="116">
        <v>0</v>
      </c>
      <c r="J1009" s="97"/>
    </row>
    <row r="1010" spans="1:10" ht="17.100000000000001" customHeight="1" x14ac:dyDescent="0.2">
      <c r="A1010" s="118" t="s">
        <v>764</v>
      </c>
      <c r="B1010" s="114" t="s">
        <v>765</v>
      </c>
      <c r="C1010" s="113" t="s">
        <v>2241</v>
      </c>
      <c r="D1010" s="109">
        <v>2000</v>
      </c>
      <c r="E1010" s="112">
        <v>0</v>
      </c>
      <c r="F1010" s="112">
        <v>0</v>
      </c>
      <c r="G1010" s="112">
        <v>0</v>
      </c>
      <c r="H1010" s="112">
        <v>2000</v>
      </c>
      <c r="I1010" s="116">
        <v>0</v>
      </c>
      <c r="J1010" s="97"/>
    </row>
    <row r="1011" spans="1:10" ht="17.100000000000001" customHeight="1" x14ac:dyDescent="0.2">
      <c r="A1011" s="118" t="s">
        <v>766</v>
      </c>
      <c r="B1011" s="114" t="s">
        <v>2242</v>
      </c>
      <c r="C1011" s="113" t="s">
        <v>2243</v>
      </c>
      <c r="D1011" s="109">
        <v>1000</v>
      </c>
      <c r="E1011" s="112">
        <v>0</v>
      </c>
      <c r="F1011" s="112">
        <v>0</v>
      </c>
      <c r="G1011" s="112">
        <v>0</v>
      </c>
      <c r="H1011" s="112">
        <v>1000</v>
      </c>
      <c r="I1011" s="116">
        <v>0</v>
      </c>
      <c r="J1011" s="97"/>
    </row>
    <row r="1012" spans="1:10" ht="17.100000000000001" customHeight="1" x14ac:dyDescent="0.2">
      <c r="A1012" s="118" t="s">
        <v>767</v>
      </c>
      <c r="B1012" s="114" t="s">
        <v>768</v>
      </c>
      <c r="C1012" s="113" t="s">
        <v>2243</v>
      </c>
      <c r="D1012" s="109">
        <v>1000</v>
      </c>
      <c r="E1012" s="112">
        <v>0</v>
      </c>
      <c r="F1012" s="112">
        <v>0</v>
      </c>
      <c r="G1012" s="112">
        <v>0</v>
      </c>
      <c r="H1012" s="112">
        <v>1000</v>
      </c>
      <c r="I1012" s="116">
        <v>0</v>
      </c>
      <c r="J1012" s="97"/>
    </row>
    <row r="1013" spans="1:10" ht="17.100000000000001" customHeight="1" x14ac:dyDescent="0.2">
      <c r="A1013" s="118" t="s">
        <v>769</v>
      </c>
      <c r="B1013" s="114" t="s">
        <v>770</v>
      </c>
      <c r="C1013" s="113" t="s">
        <v>2244</v>
      </c>
      <c r="D1013" s="109">
        <v>2000</v>
      </c>
      <c r="E1013" s="112">
        <v>0</v>
      </c>
      <c r="F1013" s="112">
        <v>0</v>
      </c>
      <c r="G1013" s="112">
        <v>0</v>
      </c>
      <c r="H1013" s="112">
        <v>2000</v>
      </c>
      <c r="I1013" s="116">
        <v>0</v>
      </c>
      <c r="J1013" s="97"/>
    </row>
    <row r="1014" spans="1:10" ht="17.100000000000001" customHeight="1" x14ac:dyDescent="0.2">
      <c r="A1014" s="118" t="s">
        <v>771</v>
      </c>
      <c r="B1014" s="114" t="s">
        <v>2245</v>
      </c>
      <c r="C1014" s="113" t="s">
        <v>2244</v>
      </c>
      <c r="D1014" s="109">
        <v>2000</v>
      </c>
      <c r="E1014" s="112">
        <v>0</v>
      </c>
      <c r="F1014" s="112">
        <v>0</v>
      </c>
      <c r="G1014" s="112">
        <v>0</v>
      </c>
      <c r="H1014" s="112">
        <v>2000</v>
      </c>
      <c r="I1014" s="116">
        <v>0</v>
      </c>
      <c r="J1014" s="97"/>
    </row>
    <row r="1015" spans="1:10" ht="17.100000000000001" customHeight="1" x14ac:dyDescent="0.2">
      <c r="A1015" s="118" t="s">
        <v>772</v>
      </c>
      <c r="B1015" s="114" t="s">
        <v>2246</v>
      </c>
      <c r="C1015" s="113" t="s">
        <v>2247</v>
      </c>
      <c r="D1015" s="109">
        <v>2000</v>
      </c>
      <c r="E1015" s="112">
        <v>0</v>
      </c>
      <c r="F1015" s="112">
        <v>0</v>
      </c>
      <c r="G1015" s="112">
        <v>0</v>
      </c>
      <c r="H1015" s="112">
        <v>2000</v>
      </c>
      <c r="I1015" s="116">
        <v>0</v>
      </c>
      <c r="J1015" s="97"/>
    </row>
    <row r="1016" spans="1:10" ht="17.100000000000001" customHeight="1" x14ac:dyDescent="0.2">
      <c r="A1016" s="118" t="s">
        <v>773</v>
      </c>
      <c r="B1016" s="114" t="s">
        <v>774</v>
      </c>
      <c r="C1016" s="113" t="s">
        <v>2247</v>
      </c>
      <c r="D1016" s="109">
        <v>2000</v>
      </c>
      <c r="E1016" s="112">
        <v>0</v>
      </c>
      <c r="F1016" s="112">
        <v>0</v>
      </c>
      <c r="G1016" s="112">
        <v>0</v>
      </c>
      <c r="H1016" s="112">
        <v>2000</v>
      </c>
      <c r="I1016" s="116">
        <v>0</v>
      </c>
      <c r="J1016" s="97"/>
    </row>
    <row r="1017" spans="1:10" ht="17.100000000000001" customHeight="1" x14ac:dyDescent="0.2">
      <c r="A1017" s="118" t="s">
        <v>775</v>
      </c>
      <c r="B1017" s="114" t="s">
        <v>2248</v>
      </c>
      <c r="C1017" s="113" t="s">
        <v>2249</v>
      </c>
      <c r="D1017" s="109">
        <v>3000</v>
      </c>
      <c r="E1017" s="112">
        <v>0</v>
      </c>
      <c r="F1017" s="112">
        <v>0</v>
      </c>
      <c r="G1017" s="112">
        <v>0</v>
      </c>
      <c r="H1017" s="112">
        <v>3000</v>
      </c>
      <c r="I1017" s="116">
        <v>0</v>
      </c>
      <c r="J1017" s="97"/>
    </row>
    <row r="1018" spans="1:10" ht="17.100000000000001" customHeight="1" x14ac:dyDescent="0.2">
      <c r="A1018" s="118" t="s">
        <v>776</v>
      </c>
      <c r="B1018" s="114" t="s">
        <v>777</v>
      </c>
      <c r="C1018" s="113" t="s">
        <v>2249</v>
      </c>
      <c r="D1018" s="109">
        <v>3000</v>
      </c>
      <c r="E1018" s="112">
        <v>0</v>
      </c>
      <c r="F1018" s="112">
        <v>0</v>
      </c>
      <c r="G1018" s="112">
        <v>0</v>
      </c>
      <c r="H1018" s="112">
        <v>3000</v>
      </c>
      <c r="I1018" s="116">
        <v>0</v>
      </c>
      <c r="J1018" s="97"/>
    </row>
    <row r="1019" spans="1:10" ht="17.100000000000001" customHeight="1" x14ac:dyDescent="0.2">
      <c r="A1019" s="118" t="s">
        <v>778</v>
      </c>
      <c r="B1019" s="114" t="s">
        <v>2250</v>
      </c>
      <c r="C1019" s="113" t="s">
        <v>2251</v>
      </c>
      <c r="D1019" s="109">
        <v>2000</v>
      </c>
      <c r="E1019" s="112">
        <v>0</v>
      </c>
      <c r="F1019" s="112">
        <v>0</v>
      </c>
      <c r="G1019" s="112">
        <v>0</v>
      </c>
      <c r="H1019" s="112">
        <v>2000</v>
      </c>
      <c r="I1019" s="116">
        <v>0</v>
      </c>
      <c r="J1019" s="97"/>
    </row>
    <row r="1020" spans="1:10" ht="17.100000000000001" customHeight="1" x14ac:dyDescent="0.2">
      <c r="A1020" s="118" t="s">
        <v>779</v>
      </c>
      <c r="B1020" s="114" t="s">
        <v>780</v>
      </c>
      <c r="C1020" s="113" t="s">
        <v>2251</v>
      </c>
      <c r="D1020" s="109">
        <v>2000</v>
      </c>
      <c r="E1020" s="112">
        <v>0</v>
      </c>
      <c r="F1020" s="112">
        <v>0</v>
      </c>
      <c r="G1020" s="112">
        <v>0</v>
      </c>
      <c r="H1020" s="112">
        <v>2000</v>
      </c>
      <c r="I1020" s="116">
        <v>0</v>
      </c>
      <c r="J1020" s="97"/>
    </row>
    <row r="1021" spans="1:10" ht="17.100000000000001" customHeight="1" x14ac:dyDescent="0.2">
      <c r="A1021" s="118" t="s">
        <v>781</v>
      </c>
      <c r="B1021" s="114" t="s">
        <v>2252</v>
      </c>
      <c r="C1021" s="113" t="s">
        <v>2253</v>
      </c>
      <c r="D1021" s="109">
        <v>3000</v>
      </c>
      <c r="E1021" s="112">
        <v>0</v>
      </c>
      <c r="F1021" s="112">
        <v>0</v>
      </c>
      <c r="G1021" s="112">
        <v>0</v>
      </c>
      <c r="H1021" s="112">
        <v>3000</v>
      </c>
      <c r="I1021" s="116">
        <v>0</v>
      </c>
      <c r="J1021" s="97"/>
    </row>
    <row r="1022" spans="1:10" ht="17.100000000000001" customHeight="1" x14ac:dyDescent="0.2">
      <c r="A1022" s="118" t="s">
        <v>782</v>
      </c>
      <c r="B1022" s="114" t="s">
        <v>783</v>
      </c>
      <c r="C1022" s="113" t="s">
        <v>2253</v>
      </c>
      <c r="D1022" s="109">
        <v>3000</v>
      </c>
      <c r="E1022" s="112">
        <v>0</v>
      </c>
      <c r="F1022" s="112">
        <v>0</v>
      </c>
      <c r="G1022" s="112">
        <v>0</v>
      </c>
      <c r="H1022" s="112">
        <v>3000</v>
      </c>
      <c r="I1022" s="116">
        <v>0</v>
      </c>
      <c r="J1022" s="97"/>
    </row>
    <row r="1023" spans="1:10" ht="17.100000000000001" customHeight="1" x14ac:dyDescent="0.2">
      <c r="A1023" s="118" t="s">
        <v>784</v>
      </c>
      <c r="B1023" s="114" t="s">
        <v>2254</v>
      </c>
      <c r="C1023" s="113" t="s">
        <v>2256</v>
      </c>
      <c r="D1023" s="109">
        <v>5000</v>
      </c>
      <c r="E1023" s="112">
        <v>0</v>
      </c>
      <c r="F1023" s="112">
        <v>0</v>
      </c>
      <c r="G1023" s="112">
        <v>0</v>
      </c>
      <c r="H1023" s="112">
        <v>5000</v>
      </c>
      <c r="I1023" s="116">
        <v>0</v>
      </c>
      <c r="J1023" s="97"/>
    </row>
    <row r="1024" spans="1:10" ht="17.100000000000001" customHeight="1" x14ac:dyDescent="0.2">
      <c r="A1024" s="118" t="s">
        <v>785</v>
      </c>
      <c r="B1024" s="114" t="s">
        <v>786</v>
      </c>
      <c r="C1024" s="113" t="s">
        <v>2256</v>
      </c>
      <c r="D1024" s="109">
        <v>5000</v>
      </c>
      <c r="E1024" s="112">
        <v>0</v>
      </c>
      <c r="F1024" s="112">
        <v>0</v>
      </c>
      <c r="G1024" s="112">
        <v>0</v>
      </c>
      <c r="H1024" s="112">
        <v>5000</v>
      </c>
      <c r="I1024" s="116">
        <v>0</v>
      </c>
      <c r="J1024" s="97"/>
    </row>
    <row r="1025" spans="1:10" ht="17.100000000000001" customHeight="1" x14ac:dyDescent="0.2">
      <c r="A1025" s="118" t="s">
        <v>787</v>
      </c>
      <c r="B1025" s="114" t="s">
        <v>923</v>
      </c>
      <c r="C1025" s="113" t="s">
        <v>2257</v>
      </c>
      <c r="D1025" s="109">
        <v>5000</v>
      </c>
      <c r="E1025" s="112">
        <v>0</v>
      </c>
      <c r="F1025" s="112">
        <v>0</v>
      </c>
      <c r="G1025" s="112">
        <v>0</v>
      </c>
      <c r="H1025" s="112">
        <v>5000</v>
      </c>
      <c r="I1025" s="116">
        <v>0</v>
      </c>
      <c r="J1025" s="97"/>
    </row>
    <row r="1026" spans="1:10" ht="17.100000000000001" customHeight="1" x14ac:dyDescent="0.2">
      <c r="A1026" s="118" t="s">
        <v>788</v>
      </c>
      <c r="B1026" s="114" t="s">
        <v>789</v>
      </c>
      <c r="C1026" s="113" t="s">
        <v>2257</v>
      </c>
      <c r="D1026" s="109">
        <v>5000</v>
      </c>
      <c r="E1026" s="112">
        <v>0</v>
      </c>
      <c r="F1026" s="112">
        <v>0</v>
      </c>
      <c r="G1026" s="112">
        <v>0</v>
      </c>
      <c r="H1026" s="112">
        <v>5000</v>
      </c>
      <c r="I1026" s="116">
        <v>0</v>
      </c>
      <c r="J1026" s="97"/>
    </row>
    <row r="1027" spans="1:10" ht="17.100000000000001" customHeight="1" x14ac:dyDescent="0.2">
      <c r="A1027" s="118" t="s">
        <v>790</v>
      </c>
      <c r="B1027" s="114" t="s">
        <v>2258</v>
      </c>
      <c r="C1027" s="113" t="s">
        <v>2259</v>
      </c>
      <c r="D1027" s="109">
        <v>16000</v>
      </c>
      <c r="E1027" s="112">
        <v>0</v>
      </c>
      <c r="F1027" s="112">
        <v>0</v>
      </c>
      <c r="G1027" s="112">
        <v>0</v>
      </c>
      <c r="H1027" s="112">
        <v>16000</v>
      </c>
      <c r="I1027" s="116">
        <v>0</v>
      </c>
      <c r="J1027" s="97"/>
    </row>
    <row r="1028" spans="1:10" ht="17.100000000000001" customHeight="1" x14ac:dyDescent="0.2">
      <c r="A1028" s="118" t="s">
        <v>791</v>
      </c>
      <c r="B1028" s="114" t="s">
        <v>792</v>
      </c>
      <c r="C1028" s="113" t="s">
        <v>2259</v>
      </c>
      <c r="D1028" s="109">
        <v>16000</v>
      </c>
      <c r="E1028" s="112">
        <v>0</v>
      </c>
      <c r="F1028" s="112">
        <v>0</v>
      </c>
      <c r="G1028" s="112">
        <v>0</v>
      </c>
      <c r="H1028" s="112">
        <v>16000</v>
      </c>
      <c r="I1028" s="116">
        <v>0</v>
      </c>
      <c r="J1028" s="97"/>
    </row>
    <row r="1029" spans="1:10" ht="17.100000000000001" customHeight="1" x14ac:dyDescent="0.2">
      <c r="A1029" s="118" t="s">
        <v>3568</v>
      </c>
      <c r="B1029" s="114" t="s">
        <v>2248</v>
      </c>
      <c r="C1029" s="113" t="s">
        <v>2249</v>
      </c>
      <c r="D1029" s="109">
        <v>2500</v>
      </c>
      <c r="E1029" s="112">
        <v>0</v>
      </c>
      <c r="F1029" s="112">
        <v>0</v>
      </c>
      <c r="G1029" s="112">
        <v>0</v>
      </c>
      <c r="H1029" s="112">
        <v>2500</v>
      </c>
      <c r="I1029" s="116">
        <v>0</v>
      </c>
      <c r="J1029" s="97"/>
    </row>
    <row r="1030" spans="1:10" ht="17.100000000000001" customHeight="1" x14ac:dyDescent="0.2">
      <c r="A1030" s="118" t="s">
        <v>3569</v>
      </c>
      <c r="B1030" s="114" t="s">
        <v>777</v>
      </c>
      <c r="C1030" s="113" t="s">
        <v>2249</v>
      </c>
      <c r="D1030" s="109">
        <v>2500</v>
      </c>
      <c r="E1030" s="112">
        <v>0</v>
      </c>
      <c r="F1030" s="112">
        <v>0</v>
      </c>
      <c r="G1030" s="112">
        <v>0</v>
      </c>
      <c r="H1030" s="112">
        <v>2500</v>
      </c>
      <c r="I1030" s="116">
        <v>0</v>
      </c>
      <c r="J1030" s="97"/>
    </row>
    <row r="1031" spans="1:10" ht="17.100000000000001" customHeight="1" x14ac:dyDescent="0.2">
      <c r="A1031" s="118" t="s">
        <v>3570</v>
      </c>
      <c r="B1031" s="114" t="s">
        <v>3571</v>
      </c>
      <c r="C1031" s="113" t="s">
        <v>2253</v>
      </c>
      <c r="D1031" s="109">
        <v>1500</v>
      </c>
      <c r="E1031" s="112">
        <v>0</v>
      </c>
      <c r="F1031" s="112">
        <v>0</v>
      </c>
      <c r="G1031" s="112">
        <v>0</v>
      </c>
      <c r="H1031" s="112">
        <v>1500</v>
      </c>
      <c r="I1031" s="116">
        <v>0</v>
      </c>
      <c r="J1031" s="97"/>
    </row>
    <row r="1032" spans="1:10" ht="17.100000000000001" customHeight="1" x14ac:dyDescent="0.2">
      <c r="A1032" s="118" t="s">
        <v>3572</v>
      </c>
      <c r="B1032" s="114" t="s">
        <v>3573</v>
      </c>
      <c r="C1032" s="113" t="s">
        <v>2253</v>
      </c>
      <c r="D1032" s="109">
        <v>1500</v>
      </c>
      <c r="E1032" s="112">
        <v>0</v>
      </c>
      <c r="F1032" s="112">
        <v>0</v>
      </c>
      <c r="G1032" s="112">
        <v>0</v>
      </c>
      <c r="H1032" s="112">
        <v>1500</v>
      </c>
      <c r="I1032" s="116">
        <v>0</v>
      </c>
      <c r="J1032" s="97"/>
    </row>
    <row r="1033" spans="1:10" ht="17.100000000000001" customHeight="1" x14ac:dyDescent="0.2">
      <c r="A1033" s="118" t="s">
        <v>3574</v>
      </c>
      <c r="B1033" s="114" t="s">
        <v>2254</v>
      </c>
      <c r="C1033" s="113" t="s">
        <v>2256</v>
      </c>
      <c r="D1033" s="109">
        <v>4000</v>
      </c>
      <c r="E1033" s="112">
        <v>0</v>
      </c>
      <c r="F1033" s="112">
        <v>0</v>
      </c>
      <c r="G1033" s="112">
        <v>0</v>
      </c>
      <c r="H1033" s="112">
        <v>4000</v>
      </c>
      <c r="I1033" s="116">
        <v>0</v>
      </c>
      <c r="J1033" s="97"/>
    </row>
    <row r="1034" spans="1:10" ht="17.100000000000001" customHeight="1" x14ac:dyDescent="0.2">
      <c r="A1034" s="118" t="s">
        <v>3575</v>
      </c>
      <c r="B1034" s="114" t="s">
        <v>786</v>
      </c>
      <c r="C1034" s="113" t="s">
        <v>2256</v>
      </c>
      <c r="D1034" s="109">
        <v>4000</v>
      </c>
      <c r="E1034" s="112">
        <v>0</v>
      </c>
      <c r="F1034" s="112">
        <v>0</v>
      </c>
      <c r="G1034" s="112">
        <v>0</v>
      </c>
      <c r="H1034" s="112">
        <v>4000</v>
      </c>
      <c r="I1034" s="116">
        <v>0</v>
      </c>
      <c r="J1034" s="97"/>
    </row>
    <row r="1035" spans="1:10" ht="17.100000000000001" customHeight="1" x14ac:dyDescent="0.2">
      <c r="A1035" s="118" t="s">
        <v>3576</v>
      </c>
      <c r="B1035" s="114" t="s">
        <v>923</v>
      </c>
      <c r="C1035" s="113" t="s">
        <v>2257</v>
      </c>
      <c r="D1035" s="109">
        <v>4000</v>
      </c>
      <c r="E1035" s="112">
        <v>0</v>
      </c>
      <c r="F1035" s="112">
        <v>0</v>
      </c>
      <c r="G1035" s="112">
        <v>0</v>
      </c>
      <c r="H1035" s="112">
        <v>4000</v>
      </c>
      <c r="I1035" s="116">
        <v>0</v>
      </c>
      <c r="J1035" s="97"/>
    </row>
    <row r="1036" spans="1:10" ht="17.100000000000001" customHeight="1" x14ac:dyDescent="0.2">
      <c r="A1036" s="118" t="s">
        <v>3577</v>
      </c>
      <c r="B1036" s="114" t="s">
        <v>789</v>
      </c>
      <c r="C1036" s="113" t="s">
        <v>2257</v>
      </c>
      <c r="D1036" s="109">
        <v>4000</v>
      </c>
      <c r="E1036" s="112">
        <v>0</v>
      </c>
      <c r="F1036" s="112">
        <v>0</v>
      </c>
      <c r="G1036" s="112">
        <v>0</v>
      </c>
      <c r="H1036" s="112">
        <v>4000</v>
      </c>
      <c r="I1036" s="116">
        <v>0</v>
      </c>
      <c r="J1036" s="97"/>
    </row>
    <row r="1037" spans="1:10" ht="17.100000000000001" customHeight="1" x14ac:dyDescent="0.2">
      <c r="A1037" s="118" t="s">
        <v>3578</v>
      </c>
      <c r="B1037" s="114" t="s">
        <v>2258</v>
      </c>
      <c r="C1037" s="113" t="s">
        <v>2259</v>
      </c>
      <c r="D1037" s="109">
        <v>12000</v>
      </c>
      <c r="E1037" s="112">
        <v>0</v>
      </c>
      <c r="F1037" s="112">
        <v>0</v>
      </c>
      <c r="G1037" s="112">
        <v>0</v>
      </c>
      <c r="H1037" s="112">
        <v>12000</v>
      </c>
      <c r="I1037" s="116">
        <v>0</v>
      </c>
      <c r="J1037" s="97"/>
    </row>
    <row r="1038" spans="1:10" ht="17.100000000000001" customHeight="1" x14ac:dyDescent="0.2">
      <c r="A1038" s="118" t="s">
        <v>3579</v>
      </c>
      <c r="B1038" s="114" t="s">
        <v>792</v>
      </c>
      <c r="C1038" s="113" t="s">
        <v>2259</v>
      </c>
      <c r="D1038" s="109">
        <v>12000</v>
      </c>
      <c r="E1038" s="112">
        <v>0</v>
      </c>
      <c r="F1038" s="112">
        <v>0</v>
      </c>
      <c r="G1038" s="112">
        <v>0</v>
      </c>
      <c r="H1038" s="112">
        <v>12000</v>
      </c>
      <c r="I1038" s="116">
        <v>0</v>
      </c>
      <c r="J1038" s="97"/>
    </row>
    <row r="1039" spans="1:10" ht="17.100000000000001" customHeight="1" x14ac:dyDescent="0.2">
      <c r="A1039" s="118" t="s">
        <v>793</v>
      </c>
      <c r="B1039" s="114" t="s">
        <v>2260</v>
      </c>
      <c r="C1039" s="113" t="s">
        <v>2261</v>
      </c>
      <c r="D1039" s="109">
        <v>5000</v>
      </c>
      <c r="E1039" s="112">
        <v>0</v>
      </c>
      <c r="F1039" s="112">
        <v>0</v>
      </c>
      <c r="G1039" s="112">
        <v>0</v>
      </c>
      <c r="H1039" s="112">
        <v>5000</v>
      </c>
      <c r="I1039" s="116">
        <v>0</v>
      </c>
      <c r="J1039" s="97"/>
    </row>
    <row r="1040" spans="1:10" ht="17.100000000000001" customHeight="1" x14ac:dyDescent="0.2">
      <c r="A1040" s="118" t="s">
        <v>794</v>
      </c>
      <c r="B1040" s="114" t="s">
        <v>2262</v>
      </c>
      <c r="C1040" s="113" t="s">
        <v>2261</v>
      </c>
      <c r="D1040" s="109">
        <v>5000</v>
      </c>
      <c r="E1040" s="112">
        <v>0</v>
      </c>
      <c r="F1040" s="112">
        <v>0</v>
      </c>
      <c r="G1040" s="112">
        <v>0</v>
      </c>
      <c r="H1040" s="112">
        <v>5000</v>
      </c>
      <c r="I1040" s="116">
        <v>0</v>
      </c>
      <c r="J1040" s="97"/>
    </row>
    <row r="1041" spans="1:10" ht="17.100000000000001" customHeight="1" x14ac:dyDescent="0.2">
      <c r="A1041" s="118" t="s">
        <v>795</v>
      </c>
      <c r="B1041" s="114" t="s">
        <v>3580</v>
      </c>
      <c r="C1041" s="113" t="s">
        <v>2263</v>
      </c>
      <c r="D1041" s="109">
        <v>5000</v>
      </c>
      <c r="E1041" s="112">
        <v>0</v>
      </c>
      <c r="F1041" s="112">
        <v>0</v>
      </c>
      <c r="G1041" s="112">
        <v>0</v>
      </c>
      <c r="H1041" s="112">
        <v>5000</v>
      </c>
      <c r="I1041" s="116">
        <v>0</v>
      </c>
      <c r="J1041" s="97"/>
    </row>
    <row r="1042" spans="1:10" ht="17.100000000000001" customHeight="1" x14ac:dyDescent="0.2">
      <c r="A1042" s="118" t="s">
        <v>796</v>
      </c>
      <c r="B1042" s="114" t="s">
        <v>3581</v>
      </c>
      <c r="C1042" s="113" t="s">
        <v>2263</v>
      </c>
      <c r="D1042" s="109">
        <v>5000</v>
      </c>
      <c r="E1042" s="112">
        <v>0</v>
      </c>
      <c r="F1042" s="112">
        <v>0</v>
      </c>
      <c r="G1042" s="112">
        <v>0</v>
      </c>
      <c r="H1042" s="112">
        <v>5000</v>
      </c>
      <c r="I1042" s="116">
        <v>0</v>
      </c>
      <c r="J1042" s="97"/>
    </row>
    <row r="1043" spans="1:10" ht="17.100000000000001" customHeight="1" x14ac:dyDescent="0.2">
      <c r="A1043" s="118" t="s">
        <v>797</v>
      </c>
      <c r="B1043" s="114" t="s">
        <v>2264</v>
      </c>
      <c r="C1043" s="113" t="s">
        <v>2266</v>
      </c>
      <c r="D1043" s="109">
        <v>10000</v>
      </c>
      <c r="E1043" s="112">
        <v>0</v>
      </c>
      <c r="F1043" s="112">
        <v>0</v>
      </c>
      <c r="G1043" s="112">
        <v>0</v>
      </c>
      <c r="H1043" s="112">
        <v>10000</v>
      </c>
      <c r="I1043" s="116">
        <v>0</v>
      </c>
      <c r="J1043" s="97"/>
    </row>
    <row r="1044" spans="1:10" ht="17.100000000000001" customHeight="1" x14ac:dyDescent="0.2">
      <c r="A1044" s="118" t="s">
        <v>798</v>
      </c>
      <c r="B1044" s="114" t="s">
        <v>799</v>
      </c>
      <c r="C1044" s="113" t="s">
        <v>2266</v>
      </c>
      <c r="D1044" s="109">
        <v>10000</v>
      </c>
      <c r="E1044" s="112">
        <v>0</v>
      </c>
      <c r="F1044" s="112">
        <v>0</v>
      </c>
      <c r="G1044" s="112">
        <v>0</v>
      </c>
      <c r="H1044" s="112">
        <v>10000</v>
      </c>
      <c r="I1044" s="116">
        <v>0</v>
      </c>
      <c r="J1044" s="97"/>
    </row>
    <row r="1045" spans="1:10" ht="17.100000000000001" customHeight="1" x14ac:dyDescent="0.2">
      <c r="A1045" s="118" t="s">
        <v>800</v>
      </c>
      <c r="B1045" s="114" t="s">
        <v>2267</v>
      </c>
      <c r="C1045" s="113" t="s">
        <v>2268</v>
      </c>
      <c r="D1045" s="109">
        <v>5000</v>
      </c>
      <c r="E1045" s="112">
        <v>0</v>
      </c>
      <c r="F1045" s="112">
        <v>0</v>
      </c>
      <c r="G1045" s="112">
        <v>0</v>
      </c>
      <c r="H1045" s="112">
        <v>5000</v>
      </c>
      <c r="I1045" s="116">
        <v>0</v>
      </c>
      <c r="J1045" s="97"/>
    </row>
    <row r="1046" spans="1:10" ht="17.100000000000001" customHeight="1" x14ac:dyDescent="0.2">
      <c r="A1046" s="118" t="s">
        <v>801</v>
      </c>
      <c r="B1046" s="114" t="s">
        <v>802</v>
      </c>
      <c r="C1046" s="113" t="s">
        <v>2268</v>
      </c>
      <c r="D1046" s="109">
        <v>5000</v>
      </c>
      <c r="E1046" s="112">
        <v>0</v>
      </c>
      <c r="F1046" s="112">
        <v>0</v>
      </c>
      <c r="G1046" s="112">
        <v>0</v>
      </c>
      <c r="H1046" s="112">
        <v>5000</v>
      </c>
      <c r="I1046" s="116">
        <v>0</v>
      </c>
      <c r="J1046" s="97"/>
    </row>
    <row r="1047" spans="1:10" ht="17.100000000000001" customHeight="1" x14ac:dyDescent="0.2">
      <c r="A1047" s="118" t="s">
        <v>803</v>
      </c>
      <c r="B1047" s="114" t="s">
        <v>2269</v>
      </c>
      <c r="C1047" s="113" t="s">
        <v>2270</v>
      </c>
      <c r="D1047" s="109">
        <v>2000</v>
      </c>
      <c r="E1047" s="112">
        <v>0</v>
      </c>
      <c r="F1047" s="112">
        <v>0</v>
      </c>
      <c r="G1047" s="112">
        <v>0</v>
      </c>
      <c r="H1047" s="112">
        <v>2000</v>
      </c>
      <c r="I1047" s="116">
        <v>0</v>
      </c>
      <c r="J1047" s="97"/>
    </row>
    <row r="1048" spans="1:10" ht="17.100000000000001" customHeight="1" x14ac:dyDescent="0.2">
      <c r="A1048" s="118" t="s">
        <v>804</v>
      </c>
      <c r="B1048" s="114" t="s">
        <v>805</v>
      </c>
      <c r="C1048" s="113" t="s">
        <v>2270</v>
      </c>
      <c r="D1048" s="109">
        <v>2000</v>
      </c>
      <c r="E1048" s="112">
        <v>0</v>
      </c>
      <c r="F1048" s="112">
        <v>0</v>
      </c>
      <c r="G1048" s="112">
        <v>0</v>
      </c>
      <c r="H1048" s="112">
        <v>2000</v>
      </c>
      <c r="I1048" s="116">
        <v>0</v>
      </c>
      <c r="J1048" s="97"/>
    </row>
    <row r="1049" spans="1:10" ht="17.100000000000001" customHeight="1" x14ac:dyDescent="0.2">
      <c r="A1049" s="118" t="s">
        <v>806</v>
      </c>
      <c r="B1049" s="114" t="s">
        <v>969</v>
      </c>
      <c r="C1049" s="113" t="s">
        <v>2271</v>
      </c>
      <c r="D1049" s="109">
        <v>10000</v>
      </c>
      <c r="E1049" s="112">
        <v>0</v>
      </c>
      <c r="F1049" s="112">
        <v>0</v>
      </c>
      <c r="G1049" s="112">
        <v>0</v>
      </c>
      <c r="H1049" s="112">
        <v>10000</v>
      </c>
      <c r="I1049" s="116">
        <v>0</v>
      </c>
      <c r="J1049" s="97"/>
    </row>
    <row r="1050" spans="1:10" ht="17.100000000000001" customHeight="1" x14ac:dyDescent="0.2">
      <c r="A1050" s="118" t="s">
        <v>807</v>
      </c>
      <c r="B1050" s="114" t="s">
        <v>808</v>
      </c>
      <c r="C1050" s="113" t="s">
        <v>2271</v>
      </c>
      <c r="D1050" s="109">
        <v>10000</v>
      </c>
      <c r="E1050" s="112">
        <v>0</v>
      </c>
      <c r="F1050" s="112">
        <v>0</v>
      </c>
      <c r="G1050" s="112">
        <v>0</v>
      </c>
      <c r="H1050" s="112">
        <v>10000</v>
      </c>
      <c r="I1050" s="116">
        <v>0</v>
      </c>
      <c r="J1050" s="97"/>
    </row>
    <row r="1051" spans="1:10" ht="17.100000000000001" customHeight="1" x14ac:dyDescent="0.2">
      <c r="A1051" s="118" t="s">
        <v>809</v>
      </c>
      <c r="B1051" s="114" t="s">
        <v>2272</v>
      </c>
      <c r="C1051" s="113" t="s">
        <v>2273</v>
      </c>
      <c r="D1051" s="109">
        <v>8000</v>
      </c>
      <c r="E1051" s="112">
        <v>0</v>
      </c>
      <c r="F1051" s="112">
        <v>0</v>
      </c>
      <c r="G1051" s="112">
        <v>0</v>
      </c>
      <c r="H1051" s="112">
        <v>8000</v>
      </c>
      <c r="I1051" s="116">
        <v>0</v>
      </c>
      <c r="J1051" s="97"/>
    </row>
    <row r="1052" spans="1:10" ht="17.100000000000001" customHeight="1" x14ac:dyDescent="0.2">
      <c r="A1052" s="118" t="s">
        <v>810</v>
      </c>
      <c r="B1052" s="114" t="s">
        <v>811</v>
      </c>
      <c r="C1052" s="113" t="s">
        <v>2273</v>
      </c>
      <c r="D1052" s="109">
        <v>8000</v>
      </c>
      <c r="E1052" s="112">
        <v>0</v>
      </c>
      <c r="F1052" s="112">
        <v>0</v>
      </c>
      <c r="G1052" s="112">
        <v>0</v>
      </c>
      <c r="H1052" s="112">
        <v>8000</v>
      </c>
      <c r="I1052" s="116">
        <v>0</v>
      </c>
      <c r="J1052" s="97"/>
    </row>
    <row r="1053" spans="1:10" ht="17.100000000000001" customHeight="1" x14ac:dyDescent="0.2">
      <c r="A1053" s="118" t="s">
        <v>812</v>
      </c>
      <c r="B1053" s="114" t="s">
        <v>2274</v>
      </c>
      <c r="C1053" s="113" t="s">
        <v>2275</v>
      </c>
      <c r="D1053" s="109">
        <v>15000</v>
      </c>
      <c r="E1053" s="112">
        <v>0</v>
      </c>
      <c r="F1053" s="112">
        <v>0</v>
      </c>
      <c r="G1053" s="112">
        <v>0</v>
      </c>
      <c r="H1053" s="112">
        <v>15000</v>
      </c>
      <c r="I1053" s="116">
        <v>0</v>
      </c>
      <c r="J1053" s="97"/>
    </row>
    <row r="1054" spans="1:10" ht="17.100000000000001" customHeight="1" x14ac:dyDescent="0.2">
      <c r="A1054" s="118" t="s">
        <v>813</v>
      </c>
      <c r="B1054" s="114" t="s">
        <v>814</v>
      </c>
      <c r="C1054" s="113" t="s">
        <v>2275</v>
      </c>
      <c r="D1054" s="109">
        <v>15000</v>
      </c>
      <c r="E1054" s="112">
        <v>0</v>
      </c>
      <c r="F1054" s="112">
        <v>0</v>
      </c>
      <c r="G1054" s="112">
        <v>0</v>
      </c>
      <c r="H1054" s="112">
        <v>15000</v>
      </c>
      <c r="I1054" s="116">
        <v>0</v>
      </c>
      <c r="J1054" s="97"/>
    </row>
    <row r="1055" spans="1:10" ht="17.100000000000001" customHeight="1" x14ac:dyDescent="0.2">
      <c r="A1055" s="118" t="s">
        <v>815</v>
      </c>
      <c r="B1055" s="114" t="s">
        <v>2276</v>
      </c>
      <c r="C1055" s="113" t="s">
        <v>2277</v>
      </c>
      <c r="D1055" s="109">
        <v>10000</v>
      </c>
      <c r="E1055" s="112">
        <v>0</v>
      </c>
      <c r="F1055" s="112">
        <v>0</v>
      </c>
      <c r="G1055" s="112">
        <v>0</v>
      </c>
      <c r="H1055" s="112">
        <v>10000</v>
      </c>
      <c r="I1055" s="116">
        <v>0</v>
      </c>
      <c r="J1055" s="97"/>
    </row>
    <row r="1056" spans="1:10" ht="17.100000000000001" customHeight="1" x14ac:dyDescent="0.2">
      <c r="A1056" s="118" t="s">
        <v>816</v>
      </c>
      <c r="B1056" s="114" t="s">
        <v>817</v>
      </c>
      <c r="C1056" s="113" t="s">
        <v>2277</v>
      </c>
      <c r="D1056" s="109">
        <v>10000</v>
      </c>
      <c r="E1056" s="112">
        <v>0</v>
      </c>
      <c r="F1056" s="112">
        <v>0</v>
      </c>
      <c r="G1056" s="112">
        <v>0</v>
      </c>
      <c r="H1056" s="112">
        <v>10000</v>
      </c>
      <c r="I1056" s="116">
        <v>0</v>
      </c>
      <c r="J1056" s="97"/>
    </row>
    <row r="1057" spans="1:10" ht="17.100000000000001" customHeight="1" x14ac:dyDescent="0.2">
      <c r="A1057" s="118" t="s">
        <v>818</v>
      </c>
      <c r="B1057" s="114" t="s">
        <v>2278</v>
      </c>
      <c r="C1057" s="113" t="s">
        <v>2279</v>
      </c>
      <c r="D1057" s="109">
        <v>11000</v>
      </c>
      <c r="E1057" s="112">
        <v>0</v>
      </c>
      <c r="F1057" s="112">
        <v>0</v>
      </c>
      <c r="G1057" s="112">
        <v>0</v>
      </c>
      <c r="H1057" s="112">
        <v>11000</v>
      </c>
      <c r="I1057" s="116">
        <v>0</v>
      </c>
      <c r="J1057" s="97"/>
    </row>
    <row r="1058" spans="1:10" ht="17.100000000000001" customHeight="1" x14ac:dyDescent="0.2">
      <c r="A1058" s="118" t="s">
        <v>819</v>
      </c>
      <c r="B1058" s="114" t="s">
        <v>820</v>
      </c>
      <c r="C1058" s="113" t="s">
        <v>2279</v>
      </c>
      <c r="D1058" s="109">
        <v>11000</v>
      </c>
      <c r="E1058" s="112">
        <v>0</v>
      </c>
      <c r="F1058" s="112">
        <v>0</v>
      </c>
      <c r="G1058" s="112">
        <v>0</v>
      </c>
      <c r="H1058" s="112">
        <v>11000</v>
      </c>
      <c r="I1058" s="116">
        <v>0</v>
      </c>
      <c r="J1058" s="97"/>
    </row>
    <row r="1059" spans="1:10" ht="17.100000000000001" customHeight="1" x14ac:dyDescent="0.2">
      <c r="A1059" s="118" t="s">
        <v>821</v>
      </c>
      <c r="B1059" s="114" t="s">
        <v>2198</v>
      </c>
      <c r="C1059" s="113" t="s">
        <v>2281</v>
      </c>
      <c r="D1059" s="109">
        <v>16000</v>
      </c>
      <c r="E1059" s="112">
        <v>0</v>
      </c>
      <c r="F1059" s="112">
        <v>0</v>
      </c>
      <c r="G1059" s="112">
        <v>0</v>
      </c>
      <c r="H1059" s="112">
        <v>16000</v>
      </c>
      <c r="I1059" s="116">
        <v>0</v>
      </c>
      <c r="J1059" s="97"/>
    </row>
    <row r="1060" spans="1:10" ht="17.100000000000001" customHeight="1" x14ac:dyDescent="0.2">
      <c r="A1060" s="118" t="s">
        <v>822</v>
      </c>
      <c r="B1060" s="114" t="s">
        <v>2201</v>
      </c>
      <c r="C1060" s="113" t="s">
        <v>2281</v>
      </c>
      <c r="D1060" s="109">
        <v>16000</v>
      </c>
      <c r="E1060" s="112">
        <v>0</v>
      </c>
      <c r="F1060" s="112">
        <v>0</v>
      </c>
      <c r="G1060" s="112">
        <v>0</v>
      </c>
      <c r="H1060" s="112">
        <v>16000</v>
      </c>
      <c r="I1060" s="116">
        <v>0</v>
      </c>
      <c r="J1060" s="97"/>
    </row>
    <row r="1061" spans="1:10" ht="17.100000000000001" customHeight="1" x14ac:dyDescent="0.2">
      <c r="A1061" s="118" t="s">
        <v>3582</v>
      </c>
      <c r="B1061" s="114" t="s">
        <v>2264</v>
      </c>
      <c r="C1061" s="113" t="s">
        <v>2266</v>
      </c>
      <c r="D1061" s="109">
        <v>8000</v>
      </c>
      <c r="E1061" s="112">
        <v>0</v>
      </c>
      <c r="F1061" s="112">
        <v>0</v>
      </c>
      <c r="G1061" s="112">
        <v>0</v>
      </c>
      <c r="H1061" s="112">
        <v>8000</v>
      </c>
      <c r="I1061" s="116">
        <v>0</v>
      </c>
      <c r="J1061" s="97"/>
    </row>
    <row r="1062" spans="1:10" ht="17.100000000000001" customHeight="1" x14ac:dyDescent="0.2">
      <c r="A1062" s="118" t="s">
        <v>3583</v>
      </c>
      <c r="B1062" s="114" t="s">
        <v>799</v>
      </c>
      <c r="C1062" s="113" t="s">
        <v>2266</v>
      </c>
      <c r="D1062" s="109">
        <v>8000</v>
      </c>
      <c r="E1062" s="112">
        <v>0</v>
      </c>
      <c r="F1062" s="112">
        <v>0</v>
      </c>
      <c r="G1062" s="112">
        <v>0</v>
      </c>
      <c r="H1062" s="112">
        <v>8000</v>
      </c>
      <c r="I1062" s="116">
        <v>0</v>
      </c>
      <c r="J1062" s="97"/>
    </row>
    <row r="1063" spans="1:10" ht="17.100000000000001" customHeight="1" x14ac:dyDescent="0.2">
      <c r="A1063" s="118" t="s">
        <v>3584</v>
      </c>
      <c r="B1063" s="114" t="s">
        <v>3585</v>
      </c>
      <c r="C1063" s="113" t="s">
        <v>2275</v>
      </c>
      <c r="D1063" s="109">
        <v>8000</v>
      </c>
      <c r="E1063" s="112">
        <v>0</v>
      </c>
      <c r="F1063" s="112">
        <v>0</v>
      </c>
      <c r="G1063" s="112">
        <v>0</v>
      </c>
      <c r="H1063" s="112">
        <v>8000</v>
      </c>
      <c r="I1063" s="116">
        <v>0</v>
      </c>
      <c r="J1063" s="97"/>
    </row>
    <row r="1064" spans="1:10" ht="17.100000000000001" customHeight="1" x14ac:dyDescent="0.2">
      <c r="A1064" s="118" t="s">
        <v>3586</v>
      </c>
      <c r="B1064" s="114" t="s">
        <v>3587</v>
      </c>
      <c r="C1064" s="113" t="s">
        <v>2275</v>
      </c>
      <c r="D1064" s="109">
        <v>8000</v>
      </c>
      <c r="E1064" s="112">
        <v>0</v>
      </c>
      <c r="F1064" s="112">
        <v>0</v>
      </c>
      <c r="G1064" s="112">
        <v>0</v>
      </c>
      <c r="H1064" s="112">
        <v>8000</v>
      </c>
      <c r="I1064" s="116">
        <v>0</v>
      </c>
      <c r="J1064" s="97"/>
    </row>
    <row r="1065" spans="1:10" ht="17.100000000000001" customHeight="1" x14ac:dyDescent="0.2">
      <c r="A1065" s="118" t="s">
        <v>823</v>
      </c>
      <c r="B1065" s="114" t="s">
        <v>2282</v>
      </c>
      <c r="C1065" s="113" t="s">
        <v>2284</v>
      </c>
      <c r="D1065" s="109">
        <v>5000</v>
      </c>
      <c r="E1065" s="112">
        <v>0</v>
      </c>
      <c r="F1065" s="112">
        <v>0</v>
      </c>
      <c r="G1065" s="112">
        <v>0</v>
      </c>
      <c r="H1065" s="112">
        <v>5000</v>
      </c>
      <c r="I1065" s="116">
        <v>0</v>
      </c>
      <c r="J1065" s="97"/>
    </row>
    <row r="1066" spans="1:10" ht="17.100000000000001" customHeight="1" x14ac:dyDescent="0.2">
      <c r="A1066" s="118" t="s">
        <v>824</v>
      </c>
      <c r="B1066" s="114" t="s">
        <v>825</v>
      </c>
      <c r="C1066" s="113" t="s">
        <v>2284</v>
      </c>
      <c r="D1066" s="109">
        <v>5000</v>
      </c>
      <c r="E1066" s="112">
        <v>0</v>
      </c>
      <c r="F1066" s="112">
        <v>0</v>
      </c>
      <c r="G1066" s="112">
        <v>0</v>
      </c>
      <c r="H1066" s="112">
        <v>5000</v>
      </c>
      <c r="I1066" s="116">
        <v>0</v>
      </c>
      <c r="J1066" s="97"/>
    </row>
    <row r="1067" spans="1:10" ht="17.100000000000001" customHeight="1" x14ac:dyDescent="0.2">
      <c r="A1067" s="118" t="s">
        <v>826</v>
      </c>
      <c r="B1067" s="114" t="s">
        <v>2285</v>
      </c>
      <c r="C1067" s="113" t="s">
        <v>2287</v>
      </c>
      <c r="D1067" s="109">
        <v>16000</v>
      </c>
      <c r="E1067" s="112">
        <v>0</v>
      </c>
      <c r="F1067" s="112">
        <v>0</v>
      </c>
      <c r="G1067" s="112">
        <v>0</v>
      </c>
      <c r="H1067" s="112">
        <v>16000</v>
      </c>
      <c r="I1067" s="116">
        <v>0</v>
      </c>
      <c r="J1067" s="97"/>
    </row>
    <row r="1068" spans="1:10" ht="17.100000000000001" customHeight="1" x14ac:dyDescent="0.2">
      <c r="A1068" s="118" t="s">
        <v>827</v>
      </c>
      <c r="B1068" s="114" t="s">
        <v>828</v>
      </c>
      <c r="C1068" s="113" t="s">
        <v>2287</v>
      </c>
      <c r="D1068" s="109">
        <v>16000</v>
      </c>
      <c r="E1068" s="112">
        <v>0</v>
      </c>
      <c r="F1068" s="112">
        <v>0</v>
      </c>
      <c r="G1068" s="112">
        <v>0</v>
      </c>
      <c r="H1068" s="112">
        <v>16000</v>
      </c>
      <c r="I1068" s="116">
        <v>0</v>
      </c>
      <c r="J1068" s="97"/>
    </row>
    <row r="1069" spans="1:10" ht="17.100000000000001" customHeight="1" x14ac:dyDescent="0.2">
      <c r="A1069" s="118" t="s">
        <v>3588</v>
      </c>
      <c r="B1069" s="114" t="s">
        <v>2282</v>
      </c>
      <c r="C1069" s="113" t="s">
        <v>2284</v>
      </c>
      <c r="D1069" s="109">
        <v>4000</v>
      </c>
      <c r="E1069" s="112">
        <v>0</v>
      </c>
      <c r="F1069" s="112">
        <v>0</v>
      </c>
      <c r="G1069" s="112">
        <v>0</v>
      </c>
      <c r="H1069" s="112">
        <v>4000</v>
      </c>
      <c r="I1069" s="116">
        <v>0</v>
      </c>
      <c r="J1069" s="97"/>
    </row>
    <row r="1070" spans="1:10" ht="17.100000000000001" customHeight="1" x14ac:dyDescent="0.2">
      <c r="A1070" s="118" t="s">
        <v>3589</v>
      </c>
      <c r="B1070" s="114" t="s">
        <v>825</v>
      </c>
      <c r="C1070" s="113" t="s">
        <v>2284</v>
      </c>
      <c r="D1070" s="109">
        <v>4000</v>
      </c>
      <c r="E1070" s="112">
        <v>0</v>
      </c>
      <c r="F1070" s="112">
        <v>0</v>
      </c>
      <c r="G1070" s="112">
        <v>0</v>
      </c>
      <c r="H1070" s="112">
        <v>4000</v>
      </c>
      <c r="I1070" s="116">
        <v>0</v>
      </c>
      <c r="J1070" s="97"/>
    </row>
    <row r="1071" spans="1:10" ht="17.100000000000001" customHeight="1" x14ac:dyDescent="0.2">
      <c r="A1071" s="118" t="s">
        <v>829</v>
      </c>
      <c r="B1071" s="114" t="s">
        <v>2288</v>
      </c>
      <c r="C1071" s="113" t="s">
        <v>2289</v>
      </c>
      <c r="D1071" s="109">
        <v>5000</v>
      </c>
      <c r="E1071" s="112">
        <v>0</v>
      </c>
      <c r="F1071" s="112">
        <v>0</v>
      </c>
      <c r="G1071" s="112">
        <v>0</v>
      </c>
      <c r="H1071" s="112">
        <v>5000</v>
      </c>
      <c r="I1071" s="116">
        <v>0</v>
      </c>
      <c r="J1071" s="97"/>
    </row>
    <row r="1072" spans="1:10" ht="17.100000000000001" customHeight="1" x14ac:dyDescent="0.2">
      <c r="A1072" s="118" t="s">
        <v>830</v>
      </c>
      <c r="B1072" s="114" t="s">
        <v>2290</v>
      </c>
      <c r="C1072" s="113" t="s">
        <v>2289</v>
      </c>
      <c r="D1072" s="109">
        <v>5000</v>
      </c>
      <c r="E1072" s="112">
        <v>0</v>
      </c>
      <c r="F1072" s="112">
        <v>0</v>
      </c>
      <c r="G1072" s="112">
        <v>0</v>
      </c>
      <c r="H1072" s="112">
        <v>5000</v>
      </c>
      <c r="I1072" s="116">
        <v>0</v>
      </c>
      <c r="J1072" s="97"/>
    </row>
    <row r="1073" spans="1:10" ht="17.100000000000001" customHeight="1" x14ac:dyDescent="0.2">
      <c r="A1073" s="118" t="s">
        <v>831</v>
      </c>
      <c r="B1073" s="114" t="s">
        <v>2291</v>
      </c>
      <c r="C1073" s="113" t="s">
        <v>2292</v>
      </c>
      <c r="D1073" s="109">
        <v>5000</v>
      </c>
      <c r="E1073" s="112">
        <v>0</v>
      </c>
      <c r="F1073" s="112">
        <v>0</v>
      </c>
      <c r="G1073" s="112">
        <v>0</v>
      </c>
      <c r="H1073" s="112">
        <v>5000</v>
      </c>
      <c r="I1073" s="116">
        <v>0</v>
      </c>
      <c r="J1073" s="97"/>
    </row>
    <row r="1074" spans="1:10" ht="17.100000000000001" customHeight="1" x14ac:dyDescent="0.2">
      <c r="A1074" s="118" t="s">
        <v>832</v>
      </c>
      <c r="B1074" s="114" t="s">
        <v>2293</v>
      </c>
      <c r="C1074" s="113" t="s">
        <v>2292</v>
      </c>
      <c r="D1074" s="109">
        <v>5000</v>
      </c>
      <c r="E1074" s="112">
        <v>0</v>
      </c>
      <c r="F1074" s="112">
        <v>0</v>
      </c>
      <c r="G1074" s="112">
        <v>0</v>
      </c>
      <c r="H1074" s="112">
        <v>5000</v>
      </c>
      <c r="I1074" s="116">
        <v>0</v>
      </c>
      <c r="J1074" s="97"/>
    </row>
    <row r="1075" spans="1:10" ht="17.100000000000001" customHeight="1" x14ac:dyDescent="0.2">
      <c r="A1075" s="118" t="s">
        <v>833</v>
      </c>
      <c r="B1075" s="114" t="s">
        <v>2294</v>
      </c>
      <c r="C1075" s="113" t="s">
        <v>2296</v>
      </c>
      <c r="D1075" s="109">
        <v>3000</v>
      </c>
      <c r="E1075" s="112">
        <v>0</v>
      </c>
      <c r="F1075" s="112">
        <v>0</v>
      </c>
      <c r="G1075" s="112">
        <v>0</v>
      </c>
      <c r="H1075" s="112">
        <v>3000</v>
      </c>
      <c r="I1075" s="116">
        <v>0</v>
      </c>
      <c r="J1075" s="97"/>
    </row>
    <row r="1076" spans="1:10" ht="17.100000000000001" customHeight="1" x14ac:dyDescent="0.2">
      <c r="A1076" s="118" t="s">
        <v>834</v>
      </c>
      <c r="B1076" s="114" t="s">
        <v>835</v>
      </c>
      <c r="C1076" s="113" t="s">
        <v>2296</v>
      </c>
      <c r="D1076" s="109">
        <v>3000</v>
      </c>
      <c r="E1076" s="112">
        <v>0</v>
      </c>
      <c r="F1076" s="112">
        <v>0</v>
      </c>
      <c r="G1076" s="112">
        <v>0</v>
      </c>
      <c r="H1076" s="112">
        <v>3000</v>
      </c>
      <c r="I1076" s="116">
        <v>0</v>
      </c>
      <c r="J1076" s="97"/>
    </row>
    <row r="1077" spans="1:10" ht="17.100000000000001" customHeight="1" x14ac:dyDescent="0.2">
      <c r="A1077" s="118" t="s">
        <v>836</v>
      </c>
      <c r="B1077" s="114" t="s">
        <v>837</v>
      </c>
      <c r="C1077" s="113" t="s">
        <v>2298</v>
      </c>
      <c r="D1077" s="109">
        <v>4000</v>
      </c>
      <c r="E1077" s="112">
        <v>0</v>
      </c>
      <c r="F1077" s="112">
        <v>0</v>
      </c>
      <c r="G1077" s="112">
        <v>0</v>
      </c>
      <c r="H1077" s="112">
        <v>4000</v>
      </c>
      <c r="I1077" s="116">
        <v>0</v>
      </c>
      <c r="J1077" s="97"/>
    </row>
    <row r="1078" spans="1:10" ht="17.100000000000001" customHeight="1" x14ac:dyDescent="0.2">
      <c r="A1078" s="118" t="s">
        <v>838</v>
      </c>
      <c r="B1078" s="114" t="s">
        <v>839</v>
      </c>
      <c r="C1078" s="113" t="s">
        <v>2298</v>
      </c>
      <c r="D1078" s="109">
        <v>4000</v>
      </c>
      <c r="E1078" s="112">
        <v>0</v>
      </c>
      <c r="F1078" s="112">
        <v>0</v>
      </c>
      <c r="G1078" s="112">
        <v>0</v>
      </c>
      <c r="H1078" s="112">
        <v>4000</v>
      </c>
      <c r="I1078" s="116">
        <v>0</v>
      </c>
      <c r="J1078" s="97"/>
    </row>
    <row r="1079" spans="1:10" ht="17.100000000000001" customHeight="1" x14ac:dyDescent="0.2">
      <c r="A1079" s="118" t="s">
        <v>840</v>
      </c>
      <c r="B1079" s="114" t="s">
        <v>2299</v>
      </c>
      <c r="C1079" s="113" t="s">
        <v>2300</v>
      </c>
      <c r="D1079" s="109">
        <v>5000</v>
      </c>
      <c r="E1079" s="112">
        <v>0</v>
      </c>
      <c r="F1079" s="112">
        <v>0</v>
      </c>
      <c r="G1079" s="112">
        <v>0</v>
      </c>
      <c r="H1079" s="112">
        <v>5000</v>
      </c>
      <c r="I1079" s="116">
        <v>0</v>
      </c>
      <c r="J1079" s="97"/>
    </row>
    <row r="1080" spans="1:10" ht="17.100000000000001" customHeight="1" x14ac:dyDescent="0.2">
      <c r="A1080" s="118" t="s">
        <v>841</v>
      </c>
      <c r="B1080" s="114" t="s">
        <v>842</v>
      </c>
      <c r="C1080" s="113" t="s">
        <v>2300</v>
      </c>
      <c r="D1080" s="109">
        <v>5000</v>
      </c>
      <c r="E1080" s="112">
        <v>0</v>
      </c>
      <c r="F1080" s="112">
        <v>0</v>
      </c>
      <c r="G1080" s="112">
        <v>0</v>
      </c>
      <c r="H1080" s="112">
        <v>5000</v>
      </c>
      <c r="I1080" s="116">
        <v>0</v>
      </c>
      <c r="J1080" s="97"/>
    </row>
    <row r="1081" spans="1:10" ht="17.100000000000001" customHeight="1" x14ac:dyDescent="0.2">
      <c r="A1081" s="118" t="s">
        <v>843</v>
      </c>
      <c r="B1081" s="114" t="s">
        <v>2198</v>
      </c>
      <c r="C1081" s="113" t="s">
        <v>2301</v>
      </c>
      <c r="D1081" s="109">
        <v>8000</v>
      </c>
      <c r="E1081" s="112">
        <v>0</v>
      </c>
      <c r="F1081" s="112">
        <v>0</v>
      </c>
      <c r="G1081" s="112">
        <v>0</v>
      </c>
      <c r="H1081" s="112">
        <v>8000</v>
      </c>
      <c r="I1081" s="116">
        <v>0</v>
      </c>
      <c r="J1081" s="97"/>
    </row>
    <row r="1082" spans="1:10" ht="17.100000000000001" customHeight="1" x14ac:dyDescent="0.2">
      <c r="A1082" s="118" t="s">
        <v>844</v>
      </c>
      <c r="B1082" s="114" t="s">
        <v>2201</v>
      </c>
      <c r="C1082" s="113" t="s">
        <v>2301</v>
      </c>
      <c r="D1082" s="109">
        <v>8000</v>
      </c>
      <c r="E1082" s="112">
        <v>0</v>
      </c>
      <c r="F1082" s="112">
        <v>0</v>
      </c>
      <c r="G1082" s="112">
        <v>0</v>
      </c>
      <c r="H1082" s="112">
        <v>8000</v>
      </c>
      <c r="I1082" s="116">
        <v>0</v>
      </c>
      <c r="J1082" s="97"/>
    </row>
    <row r="1083" spans="1:10" ht="17.100000000000001" customHeight="1" x14ac:dyDescent="0.2">
      <c r="A1083" s="118" t="s">
        <v>3590</v>
      </c>
      <c r="B1083" s="114" t="s">
        <v>3591</v>
      </c>
      <c r="C1083" s="113" t="s">
        <v>2300</v>
      </c>
      <c r="D1083" s="109">
        <v>4000</v>
      </c>
      <c r="E1083" s="112">
        <v>0</v>
      </c>
      <c r="F1083" s="112">
        <v>0</v>
      </c>
      <c r="G1083" s="112">
        <v>0</v>
      </c>
      <c r="H1083" s="112">
        <v>4000</v>
      </c>
      <c r="I1083" s="116">
        <v>0</v>
      </c>
      <c r="J1083" s="97"/>
    </row>
    <row r="1084" spans="1:10" ht="17.100000000000001" customHeight="1" x14ac:dyDescent="0.2">
      <c r="A1084" s="118" t="s">
        <v>3592</v>
      </c>
      <c r="B1084" s="114" t="s">
        <v>3593</v>
      </c>
      <c r="C1084" s="113" t="s">
        <v>2300</v>
      </c>
      <c r="D1084" s="109">
        <v>4000</v>
      </c>
      <c r="E1084" s="112">
        <v>0</v>
      </c>
      <c r="F1084" s="112">
        <v>0</v>
      </c>
      <c r="G1084" s="112">
        <v>0</v>
      </c>
      <c r="H1084" s="112">
        <v>4000</v>
      </c>
      <c r="I1084" s="116">
        <v>0</v>
      </c>
      <c r="J1084" s="97"/>
    </row>
    <row r="1085" spans="1:10" ht="17.100000000000001" customHeight="1" x14ac:dyDescent="0.2">
      <c r="A1085" s="118" t="s">
        <v>845</v>
      </c>
      <c r="B1085" s="114" t="s">
        <v>2302</v>
      </c>
      <c r="C1085" s="113" t="s">
        <v>2303</v>
      </c>
      <c r="D1085" s="109">
        <v>2000</v>
      </c>
      <c r="E1085" s="112">
        <v>0</v>
      </c>
      <c r="F1085" s="112">
        <v>0</v>
      </c>
      <c r="G1085" s="112">
        <v>0</v>
      </c>
      <c r="H1085" s="112">
        <v>2000</v>
      </c>
      <c r="I1085" s="116">
        <v>0</v>
      </c>
      <c r="J1085" s="97"/>
    </row>
    <row r="1086" spans="1:10" ht="17.100000000000001" customHeight="1" x14ac:dyDescent="0.2">
      <c r="A1086" s="118" t="s">
        <v>846</v>
      </c>
      <c r="B1086" s="114" t="s">
        <v>847</v>
      </c>
      <c r="C1086" s="113" t="s">
        <v>2303</v>
      </c>
      <c r="D1086" s="109">
        <v>2000</v>
      </c>
      <c r="E1086" s="112">
        <v>0</v>
      </c>
      <c r="F1086" s="112">
        <v>0</v>
      </c>
      <c r="G1086" s="112">
        <v>0</v>
      </c>
      <c r="H1086" s="112">
        <v>2000</v>
      </c>
      <c r="I1086" s="116">
        <v>0</v>
      </c>
      <c r="J1086" s="97"/>
    </row>
    <row r="1087" spans="1:10" ht="17.100000000000001" customHeight="1" x14ac:dyDescent="0.2">
      <c r="A1087" s="118" t="s">
        <v>848</v>
      </c>
      <c r="B1087" s="114" t="s">
        <v>2304</v>
      </c>
      <c r="C1087" s="113" t="s">
        <v>2305</v>
      </c>
      <c r="D1087" s="109">
        <v>3500</v>
      </c>
      <c r="E1087" s="112">
        <v>0</v>
      </c>
      <c r="F1087" s="112">
        <v>0</v>
      </c>
      <c r="G1087" s="112">
        <v>0</v>
      </c>
      <c r="H1087" s="112">
        <v>3500</v>
      </c>
      <c r="I1087" s="116">
        <v>0</v>
      </c>
      <c r="J1087" s="97"/>
    </row>
    <row r="1088" spans="1:10" ht="17.100000000000001" customHeight="1" x14ac:dyDescent="0.2">
      <c r="A1088" s="118" t="s">
        <v>849</v>
      </c>
      <c r="B1088" s="114" t="s">
        <v>2306</v>
      </c>
      <c r="C1088" s="113" t="s">
        <v>2305</v>
      </c>
      <c r="D1088" s="109">
        <v>3500</v>
      </c>
      <c r="E1088" s="112">
        <v>0</v>
      </c>
      <c r="F1088" s="112">
        <v>0</v>
      </c>
      <c r="G1088" s="112">
        <v>0</v>
      </c>
      <c r="H1088" s="112">
        <v>3500</v>
      </c>
      <c r="I1088" s="116">
        <v>0</v>
      </c>
      <c r="J1088" s="97"/>
    </row>
    <row r="1089" spans="1:10" ht="17.100000000000001" customHeight="1" x14ac:dyDescent="0.2">
      <c r="A1089" s="118" t="s">
        <v>850</v>
      </c>
      <c r="B1089" s="114" t="s">
        <v>2307</v>
      </c>
      <c r="C1089" s="113" t="s">
        <v>2308</v>
      </c>
      <c r="D1089" s="109">
        <v>1000</v>
      </c>
      <c r="E1089" s="112">
        <v>0</v>
      </c>
      <c r="F1089" s="112">
        <v>0</v>
      </c>
      <c r="G1089" s="112">
        <v>0</v>
      </c>
      <c r="H1089" s="112">
        <v>1000</v>
      </c>
      <c r="I1089" s="116">
        <v>0</v>
      </c>
      <c r="J1089" s="97"/>
    </row>
    <row r="1090" spans="1:10" ht="17.100000000000001" customHeight="1" x14ac:dyDescent="0.2">
      <c r="A1090" s="118" t="s">
        <v>851</v>
      </c>
      <c r="B1090" s="114" t="s">
        <v>852</v>
      </c>
      <c r="C1090" s="113" t="s">
        <v>2308</v>
      </c>
      <c r="D1090" s="109">
        <v>1000</v>
      </c>
      <c r="E1090" s="112">
        <v>0</v>
      </c>
      <c r="F1090" s="112">
        <v>0</v>
      </c>
      <c r="G1090" s="112">
        <v>0</v>
      </c>
      <c r="H1090" s="112">
        <v>1000</v>
      </c>
      <c r="I1090" s="116">
        <v>0</v>
      </c>
      <c r="J1090" s="97"/>
    </row>
    <row r="1091" spans="1:10" ht="17.100000000000001" customHeight="1" x14ac:dyDescent="0.2">
      <c r="A1091" s="118" t="s">
        <v>853</v>
      </c>
      <c r="B1091" s="114" t="s">
        <v>854</v>
      </c>
      <c r="C1091" s="113" t="s">
        <v>2309</v>
      </c>
      <c r="D1091" s="109">
        <v>1500</v>
      </c>
      <c r="E1091" s="112">
        <v>0</v>
      </c>
      <c r="F1091" s="112">
        <v>0</v>
      </c>
      <c r="G1091" s="112">
        <v>0</v>
      </c>
      <c r="H1091" s="112">
        <v>1500</v>
      </c>
      <c r="I1091" s="116">
        <v>0</v>
      </c>
      <c r="J1091" s="97"/>
    </row>
    <row r="1092" spans="1:10" ht="17.100000000000001" customHeight="1" x14ac:dyDescent="0.2">
      <c r="A1092" s="118" t="s">
        <v>855</v>
      </c>
      <c r="B1092" s="114" t="s">
        <v>856</v>
      </c>
      <c r="C1092" s="113" t="s">
        <v>2309</v>
      </c>
      <c r="D1092" s="109">
        <v>1500</v>
      </c>
      <c r="E1092" s="112">
        <v>0</v>
      </c>
      <c r="F1092" s="112">
        <v>0</v>
      </c>
      <c r="G1092" s="112">
        <v>0</v>
      </c>
      <c r="H1092" s="112">
        <v>1500</v>
      </c>
      <c r="I1092" s="116">
        <v>0</v>
      </c>
      <c r="J1092" s="97"/>
    </row>
    <row r="1093" spans="1:10" ht="17.100000000000001" customHeight="1" x14ac:dyDescent="0.2">
      <c r="A1093" s="118" t="s">
        <v>857</v>
      </c>
      <c r="B1093" s="114" t="s">
        <v>2310</v>
      </c>
      <c r="C1093" s="113" t="s">
        <v>2312</v>
      </c>
      <c r="D1093" s="109">
        <v>2000</v>
      </c>
      <c r="E1093" s="112">
        <v>0</v>
      </c>
      <c r="F1093" s="112">
        <v>0</v>
      </c>
      <c r="G1093" s="112">
        <v>0</v>
      </c>
      <c r="H1093" s="112">
        <v>2000</v>
      </c>
      <c r="I1093" s="116">
        <v>0</v>
      </c>
      <c r="J1093" s="97"/>
    </row>
    <row r="1094" spans="1:10" ht="17.100000000000001" customHeight="1" x14ac:dyDescent="0.2">
      <c r="A1094" s="118" t="s">
        <v>858</v>
      </c>
      <c r="B1094" s="114" t="s">
        <v>859</v>
      </c>
      <c r="C1094" s="113" t="s">
        <v>2312</v>
      </c>
      <c r="D1094" s="109">
        <v>2000</v>
      </c>
      <c r="E1094" s="112">
        <v>0</v>
      </c>
      <c r="F1094" s="112">
        <v>0</v>
      </c>
      <c r="G1094" s="112">
        <v>0</v>
      </c>
      <c r="H1094" s="112">
        <v>2000</v>
      </c>
      <c r="I1094" s="116">
        <v>0</v>
      </c>
      <c r="J1094" s="97"/>
    </row>
    <row r="1095" spans="1:10" ht="17.100000000000001" customHeight="1" x14ac:dyDescent="0.2">
      <c r="A1095" s="118" t="s">
        <v>860</v>
      </c>
      <c r="B1095" s="114" t="s">
        <v>2313</v>
      </c>
      <c r="C1095" s="113" t="s">
        <v>2314</v>
      </c>
      <c r="D1095" s="109">
        <v>3000</v>
      </c>
      <c r="E1095" s="112">
        <v>0</v>
      </c>
      <c r="F1095" s="112">
        <v>0</v>
      </c>
      <c r="G1095" s="112">
        <v>0</v>
      </c>
      <c r="H1095" s="112">
        <v>3000</v>
      </c>
      <c r="I1095" s="116">
        <v>0</v>
      </c>
      <c r="J1095" s="97"/>
    </row>
    <row r="1096" spans="1:10" ht="17.100000000000001" customHeight="1" x14ac:dyDescent="0.2">
      <c r="A1096" s="118" t="s">
        <v>861</v>
      </c>
      <c r="B1096" s="114" t="s">
        <v>2315</v>
      </c>
      <c r="C1096" s="113" t="s">
        <v>2314</v>
      </c>
      <c r="D1096" s="109">
        <v>3000</v>
      </c>
      <c r="E1096" s="112">
        <v>0</v>
      </c>
      <c r="F1096" s="112">
        <v>0</v>
      </c>
      <c r="G1096" s="112">
        <v>0</v>
      </c>
      <c r="H1096" s="112">
        <v>3000</v>
      </c>
      <c r="I1096" s="116">
        <v>0</v>
      </c>
      <c r="J1096" s="97"/>
    </row>
    <row r="1097" spans="1:10" ht="17.100000000000001" customHeight="1" x14ac:dyDescent="0.2">
      <c r="A1097" s="118" t="s">
        <v>3594</v>
      </c>
      <c r="B1097" s="114" t="s">
        <v>3595</v>
      </c>
      <c r="C1097" s="113" t="s">
        <v>2312</v>
      </c>
      <c r="D1097" s="109">
        <v>2000</v>
      </c>
      <c r="E1097" s="112">
        <v>0</v>
      </c>
      <c r="F1097" s="112">
        <v>0</v>
      </c>
      <c r="G1097" s="112">
        <v>0</v>
      </c>
      <c r="H1097" s="112">
        <v>2000</v>
      </c>
      <c r="I1097" s="116">
        <v>0</v>
      </c>
      <c r="J1097" s="97"/>
    </row>
    <row r="1098" spans="1:10" ht="17.100000000000001" customHeight="1" x14ac:dyDescent="0.2">
      <c r="A1098" s="118" t="s">
        <v>3598</v>
      </c>
      <c r="B1098" s="114" t="s">
        <v>3599</v>
      </c>
      <c r="C1098" s="113" t="s">
        <v>2312</v>
      </c>
      <c r="D1098" s="109">
        <v>2000</v>
      </c>
      <c r="E1098" s="112">
        <v>0</v>
      </c>
      <c r="F1098" s="112">
        <v>0</v>
      </c>
      <c r="G1098" s="112">
        <v>0</v>
      </c>
      <c r="H1098" s="112">
        <v>2000</v>
      </c>
      <c r="I1098" s="116">
        <v>0</v>
      </c>
      <c r="J1098" s="97"/>
    </row>
    <row r="1099" spans="1:10" ht="17.100000000000001" customHeight="1" x14ac:dyDescent="0.2">
      <c r="A1099" s="118" t="s">
        <v>862</v>
      </c>
      <c r="B1099" s="114" t="s">
        <v>2316</v>
      </c>
      <c r="C1099" s="113" t="s">
        <v>2317</v>
      </c>
      <c r="D1099" s="109">
        <v>1000</v>
      </c>
      <c r="E1099" s="112">
        <v>0</v>
      </c>
      <c r="F1099" s="112">
        <v>0</v>
      </c>
      <c r="G1099" s="112">
        <v>0</v>
      </c>
      <c r="H1099" s="112">
        <v>1000</v>
      </c>
      <c r="I1099" s="116">
        <v>0</v>
      </c>
      <c r="J1099" s="97"/>
    </row>
    <row r="1100" spans="1:10" ht="17.100000000000001" customHeight="1" x14ac:dyDescent="0.2">
      <c r="A1100" s="118" t="s">
        <v>863</v>
      </c>
      <c r="B1100" s="114" t="s">
        <v>864</v>
      </c>
      <c r="C1100" s="113" t="s">
        <v>2317</v>
      </c>
      <c r="D1100" s="109">
        <v>1000</v>
      </c>
      <c r="E1100" s="112">
        <v>0</v>
      </c>
      <c r="F1100" s="112">
        <v>0</v>
      </c>
      <c r="G1100" s="112">
        <v>0</v>
      </c>
      <c r="H1100" s="112">
        <v>1000</v>
      </c>
      <c r="I1100" s="116">
        <v>0</v>
      </c>
      <c r="J1100" s="97"/>
    </row>
    <row r="1101" spans="1:10" ht="17.100000000000001" customHeight="1" x14ac:dyDescent="0.2">
      <c r="A1101" s="118" t="s">
        <v>865</v>
      </c>
      <c r="B1101" s="114" t="s">
        <v>2318</v>
      </c>
      <c r="C1101" s="113" t="s">
        <v>2320</v>
      </c>
      <c r="D1101" s="109">
        <v>9000</v>
      </c>
      <c r="E1101" s="112">
        <v>0</v>
      </c>
      <c r="F1101" s="112">
        <v>0</v>
      </c>
      <c r="G1101" s="112">
        <v>0</v>
      </c>
      <c r="H1101" s="112">
        <v>9000</v>
      </c>
      <c r="I1101" s="116">
        <v>0</v>
      </c>
      <c r="J1101" s="97"/>
    </row>
    <row r="1102" spans="1:10" ht="17.100000000000001" customHeight="1" x14ac:dyDescent="0.2">
      <c r="A1102" s="118" t="s">
        <v>866</v>
      </c>
      <c r="B1102" s="114" t="s">
        <v>867</v>
      </c>
      <c r="C1102" s="113" t="s">
        <v>2320</v>
      </c>
      <c r="D1102" s="109">
        <v>9000</v>
      </c>
      <c r="E1102" s="112">
        <v>0</v>
      </c>
      <c r="F1102" s="112">
        <v>0</v>
      </c>
      <c r="G1102" s="112">
        <v>0</v>
      </c>
      <c r="H1102" s="112">
        <v>9000</v>
      </c>
      <c r="I1102" s="116">
        <v>0</v>
      </c>
      <c r="J1102" s="97"/>
    </row>
    <row r="1103" spans="1:10" ht="17.100000000000001" customHeight="1" x14ac:dyDescent="0.2">
      <c r="A1103" s="118" t="s">
        <v>868</v>
      </c>
      <c r="B1103" s="114" t="s">
        <v>869</v>
      </c>
      <c r="C1103" s="113" t="s">
        <v>2321</v>
      </c>
      <c r="D1103" s="109">
        <v>12000</v>
      </c>
      <c r="E1103" s="112">
        <v>0</v>
      </c>
      <c r="F1103" s="112">
        <v>0</v>
      </c>
      <c r="G1103" s="112">
        <v>0</v>
      </c>
      <c r="H1103" s="112">
        <v>12000</v>
      </c>
      <c r="I1103" s="116">
        <v>0</v>
      </c>
      <c r="J1103" s="97"/>
    </row>
    <row r="1104" spans="1:10" ht="17.100000000000001" customHeight="1" x14ac:dyDescent="0.2">
      <c r="A1104" s="118" t="s">
        <v>870</v>
      </c>
      <c r="B1104" s="114" t="s">
        <v>871</v>
      </c>
      <c r="C1104" s="113" t="s">
        <v>2321</v>
      </c>
      <c r="D1104" s="109">
        <v>12000</v>
      </c>
      <c r="E1104" s="112">
        <v>0</v>
      </c>
      <c r="F1104" s="112">
        <v>0</v>
      </c>
      <c r="G1104" s="112">
        <v>0</v>
      </c>
      <c r="H1104" s="112">
        <v>12000</v>
      </c>
      <c r="I1104" s="116">
        <v>0</v>
      </c>
      <c r="J1104" s="97"/>
    </row>
    <row r="1105" spans="1:10" ht="17.100000000000001" customHeight="1" x14ac:dyDescent="0.2">
      <c r="A1105" s="118" t="s">
        <v>872</v>
      </c>
      <c r="B1105" s="114" t="s">
        <v>2198</v>
      </c>
      <c r="C1105" s="113" t="s">
        <v>2322</v>
      </c>
      <c r="D1105" s="109">
        <v>8000</v>
      </c>
      <c r="E1105" s="112">
        <v>0</v>
      </c>
      <c r="F1105" s="112">
        <v>0</v>
      </c>
      <c r="G1105" s="112">
        <v>0</v>
      </c>
      <c r="H1105" s="112">
        <v>8000</v>
      </c>
      <c r="I1105" s="116">
        <v>0</v>
      </c>
      <c r="J1105" s="97"/>
    </row>
    <row r="1106" spans="1:10" ht="17.100000000000001" customHeight="1" x14ac:dyDescent="0.2">
      <c r="A1106" s="118" t="s">
        <v>873</v>
      </c>
      <c r="B1106" s="114" t="s">
        <v>2201</v>
      </c>
      <c r="C1106" s="113" t="s">
        <v>2322</v>
      </c>
      <c r="D1106" s="109">
        <v>8000</v>
      </c>
      <c r="E1106" s="112">
        <v>0</v>
      </c>
      <c r="F1106" s="112">
        <v>0</v>
      </c>
      <c r="G1106" s="112">
        <v>0</v>
      </c>
      <c r="H1106" s="112">
        <v>8000</v>
      </c>
      <c r="I1106" s="116">
        <v>0</v>
      </c>
      <c r="J1106" s="97"/>
    </row>
    <row r="1107" spans="1:10" ht="17.100000000000001" customHeight="1" x14ac:dyDescent="0.2">
      <c r="A1107" s="118" t="s">
        <v>3600</v>
      </c>
      <c r="B1107" s="114" t="s">
        <v>854</v>
      </c>
      <c r="C1107" s="113" t="s">
        <v>4016</v>
      </c>
      <c r="D1107" s="109">
        <v>3000</v>
      </c>
      <c r="E1107" s="112">
        <v>0</v>
      </c>
      <c r="F1107" s="112">
        <v>0</v>
      </c>
      <c r="G1107" s="112">
        <v>0</v>
      </c>
      <c r="H1107" s="112">
        <v>3000</v>
      </c>
      <c r="I1107" s="116">
        <v>0</v>
      </c>
      <c r="J1107" s="97"/>
    </row>
    <row r="1108" spans="1:10" ht="17.100000000000001" customHeight="1" x14ac:dyDescent="0.2">
      <c r="A1108" s="118" t="s">
        <v>3601</v>
      </c>
      <c r="B1108" s="114" t="s">
        <v>856</v>
      </c>
      <c r="C1108" s="113" t="s">
        <v>4016</v>
      </c>
      <c r="D1108" s="109">
        <v>3000</v>
      </c>
      <c r="E1108" s="112">
        <v>0</v>
      </c>
      <c r="F1108" s="112">
        <v>0</v>
      </c>
      <c r="G1108" s="112">
        <v>0</v>
      </c>
      <c r="H1108" s="112">
        <v>3000</v>
      </c>
      <c r="I1108" s="116">
        <v>0</v>
      </c>
      <c r="J1108" s="97"/>
    </row>
    <row r="1109" spans="1:10" ht="17.100000000000001" customHeight="1" x14ac:dyDescent="0.2">
      <c r="A1109" s="118" t="s">
        <v>875</v>
      </c>
      <c r="B1109" s="114" t="s">
        <v>2202</v>
      </c>
      <c r="C1109" s="113" t="s">
        <v>2323</v>
      </c>
      <c r="D1109" s="109">
        <v>3000</v>
      </c>
      <c r="E1109" s="112">
        <v>0</v>
      </c>
      <c r="F1109" s="112">
        <v>0</v>
      </c>
      <c r="G1109" s="112">
        <v>0</v>
      </c>
      <c r="H1109" s="112">
        <v>3000</v>
      </c>
      <c r="I1109" s="116">
        <v>0</v>
      </c>
      <c r="J1109" s="97"/>
    </row>
    <row r="1110" spans="1:10" ht="17.100000000000001" customHeight="1" x14ac:dyDescent="0.2">
      <c r="A1110" s="118" t="s">
        <v>876</v>
      </c>
      <c r="B1110" s="114" t="s">
        <v>703</v>
      </c>
      <c r="C1110" s="113" t="s">
        <v>2323</v>
      </c>
      <c r="D1110" s="109">
        <v>3000</v>
      </c>
      <c r="E1110" s="112">
        <v>0</v>
      </c>
      <c r="F1110" s="112">
        <v>0</v>
      </c>
      <c r="G1110" s="112">
        <v>0</v>
      </c>
      <c r="H1110" s="112">
        <v>3000</v>
      </c>
      <c r="I1110" s="116">
        <v>0</v>
      </c>
      <c r="J1110" s="97"/>
    </row>
    <row r="1111" spans="1:10" ht="17.100000000000001" customHeight="1" x14ac:dyDescent="0.2">
      <c r="A1111" s="118" t="s">
        <v>877</v>
      </c>
      <c r="B1111" s="114" t="s">
        <v>878</v>
      </c>
      <c r="C1111" s="113" t="s">
        <v>2324</v>
      </c>
      <c r="D1111" s="109">
        <v>2000</v>
      </c>
      <c r="E1111" s="112">
        <v>0</v>
      </c>
      <c r="F1111" s="112">
        <v>0</v>
      </c>
      <c r="G1111" s="112">
        <v>0</v>
      </c>
      <c r="H1111" s="112">
        <v>2000</v>
      </c>
      <c r="I1111" s="116">
        <v>0</v>
      </c>
      <c r="J1111" s="97"/>
    </row>
    <row r="1112" spans="1:10" ht="17.100000000000001" customHeight="1" x14ac:dyDescent="0.2">
      <c r="A1112" s="118" t="s">
        <v>879</v>
      </c>
      <c r="B1112" s="114" t="s">
        <v>2325</v>
      </c>
      <c r="C1112" s="113" t="s">
        <v>2324</v>
      </c>
      <c r="D1112" s="109">
        <v>2000</v>
      </c>
      <c r="E1112" s="112">
        <v>0</v>
      </c>
      <c r="F1112" s="112">
        <v>0</v>
      </c>
      <c r="G1112" s="112">
        <v>0</v>
      </c>
      <c r="H1112" s="112">
        <v>2000</v>
      </c>
      <c r="I1112" s="116">
        <v>0</v>
      </c>
      <c r="J1112" s="97"/>
    </row>
    <row r="1113" spans="1:10" ht="17.100000000000001" customHeight="1" x14ac:dyDescent="0.2">
      <c r="A1113" s="118" t="s">
        <v>880</v>
      </c>
      <c r="B1113" s="114" t="s">
        <v>881</v>
      </c>
      <c r="C1113" s="113" t="s">
        <v>2326</v>
      </c>
      <c r="D1113" s="109">
        <v>20000</v>
      </c>
      <c r="E1113" s="112">
        <v>0</v>
      </c>
      <c r="F1113" s="112">
        <v>0</v>
      </c>
      <c r="G1113" s="112">
        <v>0</v>
      </c>
      <c r="H1113" s="112">
        <v>20000</v>
      </c>
      <c r="I1113" s="116">
        <v>0</v>
      </c>
      <c r="J1113" s="97"/>
    </row>
    <row r="1114" spans="1:10" ht="17.100000000000001" customHeight="1" x14ac:dyDescent="0.2">
      <c r="A1114" s="118" t="s">
        <v>882</v>
      </c>
      <c r="B1114" s="114" t="s">
        <v>883</v>
      </c>
      <c r="C1114" s="113" t="s">
        <v>2326</v>
      </c>
      <c r="D1114" s="109">
        <v>20000</v>
      </c>
      <c r="E1114" s="112">
        <v>0</v>
      </c>
      <c r="F1114" s="112">
        <v>0</v>
      </c>
      <c r="G1114" s="112">
        <v>0</v>
      </c>
      <c r="H1114" s="112">
        <v>20000</v>
      </c>
      <c r="I1114" s="116">
        <v>0</v>
      </c>
      <c r="J1114" s="97"/>
    </row>
    <row r="1115" spans="1:10" ht="17.100000000000001" customHeight="1" x14ac:dyDescent="0.2">
      <c r="A1115" s="118" t="s">
        <v>884</v>
      </c>
      <c r="B1115" s="114" t="s">
        <v>2327</v>
      </c>
      <c r="C1115" s="113" t="s">
        <v>2329</v>
      </c>
      <c r="D1115" s="109">
        <v>6000</v>
      </c>
      <c r="E1115" s="112">
        <v>0</v>
      </c>
      <c r="F1115" s="112">
        <v>0</v>
      </c>
      <c r="G1115" s="112">
        <v>0</v>
      </c>
      <c r="H1115" s="112">
        <v>6000</v>
      </c>
      <c r="I1115" s="116">
        <v>0</v>
      </c>
      <c r="J1115" s="97"/>
    </row>
    <row r="1116" spans="1:10" ht="17.100000000000001" customHeight="1" x14ac:dyDescent="0.2">
      <c r="A1116" s="118" t="s">
        <v>885</v>
      </c>
      <c r="B1116" s="114" t="s">
        <v>886</v>
      </c>
      <c r="C1116" s="113" t="s">
        <v>2329</v>
      </c>
      <c r="D1116" s="109">
        <v>6000</v>
      </c>
      <c r="E1116" s="112">
        <v>0</v>
      </c>
      <c r="F1116" s="112">
        <v>0</v>
      </c>
      <c r="G1116" s="112">
        <v>0</v>
      </c>
      <c r="H1116" s="112">
        <v>6000</v>
      </c>
      <c r="I1116" s="116">
        <v>0</v>
      </c>
      <c r="J1116" s="97"/>
    </row>
    <row r="1117" spans="1:10" ht="17.100000000000001" customHeight="1" x14ac:dyDescent="0.2">
      <c r="A1117" s="118" t="s">
        <v>887</v>
      </c>
      <c r="B1117" s="114" t="s">
        <v>2330</v>
      </c>
      <c r="C1117" s="113" t="s">
        <v>2331</v>
      </c>
      <c r="D1117" s="109">
        <v>3800</v>
      </c>
      <c r="E1117" s="112">
        <v>0</v>
      </c>
      <c r="F1117" s="112">
        <v>0</v>
      </c>
      <c r="G1117" s="112">
        <v>0</v>
      </c>
      <c r="H1117" s="112">
        <v>3800</v>
      </c>
      <c r="I1117" s="116">
        <v>0</v>
      </c>
      <c r="J1117" s="97"/>
    </row>
    <row r="1118" spans="1:10" ht="17.100000000000001" customHeight="1" x14ac:dyDescent="0.2">
      <c r="A1118" s="118" t="s">
        <v>888</v>
      </c>
      <c r="B1118" s="114" t="s">
        <v>889</v>
      </c>
      <c r="C1118" s="113" t="s">
        <v>2331</v>
      </c>
      <c r="D1118" s="109">
        <v>3800</v>
      </c>
      <c r="E1118" s="112">
        <v>0</v>
      </c>
      <c r="F1118" s="112">
        <v>0</v>
      </c>
      <c r="G1118" s="112">
        <v>0</v>
      </c>
      <c r="H1118" s="112">
        <v>3800</v>
      </c>
      <c r="I1118" s="116">
        <v>0</v>
      </c>
      <c r="J1118" s="97"/>
    </row>
    <row r="1119" spans="1:10" ht="17.100000000000001" customHeight="1" x14ac:dyDescent="0.2">
      <c r="A1119" s="118" t="s">
        <v>890</v>
      </c>
      <c r="B1119" s="114" t="s">
        <v>2332</v>
      </c>
      <c r="C1119" s="113" t="s">
        <v>2333</v>
      </c>
      <c r="D1119" s="109">
        <v>4300</v>
      </c>
      <c r="E1119" s="112">
        <v>0</v>
      </c>
      <c r="F1119" s="112">
        <v>0</v>
      </c>
      <c r="G1119" s="112">
        <v>0</v>
      </c>
      <c r="H1119" s="112">
        <v>4300</v>
      </c>
      <c r="I1119" s="116">
        <v>0</v>
      </c>
      <c r="J1119" s="97"/>
    </row>
    <row r="1120" spans="1:10" ht="17.100000000000001" customHeight="1" x14ac:dyDescent="0.2">
      <c r="A1120" s="118" t="s">
        <v>891</v>
      </c>
      <c r="B1120" s="114" t="s">
        <v>892</v>
      </c>
      <c r="C1120" s="113" t="s">
        <v>2333</v>
      </c>
      <c r="D1120" s="109">
        <v>4300</v>
      </c>
      <c r="E1120" s="112">
        <v>0</v>
      </c>
      <c r="F1120" s="112">
        <v>0</v>
      </c>
      <c r="G1120" s="112">
        <v>0</v>
      </c>
      <c r="H1120" s="112">
        <v>4300</v>
      </c>
      <c r="I1120" s="116">
        <v>0</v>
      </c>
      <c r="J1120" s="97"/>
    </row>
    <row r="1121" spans="1:10" ht="17.100000000000001" customHeight="1" x14ac:dyDescent="0.2">
      <c r="A1121" s="118" t="s">
        <v>893</v>
      </c>
      <c r="B1121" s="114" t="s">
        <v>2334</v>
      </c>
      <c r="C1121" s="113" t="s">
        <v>2335</v>
      </c>
      <c r="D1121" s="109">
        <v>1000</v>
      </c>
      <c r="E1121" s="112">
        <v>0</v>
      </c>
      <c r="F1121" s="112">
        <v>0</v>
      </c>
      <c r="G1121" s="112">
        <v>0</v>
      </c>
      <c r="H1121" s="112">
        <v>1000</v>
      </c>
      <c r="I1121" s="116">
        <v>0</v>
      </c>
      <c r="J1121" s="97"/>
    </row>
    <row r="1122" spans="1:10" ht="17.100000000000001" customHeight="1" x14ac:dyDescent="0.2">
      <c r="A1122" s="118" t="s">
        <v>894</v>
      </c>
      <c r="B1122" s="114" t="s">
        <v>895</v>
      </c>
      <c r="C1122" s="113" t="s">
        <v>2335</v>
      </c>
      <c r="D1122" s="109">
        <v>1000</v>
      </c>
      <c r="E1122" s="112">
        <v>0</v>
      </c>
      <c r="F1122" s="112">
        <v>0</v>
      </c>
      <c r="G1122" s="112">
        <v>0</v>
      </c>
      <c r="H1122" s="112">
        <v>1000</v>
      </c>
      <c r="I1122" s="116">
        <v>0</v>
      </c>
      <c r="J1122" s="97"/>
    </row>
    <row r="1123" spans="1:10" ht="17.100000000000001" customHeight="1" x14ac:dyDescent="0.2">
      <c r="A1123" s="118" t="s">
        <v>896</v>
      </c>
      <c r="B1123" s="114" t="s">
        <v>2336</v>
      </c>
      <c r="C1123" s="113" t="s">
        <v>2338</v>
      </c>
      <c r="D1123" s="109">
        <v>6000</v>
      </c>
      <c r="E1123" s="112">
        <v>0</v>
      </c>
      <c r="F1123" s="112">
        <v>0</v>
      </c>
      <c r="G1123" s="112">
        <v>0</v>
      </c>
      <c r="H1123" s="112">
        <v>6000</v>
      </c>
      <c r="I1123" s="116">
        <v>0</v>
      </c>
      <c r="J1123" s="97"/>
    </row>
    <row r="1124" spans="1:10" ht="17.100000000000001" customHeight="1" x14ac:dyDescent="0.2">
      <c r="A1124" s="118" t="s">
        <v>897</v>
      </c>
      <c r="B1124" s="114" t="s">
        <v>2339</v>
      </c>
      <c r="C1124" s="113" t="s">
        <v>2338</v>
      </c>
      <c r="D1124" s="109">
        <v>6000</v>
      </c>
      <c r="E1124" s="112">
        <v>0</v>
      </c>
      <c r="F1124" s="112">
        <v>0</v>
      </c>
      <c r="G1124" s="112">
        <v>0</v>
      </c>
      <c r="H1124" s="112">
        <v>6000</v>
      </c>
      <c r="I1124" s="116">
        <v>0</v>
      </c>
      <c r="J1124" s="97"/>
    </row>
    <row r="1125" spans="1:10" ht="17.100000000000001" customHeight="1" x14ac:dyDescent="0.2">
      <c r="A1125" s="118" t="s">
        <v>898</v>
      </c>
      <c r="B1125" s="114" t="s">
        <v>2340</v>
      </c>
      <c r="C1125" s="113" t="s">
        <v>2341</v>
      </c>
      <c r="D1125" s="109">
        <v>280</v>
      </c>
      <c r="E1125" s="112">
        <v>0</v>
      </c>
      <c r="F1125" s="112">
        <v>0</v>
      </c>
      <c r="G1125" s="112">
        <v>0</v>
      </c>
      <c r="H1125" s="112">
        <v>280</v>
      </c>
      <c r="I1125" s="116">
        <v>0</v>
      </c>
      <c r="J1125" s="97"/>
    </row>
    <row r="1126" spans="1:10" ht="17.100000000000001" customHeight="1" x14ac:dyDescent="0.2">
      <c r="A1126" s="118" t="s">
        <v>899</v>
      </c>
      <c r="B1126" s="114" t="s">
        <v>900</v>
      </c>
      <c r="C1126" s="113" t="s">
        <v>2341</v>
      </c>
      <c r="D1126" s="109">
        <v>280</v>
      </c>
      <c r="E1126" s="112">
        <v>0</v>
      </c>
      <c r="F1126" s="112">
        <v>0</v>
      </c>
      <c r="G1126" s="112">
        <v>0</v>
      </c>
      <c r="H1126" s="112">
        <v>280</v>
      </c>
      <c r="I1126" s="116">
        <v>0</v>
      </c>
      <c r="J1126" s="97"/>
    </row>
    <row r="1127" spans="1:10" ht="17.100000000000001" customHeight="1" x14ac:dyDescent="0.2">
      <c r="A1127" s="118" t="s">
        <v>1466</v>
      </c>
      <c r="B1127" s="114" t="s">
        <v>2342</v>
      </c>
      <c r="C1127" s="113" t="s">
        <v>2344</v>
      </c>
      <c r="D1127" s="109">
        <v>20</v>
      </c>
      <c r="E1127" s="112">
        <v>0</v>
      </c>
      <c r="F1127" s="112">
        <v>0</v>
      </c>
      <c r="G1127" s="112">
        <v>0</v>
      </c>
      <c r="H1127" s="112">
        <v>20</v>
      </c>
      <c r="I1127" s="116">
        <v>0</v>
      </c>
      <c r="J1127" s="97"/>
    </row>
    <row r="1128" spans="1:10" ht="17.100000000000001" customHeight="1" x14ac:dyDescent="0.2">
      <c r="A1128" s="118" t="s">
        <v>901</v>
      </c>
      <c r="B1128" s="114" t="s">
        <v>902</v>
      </c>
      <c r="C1128" s="113" t="s">
        <v>2346</v>
      </c>
      <c r="D1128" s="109">
        <v>200</v>
      </c>
      <c r="E1128" s="112">
        <v>0</v>
      </c>
      <c r="F1128" s="112">
        <v>0</v>
      </c>
      <c r="G1128" s="112">
        <v>0</v>
      </c>
      <c r="H1128" s="112">
        <v>200</v>
      </c>
      <c r="I1128" s="116">
        <v>0</v>
      </c>
      <c r="J1128" s="97"/>
    </row>
    <row r="1129" spans="1:10" ht="17.100000000000001" customHeight="1" x14ac:dyDescent="0.2">
      <c r="A1129" s="118" t="s">
        <v>1467</v>
      </c>
      <c r="B1129" s="114" t="s">
        <v>2347</v>
      </c>
      <c r="C1129" s="113" t="s">
        <v>2344</v>
      </c>
      <c r="D1129" s="109">
        <v>20</v>
      </c>
      <c r="E1129" s="112">
        <v>0</v>
      </c>
      <c r="F1129" s="112">
        <v>0</v>
      </c>
      <c r="G1129" s="112">
        <v>0</v>
      </c>
      <c r="H1129" s="112">
        <v>20</v>
      </c>
      <c r="I1129" s="116">
        <v>0</v>
      </c>
      <c r="J1129" s="97"/>
    </row>
    <row r="1130" spans="1:10" ht="17.100000000000001" customHeight="1" x14ac:dyDescent="0.2">
      <c r="A1130" s="118" t="s">
        <v>903</v>
      </c>
      <c r="B1130" s="114" t="s">
        <v>904</v>
      </c>
      <c r="C1130" s="113" t="s">
        <v>2348</v>
      </c>
      <c r="D1130" s="109">
        <v>200</v>
      </c>
      <c r="E1130" s="112">
        <v>0</v>
      </c>
      <c r="F1130" s="112">
        <v>0</v>
      </c>
      <c r="G1130" s="112">
        <v>0</v>
      </c>
      <c r="H1130" s="112">
        <v>200</v>
      </c>
      <c r="I1130" s="116">
        <v>0</v>
      </c>
      <c r="J1130" s="97"/>
    </row>
    <row r="1131" spans="1:10" ht="17.100000000000001" customHeight="1" x14ac:dyDescent="0.2">
      <c r="A1131" s="118" t="s">
        <v>905</v>
      </c>
      <c r="B1131" s="114" t="s">
        <v>2349</v>
      </c>
      <c r="C1131" s="113" t="s">
        <v>2351</v>
      </c>
      <c r="D1131" s="109">
        <v>100</v>
      </c>
      <c r="E1131" s="112">
        <v>0</v>
      </c>
      <c r="F1131" s="112">
        <v>0</v>
      </c>
      <c r="G1131" s="112">
        <v>0</v>
      </c>
      <c r="H1131" s="112">
        <v>100</v>
      </c>
      <c r="I1131" s="116">
        <v>0</v>
      </c>
      <c r="J1131" s="97"/>
    </row>
    <row r="1132" spans="1:10" ht="17.100000000000001" customHeight="1" x14ac:dyDescent="0.2">
      <c r="A1132" s="118" t="s">
        <v>906</v>
      </c>
      <c r="B1132" s="114" t="s">
        <v>2352</v>
      </c>
      <c r="C1132" s="113" t="s">
        <v>2354</v>
      </c>
      <c r="D1132" s="109">
        <v>200</v>
      </c>
      <c r="E1132" s="112">
        <v>0</v>
      </c>
      <c r="F1132" s="112">
        <v>0</v>
      </c>
      <c r="G1132" s="112">
        <v>0</v>
      </c>
      <c r="H1132" s="112">
        <v>200</v>
      </c>
      <c r="I1132" s="116">
        <v>0</v>
      </c>
      <c r="J1132" s="97"/>
    </row>
    <row r="1133" spans="1:10" ht="17.100000000000001" customHeight="1" x14ac:dyDescent="0.2">
      <c r="A1133" s="118" t="s">
        <v>907</v>
      </c>
      <c r="B1133" s="114" t="s">
        <v>2355</v>
      </c>
      <c r="C1133" s="113" t="s">
        <v>2354</v>
      </c>
      <c r="D1133" s="109">
        <v>100</v>
      </c>
      <c r="E1133" s="112">
        <v>0</v>
      </c>
      <c r="F1133" s="112">
        <v>0</v>
      </c>
      <c r="G1133" s="112">
        <v>0</v>
      </c>
      <c r="H1133" s="112">
        <v>100</v>
      </c>
      <c r="I1133" s="116">
        <v>0</v>
      </c>
      <c r="J1133" s="97"/>
    </row>
    <row r="1134" spans="1:10" ht="17.100000000000001" customHeight="1" x14ac:dyDescent="0.2">
      <c r="A1134" s="118" t="s">
        <v>908</v>
      </c>
      <c r="B1134" s="114" t="s">
        <v>909</v>
      </c>
      <c r="C1134" s="113" t="s">
        <v>2354</v>
      </c>
      <c r="D1134" s="109">
        <v>200</v>
      </c>
      <c r="E1134" s="112">
        <v>0</v>
      </c>
      <c r="F1134" s="112">
        <v>0</v>
      </c>
      <c r="G1134" s="112">
        <v>0</v>
      </c>
      <c r="H1134" s="112">
        <v>200</v>
      </c>
      <c r="I1134" s="116">
        <v>0</v>
      </c>
      <c r="J1134" s="97"/>
    </row>
    <row r="1135" spans="1:10" ht="17.100000000000001" customHeight="1" x14ac:dyDescent="0.2">
      <c r="A1135" s="118" t="s">
        <v>910</v>
      </c>
      <c r="B1135" s="114" t="s">
        <v>911</v>
      </c>
      <c r="C1135" s="113" t="s">
        <v>2357</v>
      </c>
      <c r="D1135" s="109">
        <v>1200</v>
      </c>
      <c r="E1135" s="112">
        <v>0</v>
      </c>
      <c r="F1135" s="112">
        <v>0</v>
      </c>
      <c r="G1135" s="112">
        <v>0</v>
      </c>
      <c r="H1135" s="112">
        <v>1200</v>
      </c>
      <c r="I1135" s="116">
        <v>0</v>
      </c>
      <c r="J1135" s="97"/>
    </row>
    <row r="1136" spans="1:10" ht="17.100000000000001" customHeight="1" x14ac:dyDescent="0.2">
      <c r="A1136" s="118" t="s">
        <v>912</v>
      </c>
      <c r="B1136" s="114" t="s">
        <v>913</v>
      </c>
      <c r="C1136" s="113" t="s">
        <v>2357</v>
      </c>
      <c r="D1136" s="109">
        <v>1200</v>
      </c>
      <c r="E1136" s="112">
        <v>0</v>
      </c>
      <c r="F1136" s="112">
        <v>0</v>
      </c>
      <c r="G1136" s="112">
        <v>0</v>
      </c>
      <c r="H1136" s="112">
        <v>1200</v>
      </c>
      <c r="I1136" s="116">
        <v>0</v>
      </c>
      <c r="J1136" s="97"/>
    </row>
    <row r="1137" spans="1:10" ht="17.100000000000001" customHeight="1" x14ac:dyDescent="0.2">
      <c r="A1137" s="118" t="s">
        <v>914</v>
      </c>
      <c r="B1137" s="114" t="s">
        <v>915</v>
      </c>
      <c r="C1137" s="113" t="s">
        <v>2358</v>
      </c>
      <c r="D1137" s="109">
        <v>2000</v>
      </c>
      <c r="E1137" s="112">
        <v>0</v>
      </c>
      <c r="F1137" s="112">
        <v>0</v>
      </c>
      <c r="G1137" s="112">
        <v>0</v>
      </c>
      <c r="H1137" s="112">
        <v>2000</v>
      </c>
      <c r="I1137" s="116">
        <v>0</v>
      </c>
      <c r="J1137" s="97"/>
    </row>
    <row r="1138" spans="1:10" ht="17.100000000000001" customHeight="1" x14ac:dyDescent="0.2">
      <c r="A1138" s="118" t="s">
        <v>916</v>
      </c>
      <c r="B1138" s="114" t="s">
        <v>917</v>
      </c>
      <c r="C1138" s="113" t="s">
        <v>2358</v>
      </c>
      <c r="D1138" s="109">
        <v>2000</v>
      </c>
      <c r="E1138" s="112">
        <v>0</v>
      </c>
      <c r="F1138" s="112">
        <v>0</v>
      </c>
      <c r="G1138" s="112">
        <v>0</v>
      </c>
      <c r="H1138" s="112">
        <v>2000</v>
      </c>
      <c r="I1138" s="116">
        <v>0</v>
      </c>
      <c r="J1138" s="97"/>
    </row>
    <row r="1139" spans="1:10" ht="17.100000000000001" customHeight="1" x14ac:dyDescent="0.2">
      <c r="A1139" s="118" t="s">
        <v>918</v>
      </c>
      <c r="B1139" s="114" t="s">
        <v>919</v>
      </c>
      <c r="C1139" s="113" t="s">
        <v>2359</v>
      </c>
      <c r="D1139" s="109">
        <v>200</v>
      </c>
      <c r="E1139" s="112">
        <v>0</v>
      </c>
      <c r="F1139" s="112">
        <v>0</v>
      </c>
      <c r="G1139" s="112">
        <v>0</v>
      </c>
      <c r="H1139" s="112">
        <v>200</v>
      </c>
      <c r="I1139" s="116">
        <v>0</v>
      </c>
      <c r="J1139" s="97"/>
    </row>
    <row r="1140" spans="1:10" ht="17.100000000000001" customHeight="1" x14ac:dyDescent="0.2">
      <c r="A1140" s="118" t="s">
        <v>920</v>
      </c>
      <c r="B1140" s="114" t="s">
        <v>921</v>
      </c>
      <c r="C1140" s="113" t="s">
        <v>2359</v>
      </c>
      <c r="D1140" s="109">
        <v>200</v>
      </c>
      <c r="E1140" s="112">
        <v>0</v>
      </c>
      <c r="F1140" s="112">
        <v>0</v>
      </c>
      <c r="G1140" s="112">
        <v>0</v>
      </c>
      <c r="H1140" s="112">
        <v>200</v>
      </c>
      <c r="I1140" s="116">
        <v>0</v>
      </c>
      <c r="J1140" s="97"/>
    </row>
    <row r="1141" spans="1:10" ht="17.100000000000001" customHeight="1" x14ac:dyDescent="0.2">
      <c r="A1141" s="118" t="s">
        <v>922</v>
      </c>
      <c r="B1141" s="114" t="s">
        <v>923</v>
      </c>
      <c r="C1141" s="113" t="s">
        <v>2360</v>
      </c>
      <c r="D1141" s="109">
        <v>3000</v>
      </c>
      <c r="E1141" s="112">
        <v>0</v>
      </c>
      <c r="F1141" s="112">
        <v>0</v>
      </c>
      <c r="G1141" s="112">
        <v>0</v>
      </c>
      <c r="H1141" s="112">
        <v>3000</v>
      </c>
      <c r="I1141" s="116">
        <v>0</v>
      </c>
      <c r="J1141" s="97"/>
    </row>
    <row r="1142" spans="1:10" ht="17.100000000000001" customHeight="1" x14ac:dyDescent="0.2">
      <c r="A1142" s="118" t="s">
        <v>924</v>
      </c>
      <c r="B1142" s="114" t="s">
        <v>789</v>
      </c>
      <c r="C1142" s="113" t="s">
        <v>2360</v>
      </c>
      <c r="D1142" s="109">
        <v>3000</v>
      </c>
      <c r="E1142" s="112">
        <v>0</v>
      </c>
      <c r="F1142" s="112">
        <v>0</v>
      </c>
      <c r="G1142" s="112">
        <v>0</v>
      </c>
      <c r="H1142" s="112">
        <v>3000</v>
      </c>
      <c r="I1142" s="116">
        <v>0</v>
      </c>
      <c r="J1142" s="97"/>
    </row>
    <row r="1143" spans="1:10" ht="17.100000000000001" customHeight="1" x14ac:dyDescent="0.2">
      <c r="A1143" s="118" t="s">
        <v>3602</v>
      </c>
      <c r="B1143" s="114" t="s">
        <v>2330</v>
      </c>
      <c r="C1143" s="113" t="s">
        <v>2331</v>
      </c>
      <c r="D1143" s="109">
        <v>2300</v>
      </c>
      <c r="E1143" s="112">
        <v>0</v>
      </c>
      <c r="F1143" s="112">
        <v>0</v>
      </c>
      <c r="G1143" s="112">
        <v>0</v>
      </c>
      <c r="H1143" s="112">
        <v>2300</v>
      </c>
      <c r="I1143" s="116">
        <v>0</v>
      </c>
      <c r="J1143" s="97"/>
    </row>
    <row r="1144" spans="1:10" ht="17.100000000000001" customHeight="1" x14ac:dyDescent="0.2">
      <c r="A1144" s="118" t="s">
        <v>3603</v>
      </c>
      <c r="B1144" s="114" t="s">
        <v>889</v>
      </c>
      <c r="C1144" s="113" t="s">
        <v>2331</v>
      </c>
      <c r="D1144" s="109">
        <v>2300</v>
      </c>
      <c r="E1144" s="112">
        <v>0</v>
      </c>
      <c r="F1144" s="112">
        <v>0</v>
      </c>
      <c r="G1144" s="112">
        <v>0</v>
      </c>
      <c r="H1144" s="112">
        <v>2300</v>
      </c>
      <c r="I1144" s="116">
        <v>0</v>
      </c>
      <c r="J1144" s="97"/>
    </row>
    <row r="1145" spans="1:10" ht="17.100000000000001" customHeight="1" x14ac:dyDescent="0.2">
      <c r="A1145" s="118" t="s">
        <v>3604</v>
      </c>
      <c r="B1145" s="114" t="s">
        <v>3605</v>
      </c>
      <c r="C1145" s="113" t="s">
        <v>2333</v>
      </c>
      <c r="D1145" s="109">
        <v>3000</v>
      </c>
      <c r="E1145" s="112">
        <v>0</v>
      </c>
      <c r="F1145" s="112">
        <v>0</v>
      </c>
      <c r="G1145" s="112">
        <v>0</v>
      </c>
      <c r="H1145" s="112">
        <v>3000</v>
      </c>
      <c r="I1145" s="116">
        <v>0</v>
      </c>
      <c r="J1145" s="97"/>
    </row>
    <row r="1146" spans="1:10" ht="17.100000000000001" customHeight="1" x14ac:dyDescent="0.2">
      <c r="A1146" s="118" t="s">
        <v>3606</v>
      </c>
      <c r="B1146" s="114" t="s">
        <v>3607</v>
      </c>
      <c r="C1146" s="113" t="s">
        <v>2333</v>
      </c>
      <c r="D1146" s="109">
        <v>3000</v>
      </c>
      <c r="E1146" s="112">
        <v>0</v>
      </c>
      <c r="F1146" s="112">
        <v>0</v>
      </c>
      <c r="G1146" s="112">
        <v>0</v>
      </c>
      <c r="H1146" s="112">
        <v>3000</v>
      </c>
      <c r="I1146" s="116">
        <v>0</v>
      </c>
      <c r="J1146" s="97"/>
    </row>
    <row r="1147" spans="1:10" ht="17.100000000000001" customHeight="1" x14ac:dyDescent="0.2">
      <c r="A1147" s="118" t="s">
        <v>925</v>
      </c>
      <c r="B1147" s="114" t="s">
        <v>926</v>
      </c>
      <c r="C1147" s="113" t="s">
        <v>2362</v>
      </c>
      <c r="D1147" s="109">
        <v>7000</v>
      </c>
      <c r="E1147" s="112">
        <v>0</v>
      </c>
      <c r="F1147" s="112">
        <v>0</v>
      </c>
      <c r="G1147" s="112">
        <v>0</v>
      </c>
      <c r="H1147" s="112">
        <v>7000</v>
      </c>
      <c r="I1147" s="116">
        <v>0</v>
      </c>
      <c r="J1147" s="97"/>
    </row>
    <row r="1148" spans="1:10" ht="17.100000000000001" customHeight="1" x14ac:dyDescent="0.2">
      <c r="A1148" s="118" t="s">
        <v>927</v>
      </c>
      <c r="B1148" s="114" t="s">
        <v>928</v>
      </c>
      <c r="C1148" s="113" t="s">
        <v>2362</v>
      </c>
      <c r="D1148" s="109">
        <v>7000</v>
      </c>
      <c r="E1148" s="112">
        <v>0</v>
      </c>
      <c r="F1148" s="112">
        <v>0</v>
      </c>
      <c r="G1148" s="112">
        <v>0</v>
      </c>
      <c r="H1148" s="112">
        <v>7000</v>
      </c>
      <c r="I1148" s="116">
        <v>0</v>
      </c>
      <c r="J1148" s="97"/>
    </row>
    <row r="1149" spans="1:10" ht="17.100000000000001" customHeight="1" x14ac:dyDescent="0.2">
      <c r="A1149" s="118" t="s">
        <v>929</v>
      </c>
      <c r="B1149" s="114" t="s">
        <v>2363</v>
      </c>
      <c r="C1149" s="113" t="s">
        <v>2364</v>
      </c>
      <c r="D1149" s="109">
        <v>10000</v>
      </c>
      <c r="E1149" s="112">
        <v>0</v>
      </c>
      <c r="F1149" s="112">
        <v>0</v>
      </c>
      <c r="G1149" s="112">
        <v>0</v>
      </c>
      <c r="H1149" s="112">
        <v>10000</v>
      </c>
      <c r="I1149" s="116">
        <v>0</v>
      </c>
      <c r="J1149" s="97"/>
    </row>
    <row r="1150" spans="1:10" ht="17.100000000000001" customHeight="1" x14ac:dyDescent="0.2">
      <c r="A1150" s="118" t="s">
        <v>930</v>
      </c>
      <c r="B1150" s="114" t="s">
        <v>931</v>
      </c>
      <c r="C1150" s="113" t="s">
        <v>2364</v>
      </c>
      <c r="D1150" s="109">
        <v>10000</v>
      </c>
      <c r="E1150" s="112">
        <v>0</v>
      </c>
      <c r="F1150" s="112">
        <v>0</v>
      </c>
      <c r="G1150" s="112">
        <v>0</v>
      </c>
      <c r="H1150" s="112">
        <v>10000</v>
      </c>
      <c r="I1150" s="116">
        <v>0</v>
      </c>
      <c r="J1150" s="97"/>
    </row>
    <row r="1151" spans="1:10" ht="17.100000000000001" customHeight="1" x14ac:dyDescent="0.2">
      <c r="A1151" s="118" t="s">
        <v>932</v>
      </c>
      <c r="B1151" s="114" t="s">
        <v>933</v>
      </c>
      <c r="C1151" s="113" t="s">
        <v>2365</v>
      </c>
      <c r="D1151" s="109">
        <v>900</v>
      </c>
      <c r="E1151" s="112">
        <v>0</v>
      </c>
      <c r="F1151" s="112">
        <v>0</v>
      </c>
      <c r="G1151" s="112">
        <v>0</v>
      </c>
      <c r="H1151" s="112">
        <v>900</v>
      </c>
      <c r="I1151" s="116">
        <v>0</v>
      </c>
      <c r="J1151" s="97"/>
    </row>
    <row r="1152" spans="1:10" ht="17.100000000000001" customHeight="1" x14ac:dyDescent="0.2">
      <c r="A1152" s="118" t="s">
        <v>934</v>
      </c>
      <c r="B1152" s="114" t="s">
        <v>935</v>
      </c>
      <c r="C1152" s="113" t="s">
        <v>2365</v>
      </c>
      <c r="D1152" s="109">
        <v>900</v>
      </c>
      <c r="E1152" s="112">
        <v>0</v>
      </c>
      <c r="F1152" s="112">
        <v>0</v>
      </c>
      <c r="G1152" s="112">
        <v>0</v>
      </c>
      <c r="H1152" s="112">
        <v>900</v>
      </c>
      <c r="I1152" s="116">
        <v>0</v>
      </c>
      <c r="J1152" s="97"/>
    </row>
    <row r="1153" spans="1:10" ht="17.100000000000001" customHeight="1" x14ac:dyDescent="0.2">
      <c r="A1153" s="118" t="s">
        <v>936</v>
      </c>
      <c r="B1153" s="114" t="s">
        <v>2366</v>
      </c>
      <c r="C1153" s="113" t="s">
        <v>2367</v>
      </c>
      <c r="D1153" s="109">
        <v>8000</v>
      </c>
      <c r="E1153" s="112">
        <v>0</v>
      </c>
      <c r="F1153" s="112">
        <v>0</v>
      </c>
      <c r="G1153" s="112">
        <v>0</v>
      </c>
      <c r="H1153" s="112">
        <v>8000</v>
      </c>
      <c r="I1153" s="116">
        <v>0</v>
      </c>
      <c r="J1153" s="97"/>
    </row>
    <row r="1154" spans="1:10" ht="17.100000000000001" customHeight="1" x14ac:dyDescent="0.2">
      <c r="A1154" s="118" t="s">
        <v>937</v>
      </c>
      <c r="B1154" s="114" t="s">
        <v>938</v>
      </c>
      <c r="C1154" s="113" t="s">
        <v>2367</v>
      </c>
      <c r="D1154" s="109">
        <v>8000</v>
      </c>
      <c r="E1154" s="112">
        <v>0</v>
      </c>
      <c r="F1154" s="112">
        <v>0</v>
      </c>
      <c r="G1154" s="112">
        <v>0</v>
      </c>
      <c r="H1154" s="112">
        <v>8000</v>
      </c>
      <c r="I1154" s="116">
        <v>0</v>
      </c>
      <c r="J1154" s="97"/>
    </row>
    <row r="1155" spans="1:10" ht="17.100000000000001" customHeight="1" x14ac:dyDescent="0.2">
      <c r="A1155" s="118" t="s">
        <v>939</v>
      </c>
      <c r="B1155" s="114" t="s">
        <v>2368</v>
      </c>
      <c r="C1155" s="113" t="s">
        <v>2369</v>
      </c>
      <c r="D1155" s="109">
        <v>560</v>
      </c>
      <c r="E1155" s="112">
        <v>0</v>
      </c>
      <c r="F1155" s="112">
        <v>0</v>
      </c>
      <c r="G1155" s="112">
        <v>0</v>
      </c>
      <c r="H1155" s="112">
        <v>560</v>
      </c>
      <c r="I1155" s="116">
        <v>0</v>
      </c>
      <c r="J1155" s="97"/>
    </row>
    <row r="1156" spans="1:10" ht="17.100000000000001" customHeight="1" x14ac:dyDescent="0.2">
      <c r="A1156" s="118" t="s">
        <v>940</v>
      </c>
      <c r="B1156" s="114" t="s">
        <v>941</v>
      </c>
      <c r="C1156" s="113" t="s">
        <v>2369</v>
      </c>
      <c r="D1156" s="109">
        <v>560</v>
      </c>
      <c r="E1156" s="112">
        <v>0</v>
      </c>
      <c r="F1156" s="112">
        <v>0</v>
      </c>
      <c r="G1156" s="112">
        <v>0</v>
      </c>
      <c r="H1156" s="112">
        <v>560</v>
      </c>
      <c r="I1156" s="116">
        <v>0</v>
      </c>
      <c r="J1156" s="97"/>
    </row>
    <row r="1157" spans="1:10" ht="17.100000000000001" customHeight="1" x14ac:dyDescent="0.2">
      <c r="A1157" s="118" t="s">
        <v>942</v>
      </c>
      <c r="B1157" s="114" t="s">
        <v>2370</v>
      </c>
      <c r="C1157" s="113" t="s">
        <v>2372</v>
      </c>
      <c r="D1157" s="109">
        <v>5000</v>
      </c>
      <c r="E1157" s="112">
        <v>0</v>
      </c>
      <c r="F1157" s="112">
        <v>0</v>
      </c>
      <c r="G1157" s="112">
        <v>0</v>
      </c>
      <c r="H1157" s="112">
        <v>5000</v>
      </c>
      <c r="I1157" s="116">
        <v>0</v>
      </c>
      <c r="J1157" s="97"/>
    </row>
    <row r="1158" spans="1:10" ht="17.100000000000001" customHeight="1" x14ac:dyDescent="0.2">
      <c r="A1158" s="118" t="s">
        <v>943</v>
      </c>
      <c r="B1158" s="114" t="s">
        <v>944</v>
      </c>
      <c r="C1158" s="113" t="s">
        <v>2372</v>
      </c>
      <c r="D1158" s="109">
        <v>5000</v>
      </c>
      <c r="E1158" s="112">
        <v>0</v>
      </c>
      <c r="F1158" s="112">
        <v>0</v>
      </c>
      <c r="G1158" s="112">
        <v>0</v>
      </c>
      <c r="H1158" s="112">
        <v>5000</v>
      </c>
      <c r="I1158" s="116">
        <v>0</v>
      </c>
      <c r="J1158" s="97"/>
    </row>
    <row r="1159" spans="1:10" ht="17.100000000000001" customHeight="1" x14ac:dyDescent="0.2">
      <c r="A1159" s="118" t="s">
        <v>945</v>
      </c>
      <c r="B1159" s="114" t="s">
        <v>2373</v>
      </c>
      <c r="C1159" s="113" t="s">
        <v>2374</v>
      </c>
      <c r="D1159" s="109">
        <v>10000</v>
      </c>
      <c r="E1159" s="112">
        <v>0</v>
      </c>
      <c r="F1159" s="112">
        <v>0</v>
      </c>
      <c r="G1159" s="112">
        <v>0</v>
      </c>
      <c r="H1159" s="112">
        <v>10000</v>
      </c>
      <c r="I1159" s="116">
        <v>0</v>
      </c>
      <c r="J1159" s="97"/>
    </row>
    <row r="1160" spans="1:10" ht="17.100000000000001" customHeight="1" x14ac:dyDescent="0.2">
      <c r="A1160" s="118" t="s">
        <v>946</v>
      </c>
      <c r="B1160" s="114" t="s">
        <v>2375</v>
      </c>
      <c r="C1160" s="113" t="s">
        <v>2374</v>
      </c>
      <c r="D1160" s="109">
        <v>10000</v>
      </c>
      <c r="E1160" s="112">
        <v>0</v>
      </c>
      <c r="F1160" s="112">
        <v>0</v>
      </c>
      <c r="G1160" s="112">
        <v>0</v>
      </c>
      <c r="H1160" s="112">
        <v>10000</v>
      </c>
      <c r="I1160" s="116">
        <v>0</v>
      </c>
      <c r="J1160" s="97"/>
    </row>
    <row r="1161" spans="1:10" ht="17.100000000000001" customHeight="1" x14ac:dyDescent="0.2">
      <c r="A1161" s="118" t="s">
        <v>947</v>
      </c>
      <c r="B1161" s="114" t="s">
        <v>2376</v>
      </c>
      <c r="C1161" s="113" t="s">
        <v>2377</v>
      </c>
      <c r="D1161" s="109">
        <v>16000</v>
      </c>
      <c r="E1161" s="112">
        <v>0</v>
      </c>
      <c r="F1161" s="112">
        <v>0</v>
      </c>
      <c r="G1161" s="112">
        <v>0</v>
      </c>
      <c r="H1161" s="112">
        <v>16000</v>
      </c>
      <c r="I1161" s="116">
        <v>0</v>
      </c>
      <c r="J1161" s="97"/>
    </row>
    <row r="1162" spans="1:10" ht="17.100000000000001" customHeight="1" x14ac:dyDescent="0.2">
      <c r="A1162" s="118" t="s">
        <v>948</v>
      </c>
      <c r="B1162" s="114" t="s">
        <v>949</v>
      </c>
      <c r="C1162" s="113" t="s">
        <v>2377</v>
      </c>
      <c r="D1162" s="109">
        <v>16000</v>
      </c>
      <c r="E1162" s="112">
        <v>0</v>
      </c>
      <c r="F1162" s="112">
        <v>0</v>
      </c>
      <c r="G1162" s="112">
        <v>0</v>
      </c>
      <c r="H1162" s="112">
        <v>16000</v>
      </c>
      <c r="I1162" s="116">
        <v>0</v>
      </c>
      <c r="J1162" s="97"/>
    </row>
    <row r="1163" spans="1:10" ht="17.100000000000001" customHeight="1" x14ac:dyDescent="0.2">
      <c r="A1163" s="118" t="s">
        <v>3608</v>
      </c>
      <c r="B1163" s="114" t="s">
        <v>3609</v>
      </c>
      <c r="C1163" s="113" t="s">
        <v>2364</v>
      </c>
      <c r="D1163" s="109">
        <v>10000</v>
      </c>
      <c r="E1163" s="112">
        <v>0</v>
      </c>
      <c r="F1163" s="112">
        <v>0</v>
      </c>
      <c r="G1163" s="112">
        <v>0</v>
      </c>
      <c r="H1163" s="112">
        <v>10000</v>
      </c>
      <c r="I1163" s="116">
        <v>0</v>
      </c>
      <c r="J1163" s="97"/>
    </row>
    <row r="1164" spans="1:10" ht="17.100000000000001" customHeight="1" x14ac:dyDescent="0.2">
      <c r="A1164" s="118" t="s">
        <v>3610</v>
      </c>
      <c r="B1164" s="114" t="s">
        <v>3611</v>
      </c>
      <c r="C1164" s="113" t="s">
        <v>2364</v>
      </c>
      <c r="D1164" s="109">
        <v>10000</v>
      </c>
      <c r="E1164" s="112">
        <v>0</v>
      </c>
      <c r="F1164" s="112">
        <v>0</v>
      </c>
      <c r="G1164" s="112">
        <v>0</v>
      </c>
      <c r="H1164" s="112">
        <v>10000</v>
      </c>
      <c r="I1164" s="116">
        <v>0</v>
      </c>
      <c r="J1164" s="97"/>
    </row>
    <row r="1165" spans="1:10" ht="17.100000000000001" customHeight="1" x14ac:dyDescent="0.2">
      <c r="A1165" s="118" t="s">
        <v>3612</v>
      </c>
      <c r="B1165" s="114" t="s">
        <v>2366</v>
      </c>
      <c r="C1165" s="113" t="s">
        <v>2367</v>
      </c>
      <c r="D1165" s="109">
        <v>4000</v>
      </c>
      <c r="E1165" s="112">
        <v>0</v>
      </c>
      <c r="F1165" s="112">
        <v>0</v>
      </c>
      <c r="G1165" s="112">
        <v>0</v>
      </c>
      <c r="H1165" s="112">
        <v>4000</v>
      </c>
      <c r="I1165" s="116">
        <v>0</v>
      </c>
      <c r="J1165" s="97"/>
    </row>
    <row r="1166" spans="1:10" ht="17.100000000000001" customHeight="1" x14ac:dyDescent="0.2">
      <c r="A1166" s="118" t="s">
        <v>3613</v>
      </c>
      <c r="B1166" s="114" t="s">
        <v>938</v>
      </c>
      <c r="C1166" s="113" t="s">
        <v>2367</v>
      </c>
      <c r="D1166" s="109">
        <v>4000</v>
      </c>
      <c r="E1166" s="112">
        <v>0</v>
      </c>
      <c r="F1166" s="112">
        <v>0</v>
      </c>
      <c r="G1166" s="112">
        <v>0</v>
      </c>
      <c r="H1166" s="112">
        <v>4000</v>
      </c>
      <c r="I1166" s="116">
        <v>0</v>
      </c>
      <c r="J1166" s="97"/>
    </row>
    <row r="1167" spans="1:10" ht="17.100000000000001" customHeight="1" x14ac:dyDescent="0.2">
      <c r="A1167" s="118" t="s">
        <v>3614</v>
      </c>
      <c r="B1167" s="114" t="s">
        <v>3615</v>
      </c>
      <c r="C1167" s="113" t="s">
        <v>3617</v>
      </c>
      <c r="D1167" s="109">
        <v>2000</v>
      </c>
      <c r="E1167" s="112">
        <v>0</v>
      </c>
      <c r="F1167" s="112">
        <v>0</v>
      </c>
      <c r="G1167" s="112">
        <v>0</v>
      </c>
      <c r="H1167" s="112">
        <v>2000</v>
      </c>
      <c r="I1167" s="116">
        <v>0</v>
      </c>
      <c r="J1167" s="97"/>
    </row>
    <row r="1168" spans="1:10" ht="17.100000000000001" customHeight="1" x14ac:dyDescent="0.2">
      <c r="A1168" s="118" t="s">
        <v>3618</v>
      </c>
      <c r="B1168" s="114" t="s">
        <v>3619</v>
      </c>
      <c r="C1168" s="113" t="s">
        <v>3617</v>
      </c>
      <c r="D1168" s="109">
        <v>2000</v>
      </c>
      <c r="E1168" s="112">
        <v>0</v>
      </c>
      <c r="F1168" s="112">
        <v>0</v>
      </c>
      <c r="G1168" s="112">
        <v>0</v>
      </c>
      <c r="H1168" s="112">
        <v>2000</v>
      </c>
      <c r="I1168" s="116">
        <v>0</v>
      </c>
      <c r="J1168" s="97"/>
    </row>
    <row r="1169" spans="1:10" ht="17.100000000000001" customHeight="1" x14ac:dyDescent="0.2">
      <c r="A1169" s="118" t="s">
        <v>3620</v>
      </c>
      <c r="B1169" s="114" t="s">
        <v>3621</v>
      </c>
      <c r="C1169" s="113" t="s">
        <v>3623</v>
      </c>
      <c r="D1169" s="109">
        <v>2000</v>
      </c>
      <c r="E1169" s="112">
        <v>0</v>
      </c>
      <c r="F1169" s="112">
        <v>0</v>
      </c>
      <c r="G1169" s="112">
        <v>0</v>
      </c>
      <c r="H1169" s="112">
        <v>2000</v>
      </c>
      <c r="I1169" s="116">
        <v>0</v>
      </c>
      <c r="J1169" s="97"/>
    </row>
    <row r="1170" spans="1:10" ht="17.100000000000001" customHeight="1" x14ac:dyDescent="0.2">
      <c r="A1170" s="118" t="s">
        <v>3624</v>
      </c>
      <c r="B1170" s="114" t="s">
        <v>3625</v>
      </c>
      <c r="C1170" s="113" t="s">
        <v>3623</v>
      </c>
      <c r="D1170" s="109">
        <v>2000</v>
      </c>
      <c r="E1170" s="112">
        <v>0</v>
      </c>
      <c r="F1170" s="112">
        <v>0</v>
      </c>
      <c r="G1170" s="112">
        <v>0</v>
      </c>
      <c r="H1170" s="112">
        <v>2000</v>
      </c>
      <c r="I1170" s="116">
        <v>0</v>
      </c>
      <c r="J1170" s="97"/>
    </row>
    <row r="1171" spans="1:10" ht="17.100000000000001" customHeight="1" x14ac:dyDescent="0.2">
      <c r="A1171" s="118" t="s">
        <v>3626</v>
      </c>
      <c r="B1171" s="114" t="s">
        <v>2376</v>
      </c>
      <c r="C1171" s="113" t="s">
        <v>2377</v>
      </c>
      <c r="D1171" s="109">
        <v>15000</v>
      </c>
      <c r="E1171" s="112">
        <v>0</v>
      </c>
      <c r="F1171" s="112">
        <v>0</v>
      </c>
      <c r="G1171" s="112">
        <v>0</v>
      </c>
      <c r="H1171" s="112">
        <v>15000</v>
      </c>
      <c r="I1171" s="116">
        <v>0</v>
      </c>
      <c r="J1171" s="97"/>
    </row>
    <row r="1172" spans="1:10" ht="17.100000000000001" customHeight="1" x14ac:dyDescent="0.2">
      <c r="A1172" s="118" t="s">
        <v>3627</v>
      </c>
      <c r="B1172" s="114" t="s">
        <v>949</v>
      </c>
      <c r="C1172" s="113" t="s">
        <v>2377</v>
      </c>
      <c r="D1172" s="109">
        <v>15000</v>
      </c>
      <c r="E1172" s="112">
        <v>0</v>
      </c>
      <c r="F1172" s="112">
        <v>0</v>
      </c>
      <c r="G1172" s="112">
        <v>0</v>
      </c>
      <c r="H1172" s="112">
        <v>15000</v>
      </c>
      <c r="I1172" s="116">
        <v>0</v>
      </c>
      <c r="J1172" s="97"/>
    </row>
    <row r="1173" spans="1:10" ht="17.100000000000001" customHeight="1" x14ac:dyDescent="0.2">
      <c r="A1173" s="118" t="s">
        <v>950</v>
      </c>
      <c r="B1173" s="114" t="s">
        <v>951</v>
      </c>
      <c r="C1173" s="113" t="s">
        <v>2378</v>
      </c>
      <c r="D1173" s="109">
        <v>22000</v>
      </c>
      <c r="E1173" s="112">
        <v>0</v>
      </c>
      <c r="F1173" s="112">
        <v>0</v>
      </c>
      <c r="G1173" s="112">
        <v>0</v>
      </c>
      <c r="H1173" s="112">
        <v>22000</v>
      </c>
      <c r="I1173" s="116">
        <v>0</v>
      </c>
      <c r="J1173" s="97"/>
    </row>
    <row r="1174" spans="1:10" ht="17.100000000000001" customHeight="1" x14ac:dyDescent="0.2">
      <c r="A1174" s="118" t="s">
        <v>952</v>
      </c>
      <c r="B1174" s="114" t="s">
        <v>953</v>
      </c>
      <c r="C1174" s="113" t="s">
        <v>2378</v>
      </c>
      <c r="D1174" s="109">
        <v>22000</v>
      </c>
      <c r="E1174" s="112">
        <v>0</v>
      </c>
      <c r="F1174" s="112">
        <v>0</v>
      </c>
      <c r="G1174" s="112">
        <v>0</v>
      </c>
      <c r="H1174" s="112">
        <v>22000</v>
      </c>
      <c r="I1174" s="116">
        <v>0</v>
      </c>
      <c r="J1174" s="97"/>
    </row>
    <row r="1175" spans="1:10" ht="17.100000000000001" customHeight="1" x14ac:dyDescent="0.2">
      <c r="A1175" s="118" t="s">
        <v>954</v>
      </c>
      <c r="B1175" s="114" t="s">
        <v>3439</v>
      </c>
      <c r="C1175" s="113" t="s">
        <v>2379</v>
      </c>
      <c r="D1175" s="109">
        <v>8200</v>
      </c>
      <c r="E1175" s="112">
        <v>0</v>
      </c>
      <c r="F1175" s="112">
        <v>0</v>
      </c>
      <c r="G1175" s="112">
        <v>0</v>
      </c>
      <c r="H1175" s="112">
        <v>8200</v>
      </c>
      <c r="I1175" s="116">
        <v>0</v>
      </c>
      <c r="J1175" s="97"/>
    </row>
    <row r="1176" spans="1:10" ht="17.100000000000001" customHeight="1" x14ac:dyDescent="0.2">
      <c r="A1176" s="118" t="s">
        <v>955</v>
      </c>
      <c r="B1176" s="114" t="s">
        <v>3440</v>
      </c>
      <c r="C1176" s="113" t="s">
        <v>2379</v>
      </c>
      <c r="D1176" s="109">
        <v>8200</v>
      </c>
      <c r="E1176" s="112">
        <v>0</v>
      </c>
      <c r="F1176" s="112">
        <v>0</v>
      </c>
      <c r="G1176" s="112">
        <v>0</v>
      </c>
      <c r="H1176" s="112">
        <v>8200</v>
      </c>
      <c r="I1176" s="116">
        <v>0</v>
      </c>
      <c r="J1176" s="97"/>
    </row>
    <row r="1177" spans="1:10" ht="17.100000000000001" customHeight="1" x14ac:dyDescent="0.2">
      <c r="A1177" s="118" t="s">
        <v>2380</v>
      </c>
      <c r="B1177" s="114" t="s">
        <v>2381</v>
      </c>
      <c r="C1177" s="113" t="s">
        <v>2383</v>
      </c>
      <c r="D1177" s="109">
        <v>116000</v>
      </c>
      <c r="E1177" s="112">
        <v>0</v>
      </c>
      <c r="F1177" s="112">
        <v>0</v>
      </c>
      <c r="G1177" s="112">
        <v>0</v>
      </c>
      <c r="H1177" s="112">
        <v>116000</v>
      </c>
      <c r="I1177" s="116">
        <v>0</v>
      </c>
      <c r="J1177" s="97"/>
    </row>
    <row r="1178" spans="1:10" ht="17.100000000000001" customHeight="1" x14ac:dyDescent="0.2">
      <c r="A1178" s="118" t="s">
        <v>2384</v>
      </c>
      <c r="B1178" s="114" t="s">
        <v>2385</v>
      </c>
      <c r="C1178" s="113" t="s">
        <v>2383</v>
      </c>
      <c r="D1178" s="109">
        <v>116000</v>
      </c>
      <c r="E1178" s="112">
        <v>0</v>
      </c>
      <c r="F1178" s="112">
        <v>0</v>
      </c>
      <c r="G1178" s="112">
        <v>0</v>
      </c>
      <c r="H1178" s="112">
        <v>116000</v>
      </c>
      <c r="I1178" s="116">
        <v>0</v>
      </c>
      <c r="J1178" s="97"/>
    </row>
    <row r="1179" spans="1:10" ht="17.100000000000001" customHeight="1" x14ac:dyDescent="0.2">
      <c r="A1179" s="118" t="s">
        <v>956</v>
      </c>
      <c r="B1179" s="114" t="s">
        <v>957</v>
      </c>
      <c r="C1179" s="113" t="s">
        <v>2386</v>
      </c>
      <c r="D1179" s="109">
        <v>1200</v>
      </c>
      <c r="E1179" s="112">
        <v>0</v>
      </c>
      <c r="F1179" s="112">
        <v>0</v>
      </c>
      <c r="G1179" s="112">
        <v>0</v>
      </c>
      <c r="H1179" s="112">
        <v>1200</v>
      </c>
      <c r="I1179" s="116">
        <v>0</v>
      </c>
      <c r="J1179" s="97"/>
    </row>
    <row r="1180" spans="1:10" ht="17.100000000000001" customHeight="1" x14ac:dyDescent="0.2">
      <c r="A1180" s="118" t="s">
        <v>958</v>
      </c>
      <c r="B1180" s="114" t="s">
        <v>959</v>
      </c>
      <c r="C1180" s="113" t="s">
        <v>2386</v>
      </c>
      <c r="D1180" s="109">
        <v>1200</v>
      </c>
      <c r="E1180" s="112">
        <v>0</v>
      </c>
      <c r="F1180" s="112">
        <v>0</v>
      </c>
      <c r="G1180" s="112">
        <v>0</v>
      </c>
      <c r="H1180" s="112">
        <v>1200</v>
      </c>
      <c r="I1180" s="116">
        <v>0</v>
      </c>
      <c r="J1180" s="97"/>
    </row>
    <row r="1181" spans="1:10" ht="17.100000000000001" customHeight="1" x14ac:dyDescent="0.2">
      <c r="A1181" s="118" t="s">
        <v>960</v>
      </c>
      <c r="B1181" s="114" t="s">
        <v>2387</v>
      </c>
      <c r="C1181" s="113" t="s">
        <v>2388</v>
      </c>
      <c r="D1181" s="109">
        <v>10000</v>
      </c>
      <c r="E1181" s="112">
        <v>0</v>
      </c>
      <c r="F1181" s="112">
        <v>0</v>
      </c>
      <c r="G1181" s="112">
        <v>0</v>
      </c>
      <c r="H1181" s="112">
        <v>10000</v>
      </c>
      <c r="I1181" s="116">
        <v>0</v>
      </c>
      <c r="J1181" s="97"/>
    </row>
    <row r="1182" spans="1:10" ht="17.100000000000001" customHeight="1" x14ac:dyDescent="0.2">
      <c r="A1182" s="118" t="s">
        <v>961</v>
      </c>
      <c r="B1182" s="114" t="s">
        <v>962</v>
      </c>
      <c r="C1182" s="113" t="s">
        <v>2388</v>
      </c>
      <c r="D1182" s="109">
        <v>10000</v>
      </c>
      <c r="E1182" s="112">
        <v>0</v>
      </c>
      <c r="F1182" s="112">
        <v>0</v>
      </c>
      <c r="G1182" s="112">
        <v>0</v>
      </c>
      <c r="H1182" s="112">
        <v>10000</v>
      </c>
      <c r="I1182" s="116">
        <v>0</v>
      </c>
      <c r="J1182" s="97"/>
    </row>
    <row r="1183" spans="1:10" ht="17.100000000000001" customHeight="1" x14ac:dyDescent="0.2">
      <c r="A1183" s="118" t="s">
        <v>963</v>
      </c>
      <c r="B1183" s="114" t="s">
        <v>2389</v>
      </c>
      <c r="C1183" s="113" t="s">
        <v>2390</v>
      </c>
      <c r="D1183" s="109">
        <v>11000</v>
      </c>
      <c r="E1183" s="112">
        <v>0</v>
      </c>
      <c r="F1183" s="112">
        <v>0</v>
      </c>
      <c r="G1183" s="112">
        <v>0</v>
      </c>
      <c r="H1183" s="112">
        <v>11000</v>
      </c>
      <c r="I1183" s="116">
        <v>0</v>
      </c>
      <c r="J1183" s="97"/>
    </row>
    <row r="1184" spans="1:10" ht="17.100000000000001" customHeight="1" x14ac:dyDescent="0.2">
      <c r="A1184" s="118" t="s">
        <v>964</v>
      </c>
      <c r="B1184" s="114" t="s">
        <v>2391</v>
      </c>
      <c r="C1184" s="113" t="s">
        <v>2390</v>
      </c>
      <c r="D1184" s="109">
        <v>11000</v>
      </c>
      <c r="E1184" s="112">
        <v>0</v>
      </c>
      <c r="F1184" s="112">
        <v>0</v>
      </c>
      <c r="G1184" s="112">
        <v>0</v>
      </c>
      <c r="H1184" s="112">
        <v>11000</v>
      </c>
      <c r="I1184" s="116">
        <v>0</v>
      </c>
      <c r="J1184" s="97"/>
    </row>
    <row r="1185" spans="1:10" ht="17.100000000000001" customHeight="1" x14ac:dyDescent="0.2">
      <c r="A1185" s="118" t="s">
        <v>965</v>
      </c>
      <c r="B1185" s="114" t="s">
        <v>2392</v>
      </c>
      <c r="C1185" s="113" t="s">
        <v>2394</v>
      </c>
      <c r="D1185" s="109">
        <v>5000</v>
      </c>
      <c r="E1185" s="112">
        <v>0</v>
      </c>
      <c r="F1185" s="112">
        <v>0</v>
      </c>
      <c r="G1185" s="112">
        <v>0</v>
      </c>
      <c r="H1185" s="112">
        <v>5000</v>
      </c>
      <c r="I1185" s="116">
        <v>0</v>
      </c>
      <c r="J1185" s="97"/>
    </row>
    <row r="1186" spans="1:10" ht="17.100000000000001" customHeight="1" x14ac:dyDescent="0.2">
      <c r="A1186" s="118" t="s">
        <v>966</v>
      </c>
      <c r="B1186" s="114" t="s">
        <v>967</v>
      </c>
      <c r="C1186" s="113" t="s">
        <v>2394</v>
      </c>
      <c r="D1186" s="109">
        <v>5000</v>
      </c>
      <c r="E1186" s="112">
        <v>0</v>
      </c>
      <c r="F1186" s="112">
        <v>0</v>
      </c>
      <c r="G1186" s="112">
        <v>0</v>
      </c>
      <c r="H1186" s="112">
        <v>5000</v>
      </c>
      <c r="I1186" s="116">
        <v>0</v>
      </c>
      <c r="J1186" s="97"/>
    </row>
    <row r="1187" spans="1:10" ht="17.100000000000001" customHeight="1" x14ac:dyDescent="0.2">
      <c r="A1187" s="118" t="s">
        <v>968</v>
      </c>
      <c r="B1187" s="114" t="s">
        <v>969</v>
      </c>
      <c r="C1187" s="113" t="s">
        <v>2395</v>
      </c>
      <c r="D1187" s="109">
        <v>5000</v>
      </c>
      <c r="E1187" s="112">
        <v>0</v>
      </c>
      <c r="F1187" s="112">
        <v>0</v>
      </c>
      <c r="G1187" s="112">
        <v>0</v>
      </c>
      <c r="H1187" s="112">
        <v>5000</v>
      </c>
      <c r="I1187" s="116">
        <v>0</v>
      </c>
      <c r="J1187" s="97"/>
    </row>
    <row r="1188" spans="1:10" ht="17.100000000000001" customHeight="1" x14ac:dyDescent="0.2">
      <c r="A1188" s="118" t="s">
        <v>970</v>
      </c>
      <c r="B1188" s="114" t="s">
        <v>808</v>
      </c>
      <c r="C1188" s="113" t="s">
        <v>2395</v>
      </c>
      <c r="D1188" s="109">
        <v>5000</v>
      </c>
      <c r="E1188" s="112">
        <v>0</v>
      </c>
      <c r="F1188" s="112">
        <v>0</v>
      </c>
      <c r="G1188" s="112">
        <v>0</v>
      </c>
      <c r="H1188" s="112">
        <v>5000</v>
      </c>
      <c r="I1188" s="116">
        <v>0</v>
      </c>
      <c r="J1188" s="97"/>
    </row>
    <row r="1189" spans="1:10" ht="17.100000000000001" customHeight="1" x14ac:dyDescent="0.2">
      <c r="A1189" s="118" t="s">
        <v>971</v>
      </c>
      <c r="B1189" s="114" t="s">
        <v>972</v>
      </c>
      <c r="C1189" s="113" t="s">
        <v>2396</v>
      </c>
      <c r="D1189" s="109">
        <v>5000</v>
      </c>
      <c r="E1189" s="112">
        <v>0</v>
      </c>
      <c r="F1189" s="112">
        <v>0</v>
      </c>
      <c r="G1189" s="112">
        <v>0</v>
      </c>
      <c r="H1189" s="112">
        <v>5000</v>
      </c>
      <c r="I1189" s="116">
        <v>0</v>
      </c>
      <c r="J1189" s="97"/>
    </row>
    <row r="1190" spans="1:10" ht="17.100000000000001" customHeight="1" x14ac:dyDescent="0.2">
      <c r="A1190" s="118" t="s">
        <v>973</v>
      </c>
      <c r="B1190" s="114" t="s">
        <v>974</v>
      </c>
      <c r="C1190" s="113" t="s">
        <v>2396</v>
      </c>
      <c r="D1190" s="109">
        <v>5000</v>
      </c>
      <c r="E1190" s="112">
        <v>0</v>
      </c>
      <c r="F1190" s="112">
        <v>0</v>
      </c>
      <c r="G1190" s="112">
        <v>0</v>
      </c>
      <c r="H1190" s="112">
        <v>5000</v>
      </c>
      <c r="I1190" s="116">
        <v>0</v>
      </c>
      <c r="J1190" s="97"/>
    </row>
    <row r="1191" spans="1:10" ht="17.100000000000001" customHeight="1" x14ac:dyDescent="0.2">
      <c r="A1191" s="118" t="s">
        <v>975</v>
      </c>
      <c r="B1191" s="114" t="s">
        <v>976</v>
      </c>
      <c r="C1191" s="113" t="s">
        <v>2397</v>
      </c>
      <c r="D1191" s="109">
        <v>11000</v>
      </c>
      <c r="E1191" s="112">
        <v>0</v>
      </c>
      <c r="F1191" s="112">
        <v>0</v>
      </c>
      <c r="G1191" s="112">
        <v>0</v>
      </c>
      <c r="H1191" s="112">
        <v>11000</v>
      </c>
      <c r="I1191" s="116">
        <v>0</v>
      </c>
      <c r="J1191" s="97"/>
    </row>
    <row r="1192" spans="1:10" ht="17.100000000000001" customHeight="1" x14ac:dyDescent="0.2">
      <c r="A1192" s="118" t="s">
        <v>977</v>
      </c>
      <c r="B1192" s="114" t="s">
        <v>725</v>
      </c>
      <c r="C1192" s="113" t="s">
        <v>2397</v>
      </c>
      <c r="D1192" s="109">
        <v>11000</v>
      </c>
      <c r="E1192" s="112">
        <v>0</v>
      </c>
      <c r="F1192" s="112">
        <v>0</v>
      </c>
      <c r="G1192" s="112">
        <v>0</v>
      </c>
      <c r="H1192" s="112">
        <v>11000</v>
      </c>
      <c r="I1192" s="116">
        <v>0</v>
      </c>
      <c r="J1192" s="97"/>
    </row>
    <row r="1193" spans="1:10" ht="17.100000000000001" customHeight="1" x14ac:dyDescent="0.2">
      <c r="A1193" s="118" t="s">
        <v>978</v>
      </c>
      <c r="B1193" s="114" t="s">
        <v>979</v>
      </c>
      <c r="C1193" s="113" t="s">
        <v>2398</v>
      </c>
      <c r="D1193" s="109">
        <v>40000</v>
      </c>
      <c r="E1193" s="112">
        <v>0</v>
      </c>
      <c r="F1193" s="112">
        <v>0</v>
      </c>
      <c r="G1193" s="112">
        <v>0</v>
      </c>
      <c r="H1193" s="112">
        <v>40000</v>
      </c>
      <c r="I1193" s="116">
        <v>0</v>
      </c>
      <c r="J1193" s="97"/>
    </row>
    <row r="1194" spans="1:10" ht="17.100000000000001" customHeight="1" x14ac:dyDescent="0.2">
      <c r="A1194" s="118" t="s">
        <v>980</v>
      </c>
      <c r="B1194" s="114" t="s">
        <v>981</v>
      </c>
      <c r="C1194" s="113" t="s">
        <v>2398</v>
      </c>
      <c r="D1194" s="109">
        <v>40000</v>
      </c>
      <c r="E1194" s="112">
        <v>0</v>
      </c>
      <c r="F1194" s="112">
        <v>0</v>
      </c>
      <c r="G1194" s="112">
        <v>0</v>
      </c>
      <c r="H1194" s="112">
        <v>40000</v>
      </c>
      <c r="I1194" s="116">
        <v>0</v>
      </c>
      <c r="J1194" s="97"/>
    </row>
    <row r="1195" spans="1:10" ht="17.100000000000001" customHeight="1" x14ac:dyDescent="0.2">
      <c r="A1195" s="118" t="s">
        <v>3628</v>
      </c>
      <c r="B1195" s="114" t="s">
        <v>3629</v>
      </c>
      <c r="C1195" s="113" t="s">
        <v>2383</v>
      </c>
      <c r="D1195" s="109">
        <v>116000</v>
      </c>
      <c r="E1195" s="112">
        <v>0</v>
      </c>
      <c r="F1195" s="112">
        <v>0</v>
      </c>
      <c r="G1195" s="112">
        <v>0</v>
      </c>
      <c r="H1195" s="112">
        <v>116000</v>
      </c>
      <c r="I1195" s="116">
        <v>0</v>
      </c>
      <c r="J1195" s="97"/>
    </row>
    <row r="1196" spans="1:10" ht="17.100000000000001" customHeight="1" x14ac:dyDescent="0.2">
      <c r="A1196" s="118" t="s">
        <v>3630</v>
      </c>
      <c r="B1196" s="114" t="s">
        <v>3631</v>
      </c>
      <c r="C1196" s="113" t="s">
        <v>2383</v>
      </c>
      <c r="D1196" s="109">
        <v>116000</v>
      </c>
      <c r="E1196" s="112">
        <v>0</v>
      </c>
      <c r="F1196" s="112">
        <v>0</v>
      </c>
      <c r="G1196" s="112">
        <v>0</v>
      </c>
      <c r="H1196" s="112">
        <v>116000</v>
      </c>
      <c r="I1196" s="116">
        <v>0</v>
      </c>
      <c r="J1196" s="97"/>
    </row>
    <row r="1197" spans="1:10" ht="17.100000000000001" customHeight="1" x14ac:dyDescent="0.2">
      <c r="A1197" s="118" t="s">
        <v>3632</v>
      </c>
      <c r="B1197" s="114" t="s">
        <v>3633</v>
      </c>
      <c r="C1197" s="113" t="s">
        <v>2390</v>
      </c>
      <c r="D1197" s="109">
        <v>11000</v>
      </c>
      <c r="E1197" s="112">
        <v>0</v>
      </c>
      <c r="F1197" s="112">
        <v>0</v>
      </c>
      <c r="G1197" s="112">
        <v>0</v>
      </c>
      <c r="H1197" s="112">
        <v>11000</v>
      </c>
      <c r="I1197" s="116">
        <v>0</v>
      </c>
      <c r="J1197" s="97"/>
    </row>
    <row r="1198" spans="1:10" ht="17.100000000000001" customHeight="1" x14ac:dyDescent="0.2">
      <c r="A1198" s="118" t="s">
        <v>3635</v>
      </c>
      <c r="B1198" s="114" t="s">
        <v>3636</v>
      </c>
      <c r="C1198" s="113" t="s">
        <v>2390</v>
      </c>
      <c r="D1198" s="109">
        <v>11000</v>
      </c>
      <c r="E1198" s="112">
        <v>0</v>
      </c>
      <c r="F1198" s="112">
        <v>0</v>
      </c>
      <c r="G1198" s="112">
        <v>0</v>
      </c>
      <c r="H1198" s="112">
        <v>11000</v>
      </c>
      <c r="I1198" s="116">
        <v>0</v>
      </c>
      <c r="J1198" s="97"/>
    </row>
    <row r="1199" spans="1:10" ht="17.100000000000001" customHeight="1" x14ac:dyDescent="0.2">
      <c r="A1199" s="118" t="s">
        <v>3637</v>
      </c>
      <c r="B1199" s="114" t="s">
        <v>3609</v>
      </c>
      <c r="C1199" s="113" t="s">
        <v>3638</v>
      </c>
      <c r="D1199" s="109">
        <v>30000</v>
      </c>
      <c r="E1199" s="112">
        <v>0</v>
      </c>
      <c r="F1199" s="112">
        <v>0</v>
      </c>
      <c r="G1199" s="112">
        <v>0</v>
      </c>
      <c r="H1199" s="112">
        <v>30000</v>
      </c>
      <c r="I1199" s="116">
        <v>0</v>
      </c>
      <c r="J1199" s="97"/>
    </row>
    <row r="1200" spans="1:10" ht="17.100000000000001" customHeight="1" x14ac:dyDescent="0.2">
      <c r="A1200" s="118" t="s">
        <v>3639</v>
      </c>
      <c r="B1200" s="114" t="s">
        <v>3611</v>
      </c>
      <c r="C1200" s="113" t="s">
        <v>3638</v>
      </c>
      <c r="D1200" s="109">
        <v>30000</v>
      </c>
      <c r="E1200" s="112">
        <v>0</v>
      </c>
      <c r="F1200" s="112">
        <v>0</v>
      </c>
      <c r="G1200" s="112">
        <v>0</v>
      </c>
      <c r="H1200" s="112">
        <v>30000</v>
      </c>
      <c r="I1200" s="116">
        <v>0</v>
      </c>
      <c r="J1200" s="97"/>
    </row>
    <row r="1201" spans="1:10" ht="17.100000000000001" customHeight="1" x14ac:dyDescent="0.2">
      <c r="A1201" s="118" t="s">
        <v>3640</v>
      </c>
      <c r="B1201" s="114" t="s">
        <v>3621</v>
      </c>
      <c r="C1201" s="113" t="s">
        <v>3641</v>
      </c>
      <c r="D1201" s="109">
        <v>4000</v>
      </c>
      <c r="E1201" s="112">
        <v>0</v>
      </c>
      <c r="F1201" s="112">
        <v>0</v>
      </c>
      <c r="G1201" s="112">
        <v>0</v>
      </c>
      <c r="H1201" s="112">
        <v>4000</v>
      </c>
      <c r="I1201" s="116">
        <v>0</v>
      </c>
      <c r="J1201" s="97"/>
    </row>
    <row r="1202" spans="1:10" ht="17.100000000000001" customHeight="1" x14ac:dyDescent="0.2">
      <c r="A1202" s="118" t="s">
        <v>3642</v>
      </c>
      <c r="B1202" s="114" t="s">
        <v>3625</v>
      </c>
      <c r="C1202" s="113" t="s">
        <v>3641</v>
      </c>
      <c r="D1202" s="109">
        <v>4000</v>
      </c>
      <c r="E1202" s="112">
        <v>0</v>
      </c>
      <c r="F1202" s="112">
        <v>0</v>
      </c>
      <c r="G1202" s="112">
        <v>0</v>
      </c>
      <c r="H1202" s="112">
        <v>4000</v>
      </c>
      <c r="I1202" s="116">
        <v>0</v>
      </c>
      <c r="J1202" s="97"/>
    </row>
    <row r="1203" spans="1:10" ht="17.100000000000001" customHeight="1" x14ac:dyDescent="0.2">
      <c r="A1203" s="118" t="s">
        <v>982</v>
      </c>
      <c r="B1203" s="114" t="s">
        <v>2399</v>
      </c>
      <c r="C1203" s="113" t="s">
        <v>2401</v>
      </c>
      <c r="D1203" s="109">
        <v>10000</v>
      </c>
      <c r="E1203" s="112">
        <v>0</v>
      </c>
      <c r="F1203" s="112">
        <v>0</v>
      </c>
      <c r="G1203" s="112">
        <v>0</v>
      </c>
      <c r="H1203" s="112">
        <v>10000</v>
      </c>
      <c r="I1203" s="116">
        <v>0</v>
      </c>
      <c r="J1203" s="97"/>
    </row>
    <row r="1204" spans="1:10" ht="17.100000000000001" customHeight="1" x14ac:dyDescent="0.2">
      <c r="A1204" s="118" t="s">
        <v>983</v>
      </c>
      <c r="B1204" s="114" t="s">
        <v>984</v>
      </c>
      <c r="C1204" s="113" t="s">
        <v>2401</v>
      </c>
      <c r="D1204" s="109">
        <v>10000</v>
      </c>
      <c r="E1204" s="112">
        <v>0</v>
      </c>
      <c r="F1204" s="112">
        <v>0</v>
      </c>
      <c r="G1204" s="112">
        <v>0</v>
      </c>
      <c r="H1204" s="112">
        <v>10000</v>
      </c>
      <c r="I1204" s="116">
        <v>0</v>
      </c>
      <c r="J1204" s="97"/>
    </row>
    <row r="1205" spans="1:10" ht="17.100000000000001" customHeight="1" x14ac:dyDescent="0.2">
      <c r="A1205" s="118" t="s">
        <v>985</v>
      </c>
      <c r="B1205" s="114" t="s">
        <v>986</v>
      </c>
      <c r="C1205" s="113" t="s">
        <v>2402</v>
      </c>
      <c r="D1205" s="109">
        <v>30000</v>
      </c>
      <c r="E1205" s="112">
        <v>0</v>
      </c>
      <c r="F1205" s="112">
        <v>0</v>
      </c>
      <c r="G1205" s="112">
        <v>0</v>
      </c>
      <c r="H1205" s="112">
        <v>30000</v>
      </c>
      <c r="I1205" s="116">
        <v>0</v>
      </c>
      <c r="J1205" s="97"/>
    </row>
    <row r="1206" spans="1:10" ht="17.100000000000001" customHeight="1" x14ac:dyDescent="0.2">
      <c r="A1206" s="118" t="s">
        <v>987</v>
      </c>
      <c r="B1206" s="114" t="s">
        <v>988</v>
      </c>
      <c r="C1206" s="113" t="s">
        <v>2402</v>
      </c>
      <c r="D1206" s="109">
        <v>30000</v>
      </c>
      <c r="E1206" s="112">
        <v>0</v>
      </c>
      <c r="F1206" s="112">
        <v>0</v>
      </c>
      <c r="G1206" s="112">
        <v>0</v>
      </c>
      <c r="H1206" s="112">
        <v>30000</v>
      </c>
      <c r="I1206" s="116">
        <v>0</v>
      </c>
      <c r="J1206" s="97"/>
    </row>
    <row r="1207" spans="1:10" ht="17.100000000000001" customHeight="1" x14ac:dyDescent="0.2">
      <c r="A1207" s="118" t="s">
        <v>989</v>
      </c>
      <c r="B1207" s="114" t="s">
        <v>990</v>
      </c>
      <c r="C1207" s="113" t="s">
        <v>2403</v>
      </c>
      <c r="D1207" s="109">
        <v>20000</v>
      </c>
      <c r="E1207" s="112">
        <v>0</v>
      </c>
      <c r="F1207" s="112">
        <v>0</v>
      </c>
      <c r="G1207" s="112">
        <v>0</v>
      </c>
      <c r="H1207" s="112">
        <v>20000</v>
      </c>
      <c r="I1207" s="116">
        <v>0</v>
      </c>
      <c r="J1207" s="97"/>
    </row>
    <row r="1208" spans="1:10" ht="17.100000000000001" customHeight="1" x14ac:dyDescent="0.2">
      <c r="A1208" s="118" t="s">
        <v>991</v>
      </c>
      <c r="B1208" s="114" t="s">
        <v>2404</v>
      </c>
      <c r="C1208" s="113" t="s">
        <v>2403</v>
      </c>
      <c r="D1208" s="109">
        <v>20000</v>
      </c>
      <c r="E1208" s="112">
        <v>0</v>
      </c>
      <c r="F1208" s="112">
        <v>0</v>
      </c>
      <c r="G1208" s="112">
        <v>0</v>
      </c>
      <c r="H1208" s="112">
        <v>20000</v>
      </c>
      <c r="I1208" s="116">
        <v>0</v>
      </c>
      <c r="J1208" s="97"/>
    </row>
    <row r="1209" spans="1:10" ht="17.100000000000001" customHeight="1" x14ac:dyDescent="0.2">
      <c r="A1209" s="118" t="s">
        <v>992</v>
      </c>
      <c r="B1209" s="114" t="s">
        <v>993</v>
      </c>
      <c r="C1209" s="113" t="s">
        <v>2406</v>
      </c>
      <c r="D1209" s="109">
        <v>10000</v>
      </c>
      <c r="E1209" s="112">
        <v>0</v>
      </c>
      <c r="F1209" s="112">
        <v>0</v>
      </c>
      <c r="G1209" s="112">
        <v>0</v>
      </c>
      <c r="H1209" s="112">
        <v>10000</v>
      </c>
      <c r="I1209" s="116">
        <v>0</v>
      </c>
      <c r="J1209" s="97"/>
    </row>
    <row r="1210" spans="1:10" ht="17.100000000000001" customHeight="1" x14ac:dyDescent="0.2">
      <c r="A1210" s="118" t="s">
        <v>994</v>
      </c>
      <c r="B1210" s="114" t="s">
        <v>995</v>
      </c>
      <c r="C1210" s="113" t="s">
        <v>2406</v>
      </c>
      <c r="D1210" s="109">
        <v>10000</v>
      </c>
      <c r="E1210" s="112">
        <v>0</v>
      </c>
      <c r="F1210" s="112">
        <v>0</v>
      </c>
      <c r="G1210" s="112">
        <v>0</v>
      </c>
      <c r="H1210" s="112">
        <v>10000</v>
      </c>
      <c r="I1210" s="116">
        <v>0</v>
      </c>
      <c r="J1210" s="97"/>
    </row>
    <row r="1211" spans="1:10" ht="17.100000000000001" customHeight="1" x14ac:dyDescent="0.2">
      <c r="A1211" s="118" t="s">
        <v>996</v>
      </c>
      <c r="B1211" s="114" t="s">
        <v>997</v>
      </c>
      <c r="C1211" s="113" t="s">
        <v>2407</v>
      </c>
      <c r="D1211" s="109">
        <v>6000</v>
      </c>
      <c r="E1211" s="112">
        <v>0</v>
      </c>
      <c r="F1211" s="112">
        <v>0</v>
      </c>
      <c r="G1211" s="112">
        <v>0</v>
      </c>
      <c r="H1211" s="112">
        <v>6000</v>
      </c>
      <c r="I1211" s="116">
        <v>0</v>
      </c>
      <c r="J1211" s="97"/>
    </row>
    <row r="1212" spans="1:10" ht="17.100000000000001" customHeight="1" x14ac:dyDescent="0.2">
      <c r="A1212" s="118" t="s">
        <v>998</v>
      </c>
      <c r="B1212" s="114" t="s">
        <v>999</v>
      </c>
      <c r="C1212" s="113" t="s">
        <v>2407</v>
      </c>
      <c r="D1212" s="109">
        <v>6000</v>
      </c>
      <c r="E1212" s="112">
        <v>0</v>
      </c>
      <c r="F1212" s="112">
        <v>0</v>
      </c>
      <c r="G1212" s="112">
        <v>0</v>
      </c>
      <c r="H1212" s="112">
        <v>6000</v>
      </c>
      <c r="I1212" s="116">
        <v>0</v>
      </c>
      <c r="J1212" s="97"/>
    </row>
    <row r="1213" spans="1:10" ht="17.100000000000001" customHeight="1" x14ac:dyDescent="0.2">
      <c r="A1213" s="118" t="s">
        <v>2408</v>
      </c>
      <c r="B1213" s="114" t="s">
        <v>2409</v>
      </c>
      <c r="C1213" s="113" t="s">
        <v>2410</v>
      </c>
      <c r="D1213" s="109">
        <v>50000</v>
      </c>
      <c r="E1213" s="112">
        <v>0</v>
      </c>
      <c r="F1213" s="112">
        <v>0</v>
      </c>
      <c r="G1213" s="112">
        <v>0</v>
      </c>
      <c r="H1213" s="112">
        <v>50000</v>
      </c>
      <c r="I1213" s="116">
        <v>0</v>
      </c>
      <c r="J1213" s="97"/>
    </row>
    <row r="1214" spans="1:10" ht="17.100000000000001" customHeight="1" x14ac:dyDescent="0.2">
      <c r="A1214" s="118" t="s">
        <v>2411</v>
      </c>
      <c r="B1214" s="114" t="s">
        <v>2412</v>
      </c>
      <c r="C1214" s="113" t="s">
        <v>2410</v>
      </c>
      <c r="D1214" s="109">
        <v>50000</v>
      </c>
      <c r="E1214" s="112">
        <v>0</v>
      </c>
      <c r="F1214" s="112">
        <v>0</v>
      </c>
      <c r="G1214" s="112">
        <v>0</v>
      </c>
      <c r="H1214" s="112">
        <v>50000</v>
      </c>
      <c r="I1214" s="116">
        <v>0</v>
      </c>
      <c r="J1214" s="97"/>
    </row>
    <row r="1215" spans="1:10" ht="17.100000000000001" customHeight="1" x14ac:dyDescent="0.2">
      <c r="A1215" s="118" t="s">
        <v>3643</v>
      </c>
      <c r="B1215" s="114" t="s">
        <v>3644</v>
      </c>
      <c r="C1215" s="113" t="s">
        <v>3645</v>
      </c>
      <c r="D1215" s="109">
        <v>50000</v>
      </c>
      <c r="E1215" s="112">
        <v>0</v>
      </c>
      <c r="F1215" s="112">
        <v>0</v>
      </c>
      <c r="G1215" s="112">
        <v>0</v>
      </c>
      <c r="H1215" s="112">
        <v>50000</v>
      </c>
      <c r="I1215" s="116">
        <v>0</v>
      </c>
      <c r="J1215" s="97"/>
    </row>
    <row r="1216" spans="1:10" ht="17.100000000000001" customHeight="1" x14ac:dyDescent="0.2">
      <c r="A1216" s="118" t="s">
        <v>3646</v>
      </c>
      <c r="B1216" s="114" t="s">
        <v>3647</v>
      </c>
      <c r="C1216" s="113" t="s">
        <v>3645</v>
      </c>
      <c r="D1216" s="109">
        <v>50000</v>
      </c>
      <c r="E1216" s="112">
        <v>0</v>
      </c>
      <c r="F1216" s="112">
        <v>0</v>
      </c>
      <c r="G1216" s="112">
        <v>0</v>
      </c>
      <c r="H1216" s="112">
        <v>50000</v>
      </c>
      <c r="I1216" s="116">
        <v>0</v>
      </c>
      <c r="J1216" s="97"/>
    </row>
    <row r="1217" spans="1:10" ht="17.100000000000001" customHeight="1" x14ac:dyDescent="0.2">
      <c r="A1217" s="118" t="s">
        <v>3648</v>
      </c>
      <c r="B1217" s="114" t="s">
        <v>3649</v>
      </c>
      <c r="C1217" s="113" t="s">
        <v>2406</v>
      </c>
      <c r="D1217" s="109">
        <v>8000</v>
      </c>
      <c r="E1217" s="112">
        <v>0</v>
      </c>
      <c r="F1217" s="112">
        <v>0</v>
      </c>
      <c r="G1217" s="112">
        <v>0</v>
      </c>
      <c r="H1217" s="112">
        <v>8000</v>
      </c>
      <c r="I1217" s="116">
        <v>0</v>
      </c>
      <c r="J1217" s="97"/>
    </row>
    <row r="1218" spans="1:10" ht="17.100000000000001" customHeight="1" x14ac:dyDescent="0.2">
      <c r="A1218" s="118" t="s">
        <v>3651</v>
      </c>
      <c r="B1218" s="114" t="s">
        <v>3652</v>
      </c>
      <c r="C1218" s="113" t="s">
        <v>2406</v>
      </c>
      <c r="D1218" s="109">
        <v>8000</v>
      </c>
      <c r="E1218" s="112">
        <v>0</v>
      </c>
      <c r="F1218" s="112">
        <v>0</v>
      </c>
      <c r="G1218" s="112">
        <v>0</v>
      </c>
      <c r="H1218" s="112">
        <v>8000</v>
      </c>
      <c r="I1218" s="116">
        <v>0</v>
      </c>
      <c r="J1218" s="97"/>
    </row>
    <row r="1219" spans="1:10" ht="17.100000000000001" customHeight="1" x14ac:dyDescent="0.2">
      <c r="A1219" s="118" t="s">
        <v>1000</v>
      </c>
      <c r="B1219" s="114" t="s">
        <v>1001</v>
      </c>
      <c r="C1219" s="113" t="s">
        <v>2414</v>
      </c>
      <c r="D1219" s="109">
        <v>4000</v>
      </c>
      <c r="E1219" s="112">
        <v>0</v>
      </c>
      <c r="F1219" s="112">
        <v>0</v>
      </c>
      <c r="G1219" s="112">
        <v>0</v>
      </c>
      <c r="H1219" s="112">
        <v>4000</v>
      </c>
      <c r="I1219" s="116">
        <v>0</v>
      </c>
      <c r="J1219" s="97"/>
    </row>
    <row r="1220" spans="1:10" ht="17.100000000000001" customHeight="1" x14ac:dyDescent="0.2">
      <c r="A1220" s="118" t="s">
        <v>1002</v>
      </c>
      <c r="B1220" s="114" t="s">
        <v>1003</v>
      </c>
      <c r="C1220" s="113" t="s">
        <v>2414</v>
      </c>
      <c r="D1220" s="109">
        <v>4000</v>
      </c>
      <c r="E1220" s="112">
        <v>0</v>
      </c>
      <c r="F1220" s="112">
        <v>0</v>
      </c>
      <c r="G1220" s="112">
        <v>0</v>
      </c>
      <c r="H1220" s="112">
        <v>4000</v>
      </c>
      <c r="I1220" s="116">
        <v>0</v>
      </c>
      <c r="J1220" s="97"/>
    </row>
    <row r="1221" spans="1:10" ht="17.100000000000001" customHeight="1" x14ac:dyDescent="0.2">
      <c r="A1221" s="118" t="s">
        <v>1004</v>
      </c>
      <c r="B1221" s="114" t="s">
        <v>2415</v>
      </c>
      <c r="C1221" s="113" t="s">
        <v>2417</v>
      </c>
      <c r="D1221" s="109">
        <v>2500</v>
      </c>
      <c r="E1221" s="112">
        <v>0</v>
      </c>
      <c r="F1221" s="112">
        <v>0</v>
      </c>
      <c r="G1221" s="112">
        <v>0</v>
      </c>
      <c r="H1221" s="112">
        <v>2500</v>
      </c>
      <c r="I1221" s="116">
        <v>0</v>
      </c>
      <c r="J1221" s="97"/>
    </row>
    <row r="1222" spans="1:10" ht="17.100000000000001" customHeight="1" x14ac:dyDescent="0.2">
      <c r="A1222" s="118" t="s">
        <v>1005</v>
      </c>
      <c r="B1222" s="114" t="s">
        <v>1006</v>
      </c>
      <c r="C1222" s="113" t="s">
        <v>2417</v>
      </c>
      <c r="D1222" s="109">
        <v>2500</v>
      </c>
      <c r="E1222" s="112">
        <v>0</v>
      </c>
      <c r="F1222" s="112">
        <v>0</v>
      </c>
      <c r="G1222" s="112">
        <v>0</v>
      </c>
      <c r="H1222" s="112">
        <v>2500</v>
      </c>
      <c r="I1222" s="116">
        <v>0</v>
      </c>
      <c r="J1222" s="97"/>
    </row>
    <row r="1223" spans="1:10" ht="17.100000000000001" customHeight="1" x14ac:dyDescent="0.2">
      <c r="A1223" s="118" t="s">
        <v>1007</v>
      </c>
      <c r="B1223" s="114" t="s">
        <v>2418</v>
      </c>
      <c r="C1223" s="113" t="s">
        <v>2419</v>
      </c>
      <c r="D1223" s="109">
        <v>500</v>
      </c>
      <c r="E1223" s="112">
        <v>0</v>
      </c>
      <c r="F1223" s="112">
        <v>0</v>
      </c>
      <c r="G1223" s="112">
        <v>0</v>
      </c>
      <c r="H1223" s="112">
        <v>500</v>
      </c>
      <c r="I1223" s="116">
        <v>0</v>
      </c>
      <c r="J1223" s="97"/>
    </row>
    <row r="1224" spans="1:10" ht="17.100000000000001" customHeight="1" x14ac:dyDescent="0.2">
      <c r="A1224" s="118" t="s">
        <v>1008</v>
      </c>
      <c r="B1224" s="114" t="s">
        <v>1009</v>
      </c>
      <c r="C1224" s="113" t="s">
        <v>2419</v>
      </c>
      <c r="D1224" s="109">
        <v>500</v>
      </c>
      <c r="E1224" s="112">
        <v>0</v>
      </c>
      <c r="F1224" s="112">
        <v>0</v>
      </c>
      <c r="G1224" s="112">
        <v>0</v>
      </c>
      <c r="H1224" s="112">
        <v>500</v>
      </c>
      <c r="I1224" s="116">
        <v>0</v>
      </c>
      <c r="J1224" s="97"/>
    </row>
    <row r="1225" spans="1:10" ht="17.100000000000001" customHeight="1" x14ac:dyDescent="0.2">
      <c r="A1225" s="118" t="s">
        <v>1010</v>
      </c>
      <c r="B1225" s="114" t="s">
        <v>2420</v>
      </c>
      <c r="C1225" s="113" t="s">
        <v>2421</v>
      </c>
      <c r="D1225" s="109">
        <v>3000</v>
      </c>
      <c r="E1225" s="112">
        <v>0</v>
      </c>
      <c r="F1225" s="112">
        <v>0</v>
      </c>
      <c r="G1225" s="112">
        <v>0</v>
      </c>
      <c r="H1225" s="112">
        <v>3000</v>
      </c>
      <c r="I1225" s="116">
        <v>0</v>
      </c>
      <c r="J1225" s="97"/>
    </row>
    <row r="1226" spans="1:10" ht="17.100000000000001" customHeight="1" x14ac:dyDescent="0.2">
      <c r="A1226" s="118" t="s">
        <v>1011</v>
      </c>
      <c r="B1226" s="114" t="s">
        <v>2422</v>
      </c>
      <c r="C1226" s="113" t="s">
        <v>2421</v>
      </c>
      <c r="D1226" s="109">
        <v>3000</v>
      </c>
      <c r="E1226" s="112">
        <v>0</v>
      </c>
      <c r="F1226" s="112">
        <v>0</v>
      </c>
      <c r="G1226" s="112">
        <v>0</v>
      </c>
      <c r="H1226" s="112">
        <v>3000</v>
      </c>
      <c r="I1226" s="116">
        <v>0</v>
      </c>
      <c r="J1226" s="97"/>
    </row>
    <row r="1227" spans="1:10" ht="17.100000000000001" customHeight="1" x14ac:dyDescent="0.2">
      <c r="A1227" s="118" t="s">
        <v>1012</v>
      </c>
      <c r="B1227" s="114" t="s">
        <v>923</v>
      </c>
      <c r="C1227" s="113" t="s">
        <v>2423</v>
      </c>
      <c r="D1227" s="109">
        <v>4000</v>
      </c>
      <c r="E1227" s="112">
        <v>0</v>
      </c>
      <c r="F1227" s="112">
        <v>0</v>
      </c>
      <c r="G1227" s="112">
        <v>0</v>
      </c>
      <c r="H1227" s="112">
        <v>4000</v>
      </c>
      <c r="I1227" s="116">
        <v>0</v>
      </c>
      <c r="J1227" s="97"/>
    </row>
    <row r="1228" spans="1:10" ht="17.100000000000001" customHeight="1" x14ac:dyDescent="0.2">
      <c r="A1228" s="118" t="s">
        <v>1013</v>
      </c>
      <c r="B1228" s="114" t="s">
        <v>789</v>
      </c>
      <c r="C1228" s="113" t="s">
        <v>2423</v>
      </c>
      <c r="D1228" s="109">
        <v>4000</v>
      </c>
      <c r="E1228" s="112">
        <v>0</v>
      </c>
      <c r="F1228" s="112">
        <v>0</v>
      </c>
      <c r="G1228" s="112">
        <v>0</v>
      </c>
      <c r="H1228" s="112">
        <v>4000</v>
      </c>
      <c r="I1228" s="116">
        <v>0</v>
      </c>
      <c r="J1228" s="97"/>
    </row>
    <row r="1229" spans="1:10" ht="17.100000000000001" customHeight="1" x14ac:dyDescent="0.2">
      <c r="A1229" s="118" t="s">
        <v>1014</v>
      </c>
      <c r="B1229" s="114" t="s">
        <v>2424</v>
      </c>
      <c r="C1229" s="113" t="s">
        <v>2425</v>
      </c>
      <c r="D1229" s="109">
        <v>12000</v>
      </c>
      <c r="E1229" s="112">
        <v>0</v>
      </c>
      <c r="F1229" s="112">
        <v>0</v>
      </c>
      <c r="G1229" s="112">
        <v>0</v>
      </c>
      <c r="H1229" s="112">
        <v>12000</v>
      </c>
      <c r="I1229" s="116">
        <v>0</v>
      </c>
      <c r="J1229" s="97"/>
    </row>
    <row r="1230" spans="1:10" ht="17.100000000000001" customHeight="1" x14ac:dyDescent="0.2">
      <c r="A1230" s="118" t="s">
        <v>1015</v>
      </c>
      <c r="B1230" s="114" t="s">
        <v>2426</v>
      </c>
      <c r="C1230" s="113" t="s">
        <v>2425</v>
      </c>
      <c r="D1230" s="109">
        <v>12000</v>
      </c>
      <c r="E1230" s="112">
        <v>0</v>
      </c>
      <c r="F1230" s="112">
        <v>0</v>
      </c>
      <c r="G1230" s="112">
        <v>0</v>
      </c>
      <c r="H1230" s="112">
        <v>12000</v>
      </c>
      <c r="I1230" s="116">
        <v>0</v>
      </c>
      <c r="J1230" s="97"/>
    </row>
    <row r="1231" spans="1:10" ht="17.100000000000001" customHeight="1" x14ac:dyDescent="0.2">
      <c r="A1231" s="118" t="s">
        <v>1016</v>
      </c>
      <c r="B1231" s="114" t="s">
        <v>2427</v>
      </c>
      <c r="C1231" s="113" t="s">
        <v>2429</v>
      </c>
      <c r="D1231" s="109">
        <v>2500</v>
      </c>
      <c r="E1231" s="112">
        <v>0</v>
      </c>
      <c r="F1231" s="112">
        <v>0</v>
      </c>
      <c r="G1231" s="112">
        <v>0</v>
      </c>
      <c r="H1231" s="112">
        <v>2500</v>
      </c>
      <c r="I1231" s="116">
        <v>0</v>
      </c>
      <c r="J1231" s="97"/>
    </row>
    <row r="1232" spans="1:10" ht="17.100000000000001" customHeight="1" x14ac:dyDescent="0.2">
      <c r="A1232" s="118" t="s">
        <v>1017</v>
      </c>
      <c r="B1232" s="114" t="s">
        <v>1018</v>
      </c>
      <c r="C1232" s="113" t="s">
        <v>2429</v>
      </c>
      <c r="D1232" s="109">
        <v>2500</v>
      </c>
      <c r="E1232" s="112">
        <v>0</v>
      </c>
      <c r="F1232" s="112">
        <v>0</v>
      </c>
      <c r="G1232" s="112">
        <v>0</v>
      </c>
      <c r="H1232" s="112">
        <v>2500</v>
      </c>
      <c r="I1232" s="116">
        <v>0</v>
      </c>
      <c r="J1232" s="97"/>
    </row>
    <row r="1233" spans="1:10" ht="17.100000000000001" customHeight="1" x14ac:dyDescent="0.2">
      <c r="A1233" s="118" t="s">
        <v>1019</v>
      </c>
      <c r="B1233" s="114" t="s">
        <v>2430</v>
      </c>
      <c r="C1233" s="113" t="s">
        <v>2431</v>
      </c>
      <c r="D1233" s="109">
        <v>2000</v>
      </c>
      <c r="E1233" s="112">
        <v>0</v>
      </c>
      <c r="F1233" s="112">
        <v>0</v>
      </c>
      <c r="G1233" s="112">
        <v>0</v>
      </c>
      <c r="H1233" s="112">
        <v>2000</v>
      </c>
      <c r="I1233" s="116">
        <v>0</v>
      </c>
      <c r="J1233" s="97"/>
    </row>
    <row r="1234" spans="1:10" ht="17.100000000000001" customHeight="1" x14ac:dyDescent="0.2">
      <c r="A1234" s="118" t="s">
        <v>1020</v>
      </c>
      <c r="B1234" s="114" t="s">
        <v>1021</v>
      </c>
      <c r="C1234" s="113" t="s">
        <v>2431</v>
      </c>
      <c r="D1234" s="109">
        <v>2000</v>
      </c>
      <c r="E1234" s="112">
        <v>0</v>
      </c>
      <c r="F1234" s="112">
        <v>0</v>
      </c>
      <c r="G1234" s="112">
        <v>0</v>
      </c>
      <c r="H1234" s="112">
        <v>2000</v>
      </c>
      <c r="I1234" s="116">
        <v>0</v>
      </c>
      <c r="J1234" s="97"/>
    </row>
    <row r="1235" spans="1:10" ht="17.100000000000001" customHeight="1" x14ac:dyDescent="0.2">
      <c r="A1235" s="118" t="s">
        <v>1022</v>
      </c>
      <c r="B1235" s="114" t="s">
        <v>2415</v>
      </c>
      <c r="C1235" s="113" t="s">
        <v>2432</v>
      </c>
      <c r="D1235" s="109">
        <v>5000</v>
      </c>
      <c r="E1235" s="112">
        <v>0</v>
      </c>
      <c r="F1235" s="112">
        <v>0</v>
      </c>
      <c r="G1235" s="112">
        <v>0</v>
      </c>
      <c r="H1235" s="112">
        <v>5000</v>
      </c>
      <c r="I1235" s="116">
        <v>0</v>
      </c>
      <c r="J1235" s="97"/>
    </row>
    <row r="1236" spans="1:10" ht="17.100000000000001" customHeight="1" x14ac:dyDescent="0.2">
      <c r="A1236" s="118" t="s">
        <v>1023</v>
      </c>
      <c r="B1236" s="114" t="s">
        <v>1006</v>
      </c>
      <c r="C1236" s="113" t="s">
        <v>2432</v>
      </c>
      <c r="D1236" s="109">
        <v>5000</v>
      </c>
      <c r="E1236" s="112">
        <v>0</v>
      </c>
      <c r="F1236" s="112">
        <v>0</v>
      </c>
      <c r="G1236" s="112">
        <v>0</v>
      </c>
      <c r="H1236" s="112">
        <v>5000</v>
      </c>
      <c r="I1236" s="116">
        <v>0</v>
      </c>
      <c r="J1236" s="97"/>
    </row>
    <row r="1237" spans="1:10" ht="17.100000000000001" customHeight="1" x14ac:dyDescent="0.2">
      <c r="A1237" s="118" t="s">
        <v>1024</v>
      </c>
      <c r="B1237" s="114" t="s">
        <v>2418</v>
      </c>
      <c r="C1237" s="113" t="s">
        <v>2433</v>
      </c>
      <c r="D1237" s="109">
        <v>500</v>
      </c>
      <c r="E1237" s="112">
        <v>0</v>
      </c>
      <c r="F1237" s="112">
        <v>0</v>
      </c>
      <c r="G1237" s="112">
        <v>0</v>
      </c>
      <c r="H1237" s="112">
        <v>500</v>
      </c>
      <c r="I1237" s="116">
        <v>0</v>
      </c>
      <c r="J1237" s="97"/>
    </row>
    <row r="1238" spans="1:10" ht="17.100000000000001" customHeight="1" x14ac:dyDescent="0.2">
      <c r="A1238" s="118" t="s">
        <v>1025</v>
      </c>
      <c r="B1238" s="114" t="s">
        <v>1009</v>
      </c>
      <c r="C1238" s="113" t="s">
        <v>2433</v>
      </c>
      <c r="D1238" s="109">
        <v>500</v>
      </c>
      <c r="E1238" s="112">
        <v>0</v>
      </c>
      <c r="F1238" s="112">
        <v>0</v>
      </c>
      <c r="G1238" s="112">
        <v>0</v>
      </c>
      <c r="H1238" s="112">
        <v>500</v>
      </c>
      <c r="I1238" s="116">
        <v>0</v>
      </c>
      <c r="J1238" s="97"/>
    </row>
    <row r="1239" spans="1:10" ht="17.100000000000001" customHeight="1" x14ac:dyDescent="0.2">
      <c r="A1239" s="118" t="s">
        <v>1026</v>
      </c>
      <c r="B1239" s="114" t="s">
        <v>2420</v>
      </c>
      <c r="C1239" s="113" t="s">
        <v>2434</v>
      </c>
      <c r="D1239" s="109">
        <v>3000</v>
      </c>
      <c r="E1239" s="112">
        <v>0</v>
      </c>
      <c r="F1239" s="112">
        <v>0</v>
      </c>
      <c r="G1239" s="112">
        <v>0</v>
      </c>
      <c r="H1239" s="112">
        <v>3000</v>
      </c>
      <c r="I1239" s="116">
        <v>0</v>
      </c>
      <c r="J1239" s="97"/>
    </row>
    <row r="1240" spans="1:10" ht="17.100000000000001" customHeight="1" x14ac:dyDescent="0.2">
      <c r="A1240" s="118" t="s">
        <v>1027</v>
      </c>
      <c r="B1240" s="114" t="s">
        <v>2422</v>
      </c>
      <c r="C1240" s="113" t="s">
        <v>2434</v>
      </c>
      <c r="D1240" s="109">
        <v>3000</v>
      </c>
      <c r="E1240" s="112">
        <v>0</v>
      </c>
      <c r="F1240" s="112">
        <v>0</v>
      </c>
      <c r="G1240" s="112">
        <v>0</v>
      </c>
      <c r="H1240" s="112">
        <v>3000</v>
      </c>
      <c r="I1240" s="116">
        <v>0</v>
      </c>
      <c r="J1240" s="97"/>
    </row>
    <row r="1241" spans="1:10" ht="17.100000000000001" customHeight="1" x14ac:dyDescent="0.2">
      <c r="A1241" s="118" t="s">
        <v>1028</v>
      </c>
      <c r="B1241" s="114" t="s">
        <v>2435</v>
      </c>
      <c r="C1241" s="113" t="s">
        <v>2436</v>
      </c>
      <c r="D1241" s="109">
        <v>8000</v>
      </c>
      <c r="E1241" s="112">
        <v>0</v>
      </c>
      <c r="F1241" s="112">
        <v>0</v>
      </c>
      <c r="G1241" s="112">
        <v>0</v>
      </c>
      <c r="H1241" s="112">
        <v>8000</v>
      </c>
      <c r="I1241" s="116">
        <v>0</v>
      </c>
      <c r="J1241" s="97"/>
    </row>
    <row r="1242" spans="1:10" ht="17.100000000000001" customHeight="1" x14ac:dyDescent="0.2">
      <c r="A1242" s="118" t="s">
        <v>1029</v>
      </c>
      <c r="B1242" s="114" t="s">
        <v>1030</v>
      </c>
      <c r="C1242" s="113" t="s">
        <v>2436</v>
      </c>
      <c r="D1242" s="109">
        <v>8000</v>
      </c>
      <c r="E1242" s="112">
        <v>0</v>
      </c>
      <c r="F1242" s="112">
        <v>0</v>
      </c>
      <c r="G1242" s="112">
        <v>0</v>
      </c>
      <c r="H1242" s="112">
        <v>8000</v>
      </c>
      <c r="I1242" s="116">
        <v>0</v>
      </c>
      <c r="J1242" s="97"/>
    </row>
    <row r="1243" spans="1:10" ht="17.100000000000001" customHeight="1" x14ac:dyDescent="0.2">
      <c r="A1243" s="118" t="s">
        <v>1031</v>
      </c>
      <c r="B1243" s="114" t="s">
        <v>2437</v>
      </c>
      <c r="C1243" s="113" t="s">
        <v>2438</v>
      </c>
      <c r="D1243" s="109">
        <v>8000</v>
      </c>
      <c r="E1243" s="112">
        <v>0</v>
      </c>
      <c r="F1243" s="112">
        <v>0</v>
      </c>
      <c r="G1243" s="112">
        <v>0</v>
      </c>
      <c r="H1243" s="112">
        <v>8000</v>
      </c>
      <c r="I1243" s="116">
        <v>0</v>
      </c>
      <c r="J1243" s="97"/>
    </row>
    <row r="1244" spans="1:10" ht="17.100000000000001" customHeight="1" x14ac:dyDescent="0.2">
      <c r="A1244" s="118" t="s">
        <v>1032</v>
      </c>
      <c r="B1244" s="114" t="s">
        <v>2439</v>
      </c>
      <c r="C1244" s="113" t="s">
        <v>2438</v>
      </c>
      <c r="D1244" s="109">
        <v>8000</v>
      </c>
      <c r="E1244" s="112">
        <v>0</v>
      </c>
      <c r="F1244" s="112">
        <v>0</v>
      </c>
      <c r="G1244" s="112">
        <v>0</v>
      </c>
      <c r="H1244" s="112">
        <v>8000</v>
      </c>
      <c r="I1244" s="116">
        <v>0</v>
      </c>
      <c r="J1244" s="97"/>
    </row>
    <row r="1245" spans="1:10" ht="17.100000000000001" customHeight="1" x14ac:dyDescent="0.2">
      <c r="A1245" s="118" t="s">
        <v>1033</v>
      </c>
      <c r="B1245" s="114" t="s">
        <v>2376</v>
      </c>
      <c r="C1245" s="113" t="s">
        <v>2440</v>
      </c>
      <c r="D1245" s="109">
        <v>16000</v>
      </c>
      <c r="E1245" s="112">
        <v>0</v>
      </c>
      <c r="F1245" s="112">
        <v>0</v>
      </c>
      <c r="G1245" s="112">
        <v>0</v>
      </c>
      <c r="H1245" s="112">
        <v>16000</v>
      </c>
      <c r="I1245" s="116">
        <v>0</v>
      </c>
      <c r="J1245" s="97"/>
    </row>
    <row r="1246" spans="1:10" ht="17.100000000000001" customHeight="1" x14ac:dyDescent="0.2">
      <c r="A1246" s="118" t="s">
        <v>1034</v>
      </c>
      <c r="B1246" s="114" t="s">
        <v>949</v>
      </c>
      <c r="C1246" s="113" t="s">
        <v>2440</v>
      </c>
      <c r="D1246" s="109">
        <v>16000</v>
      </c>
      <c r="E1246" s="112">
        <v>0</v>
      </c>
      <c r="F1246" s="112">
        <v>0</v>
      </c>
      <c r="G1246" s="112">
        <v>0</v>
      </c>
      <c r="H1246" s="112">
        <v>16000</v>
      </c>
      <c r="I1246" s="116">
        <v>0</v>
      </c>
      <c r="J1246" s="97"/>
    </row>
    <row r="1247" spans="1:10" ht="17.100000000000001" customHeight="1" x14ac:dyDescent="0.2">
      <c r="A1247" s="118" t="s">
        <v>3653</v>
      </c>
      <c r="B1247" s="114" t="s">
        <v>3654</v>
      </c>
      <c r="C1247" s="113" t="s">
        <v>2425</v>
      </c>
      <c r="D1247" s="109">
        <v>8000</v>
      </c>
      <c r="E1247" s="112">
        <v>0</v>
      </c>
      <c r="F1247" s="112">
        <v>0</v>
      </c>
      <c r="G1247" s="112">
        <v>0</v>
      </c>
      <c r="H1247" s="112">
        <v>8000</v>
      </c>
      <c r="I1247" s="116">
        <v>0</v>
      </c>
      <c r="J1247" s="97"/>
    </row>
    <row r="1248" spans="1:10" ht="17.100000000000001" customHeight="1" x14ac:dyDescent="0.2">
      <c r="A1248" s="118" t="s">
        <v>3655</v>
      </c>
      <c r="B1248" s="114" t="s">
        <v>3656</v>
      </c>
      <c r="C1248" s="113" t="s">
        <v>2425</v>
      </c>
      <c r="D1248" s="109">
        <v>8000</v>
      </c>
      <c r="E1248" s="112">
        <v>0</v>
      </c>
      <c r="F1248" s="112">
        <v>0</v>
      </c>
      <c r="G1248" s="112">
        <v>0</v>
      </c>
      <c r="H1248" s="112">
        <v>8000</v>
      </c>
      <c r="I1248" s="116">
        <v>0</v>
      </c>
      <c r="J1248" s="97"/>
    </row>
    <row r="1249" spans="1:10" ht="17.100000000000001" customHeight="1" x14ac:dyDescent="0.2">
      <c r="A1249" s="118" t="s">
        <v>3657</v>
      </c>
      <c r="B1249" s="114" t="s">
        <v>3658</v>
      </c>
      <c r="C1249" s="113" t="s">
        <v>3659</v>
      </c>
      <c r="D1249" s="109">
        <v>2500</v>
      </c>
      <c r="E1249" s="112">
        <v>0</v>
      </c>
      <c r="F1249" s="112">
        <v>0</v>
      </c>
      <c r="G1249" s="112">
        <v>0</v>
      </c>
      <c r="H1249" s="112">
        <v>2500</v>
      </c>
      <c r="I1249" s="116">
        <v>0</v>
      </c>
      <c r="J1249" s="97"/>
    </row>
    <row r="1250" spans="1:10" ht="17.100000000000001" customHeight="1" x14ac:dyDescent="0.2">
      <c r="A1250" s="118" t="s">
        <v>3660</v>
      </c>
      <c r="B1250" s="114" t="s">
        <v>3661</v>
      </c>
      <c r="C1250" s="113" t="s">
        <v>3659</v>
      </c>
      <c r="D1250" s="109">
        <v>2500</v>
      </c>
      <c r="E1250" s="112">
        <v>0</v>
      </c>
      <c r="F1250" s="112">
        <v>0</v>
      </c>
      <c r="G1250" s="112">
        <v>0</v>
      </c>
      <c r="H1250" s="112">
        <v>2500</v>
      </c>
      <c r="I1250" s="116">
        <v>0</v>
      </c>
      <c r="J1250" s="97"/>
    </row>
    <row r="1251" spans="1:10" ht="17.100000000000001" customHeight="1" x14ac:dyDescent="0.2">
      <c r="A1251" s="118" t="s">
        <v>3662</v>
      </c>
      <c r="B1251" s="114" t="s">
        <v>2376</v>
      </c>
      <c r="C1251" s="113" t="s">
        <v>2440</v>
      </c>
      <c r="D1251" s="109">
        <v>12000</v>
      </c>
      <c r="E1251" s="112">
        <v>0</v>
      </c>
      <c r="F1251" s="112">
        <v>0</v>
      </c>
      <c r="G1251" s="112">
        <v>0</v>
      </c>
      <c r="H1251" s="112">
        <v>12000</v>
      </c>
      <c r="I1251" s="116">
        <v>0</v>
      </c>
      <c r="J1251" s="97"/>
    </row>
    <row r="1252" spans="1:10" ht="17.100000000000001" customHeight="1" x14ac:dyDescent="0.2">
      <c r="A1252" s="118" t="s">
        <v>3663</v>
      </c>
      <c r="B1252" s="114" t="s">
        <v>949</v>
      </c>
      <c r="C1252" s="113" t="s">
        <v>2440</v>
      </c>
      <c r="D1252" s="109">
        <v>12000</v>
      </c>
      <c r="E1252" s="112">
        <v>0</v>
      </c>
      <c r="F1252" s="112">
        <v>0</v>
      </c>
      <c r="G1252" s="112">
        <v>0</v>
      </c>
      <c r="H1252" s="112">
        <v>12000</v>
      </c>
      <c r="I1252" s="116">
        <v>0</v>
      </c>
      <c r="J1252" s="97"/>
    </row>
    <row r="1253" spans="1:10" ht="17.100000000000001" customHeight="1" x14ac:dyDescent="0.2">
      <c r="A1253" s="118" t="s">
        <v>3664</v>
      </c>
      <c r="B1253" s="114" t="s">
        <v>3633</v>
      </c>
      <c r="C1253" s="113" t="s">
        <v>3665</v>
      </c>
      <c r="D1253" s="109">
        <v>1500</v>
      </c>
      <c r="E1253" s="112">
        <v>0</v>
      </c>
      <c r="F1253" s="112">
        <v>0</v>
      </c>
      <c r="G1253" s="112">
        <v>0</v>
      </c>
      <c r="H1253" s="112">
        <v>1500</v>
      </c>
      <c r="I1253" s="116">
        <v>0</v>
      </c>
      <c r="J1253" s="97"/>
    </row>
    <row r="1254" spans="1:10" ht="17.100000000000001" customHeight="1" x14ac:dyDescent="0.2">
      <c r="A1254" s="118" t="s">
        <v>3666</v>
      </c>
      <c r="B1254" s="114" t="s">
        <v>3636</v>
      </c>
      <c r="C1254" s="113" t="s">
        <v>3665</v>
      </c>
      <c r="D1254" s="109">
        <v>1500</v>
      </c>
      <c r="E1254" s="112">
        <v>0</v>
      </c>
      <c r="F1254" s="112">
        <v>0</v>
      </c>
      <c r="G1254" s="112">
        <v>0</v>
      </c>
      <c r="H1254" s="112">
        <v>1500</v>
      </c>
      <c r="I1254" s="116">
        <v>0</v>
      </c>
      <c r="J1254" s="97"/>
    </row>
    <row r="1255" spans="1:10" ht="17.100000000000001" customHeight="1" x14ac:dyDescent="0.2">
      <c r="A1255" s="118" t="s">
        <v>1035</v>
      </c>
      <c r="B1255" s="114" t="s">
        <v>2205</v>
      </c>
      <c r="C1255" s="113" t="s">
        <v>2441</v>
      </c>
      <c r="D1255" s="109">
        <v>5000</v>
      </c>
      <c r="E1255" s="112">
        <v>0</v>
      </c>
      <c r="F1255" s="112">
        <v>0</v>
      </c>
      <c r="G1255" s="112">
        <v>0</v>
      </c>
      <c r="H1255" s="112">
        <v>5000</v>
      </c>
      <c r="I1255" s="116">
        <v>0</v>
      </c>
      <c r="J1255" s="97"/>
    </row>
    <row r="1256" spans="1:10" ht="17.100000000000001" customHeight="1" x14ac:dyDescent="0.2">
      <c r="A1256" s="118" t="s">
        <v>1036</v>
      </c>
      <c r="B1256" s="114" t="s">
        <v>708</v>
      </c>
      <c r="C1256" s="113" t="s">
        <v>2441</v>
      </c>
      <c r="D1256" s="109">
        <v>5000</v>
      </c>
      <c r="E1256" s="112">
        <v>0</v>
      </c>
      <c r="F1256" s="112">
        <v>0</v>
      </c>
      <c r="G1256" s="112">
        <v>0</v>
      </c>
      <c r="H1256" s="112">
        <v>5000</v>
      </c>
      <c r="I1256" s="116">
        <v>0</v>
      </c>
      <c r="J1256" s="97"/>
    </row>
    <row r="1257" spans="1:10" ht="17.100000000000001" customHeight="1" x14ac:dyDescent="0.2">
      <c r="A1257" s="118" t="s">
        <v>1037</v>
      </c>
      <c r="B1257" s="114" t="s">
        <v>2442</v>
      </c>
      <c r="C1257" s="113" t="s">
        <v>2443</v>
      </c>
      <c r="D1257" s="109">
        <v>5000</v>
      </c>
      <c r="E1257" s="112">
        <v>0</v>
      </c>
      <c r="F1257" s="112">
        <v>0</v>
      </c>
      <c r="G1257" s="112">
        <v>0</v>
      </c>
      <c r="H1257" s="112">
        <v>5000</v>
      </c>
      <c r="I1257" s="116">
        <v>0</v>
      </c>
      <c r="J1257" s="97"/>
    </row>
    <row r="1258" spans="1:10" ht="17.100000000000001" customHeight="1" x14ac:dyDescent="0.2">
      <c r="A1258" s="118" t="s">
        <v>1038</v>
      </c>
      <c r="B1258" s="114" t="s">
        <v>1039</v>
      </c>
      <c r="C1258" s="113" t="s">
        <v>2443</v>
      </c>
      <c r="D1258" s="109">
        <v>5000</v>
      </c>
      <c r="E1258" s="112">
        <v>0</v>
      </c>
      <c r="F1258" s="112">
        <v>0</v>
      </c>
      <c r="G1258" s="112">
        <v>0</v>
      </c>
      <c r="H1258" s="112">
        <v>5000</v>
      </c>
      <c r="I1258" s="116">
        <v>0</v>
      </c>
      <c r="J1258" s="97"/>
    </row>
    <row r="1259" spans="1:10" ht="17.100000000000001" customHeight="1" x14ac:dyDescent="0.2">
      <c r="A1259" s="118" t="s">
        <v>1040</v>
      </c>
      <c r="B1259" s="114" t="s">
        <v>2389</v>
      </c>
      <c r="C1259" s="113" t="s">
        <v>2444</v>
      </c>
      <c r="D1259" s="109">
        <v>10000</v>
      </c>
      <c r="E1259" s="112">
        <v>0</v>
      </c>
      <c r="F1259" s="112">
        <v>0</v>
      </c>
      <c r="G1259" s="112">
        <v>0</v>
      </c>
      <c r="H1259" s="112">
        <v>10000</v>
      </c>
      <c r="I1259" s="116">
        <v>0</v>
      </c>
      <c r="J1259" s="97"/>
    </row>
    <row r="1260" spans="1:10" ht="17.100000000000001" customHeight="1" x14ac:dyDescent="0.2">
      <c r="A1260" s="118" t="s">
        <v>1041</v>
      </c>
      <c r="B1260" s="114" t="s">
        <v>2391</v>
      </c>
      <c r="C1260" s="113" t="s">
        <v>2444</v>
      </c>
      <c r="D1260" s="109">
        <v>10000</v>
      </c>
      <c r="E1260" s="112">
        <v>0</v>
      </c>
      <c r="F1260" s="112">
        <v>0</v>
      </c>
      <c r="G1260" s="112">
        <v>0</v>
      </c>
      <c r="H1260" s="112">
        <v>10000</v>
      </c>
      <c r="I1260" s="116">
        <v>0</v>
      </c>
      <c r="J1260" s="97"/>
    </row>
    <row r="1261" spans="1:10" ht="17.100000000000001" customHeight="1" x14ac:dyDescent="0.2">
      <c r="A1261" s="118" t="s">
        <v>1042</v>
      </c>
      <c r="B1261" s="114" t="s">
        <v>2445</v>
      </c>
      <c r="C1261" s="113" t="s">
        <v>2447</v>
      </c>
      <c r="D1261" s="109">
        <v>5000</v>
      </c>
      <c r="E1261" s="112">
        <v>0</v>
      </c>
      <c r="F1261" s="112">
        <v>0</v>
      </c>
      <c r="G1261" s="112">
        <v>0</v>
      </c>
      <c r="H1261" s="112">
        <v>5000</v>
      </c>
      <c r="I1261" s="116">
        <v>0</v>
      </c>
      <c r="J1261" s="97"/>
    </row>
    <row r="1262" spans="1:10" ht="17.100000000000001" customHeight="1" x14ac:dyDescent="0.2">
      <c r="A1262" s="118" t="s">
        <v>1043</v>
      </c>
      <c r="B1262" s="114" t="s">
        <v>2448</v>
      </c>
      <c r="C1262" s="113" t="s">
        <v>2447</v>
      </c>
      <c r="D1262" s="109">
        <v>5000</v>
      </c>
      <c r="E1262" s="112">
        <v>0</v>
      </c>
      <c r="F1262" s="112">
        <v>0</v>
      </c>
      <c r="G1262" s="112">
        <v>0</v>
      </c>
      <c r="H1262" s="112">
        <v>5000</v>
      </c>
      <c r="I1262" s="116">
        <v>0</v>
      </c>
      <c r="J1262" s="97"/>
    </row>
    <row r="1263" spans="1:10" ht="17.100000000000001" customHeight="1" x14ac:dyDescent="0.2">
      <c r="A1263" s="118" t="s">
        <v>1044</v>
      </c>
      <c r="B1263" s="114" t="s">
        <v>2449</v>
      </c>
      <c r="C1263" s="113" t="s">
        <v>2451</v>
      </c>
      <c r="D1263" s="109">
        <v>5000</v>
      </c>
      <c r="E1263" s="112">
        <v>0</v>
      </c>
      <c r="F1263" s="112">
        <v>0</v>
      </c>
      <c r="G1263" s="112">
        <v>0</v>
      </c>
      <c r="H1263" s="112">
        <v>5000</v>
      </c>
      <c r="I1263" s="116">
        <v>0</v>
      </c>
      <c r="J1263" s="97"/>
    </row>
    <row r="1264" spans="1:10" ht="17.100000000000001" customHeight="1" x14ac:dyDescent="0.2">
      <c r="A1264" s="118" t="s">
        <v>1045</v>
      </c>
      <c r="B1264" s="114" t="s">
        <v>1046</v>
      </c>
      <c r="C1264" s="113" t="s">
        <v>2451</v>
      </c>
      <c r="D1264" s="109">
        <v>5000</v>
      </c>
      <c r="E1264" s="112">
        <v>0</v>
      </c>
      <c r="F1264" s="112">
        <v>0</v>
      </c>
      <c r="G1264" s="112">
        <v>0</v>
      </c>
      <c r="H1264" s="112">
        <v>5000</v>
      </c>
      <c r="I1264" s="116">
        <v>0</v>
      </c>
      <c r="J1264" s="97"/>
    </row>
    <row r="1265" spans="1:10" ht="17.100000000000001" customHeight="1" x14ac:dyDescent="0.2">
      <c r="A1265" s="118" t="s">
        <v>1047</v>
      </c>
      <c r="B1265" s="114" t="s">
        <v>1048</v>
      </c>
      <c r="C1265" s="113" t="s">
        <v>2452</v>
      </c>
      <c r="D1265" s="109">
        <v>8000</v>
      </c>
      <c r="E1265" s="112">
        <v>0</v>
      </c>
      <c r="F1265" s="112">
        <v>0</v>
      </c>
      <c r="G1265" s="112">
        <v>0</v>
      </c>
      <c r="H1265" s="112">
        <v>8000</v>
      </c>
      <c r="I1265" s="116">
        <v>0</v>
      </c>
      <c r="J1265" s="97"/>
    </row>
    <row r="1266" spans="1:10" ht="17.100000000000001" customHeight="1" x14ac:dyDescent="0.2">
      <c r="A1266" s="118" t="s">
        <v>1049</v>
      </c>
      <c r="B1266" s="114" t="s">
        <v>2453</v>
      </c>
      <c r="C1266" s="113" t="s">
        <v>2452</v>
      </c>
      <c r="D1266" s="109">
        <v>8000</v>
      </c>
      <c r="E1266" s="112">
        <v>0</v>
      </c>
      <c r="F1266" s="112">
        <v>0</v>
      </c>
      <c r="G1266" s="112">
        <v>0</v>
      </c>
      <c r="H1266" s="112">
        <v>8000</v>
      </c>
      <c r="I1266" s="116">
        <v>0</v>
      </c>
      <c r="J1266" s="97"/>
    </row>
    <row r="1267" spans="1:10" ht="17.100000000000001" customHeight="1" x14ac:dyDescent="0.2">
      <c r="A1267" s="118" t="s">
        <v>1050</v>
      </c>
      <c r="B1267" s="114" t="s">
        <v>2198</v>
      </c>
      <c r="C1267" s="113" t="s">
        <v>2454</v>
      </c>
      <c r="D1267" s="109">
        <v>16000</v>
      </c>
      <c r="E1267" s="112">
        <v>0</v>
      </c>
      <c r="F1267" s="112">
        <v>0</v>
      </c>
      <c r="G1267" s="112">
        <v>0</v>
      </c>
      <c r="H1267" s="112">
        <v>16000</v>
      </c>
      <c r="I1267" s="116">
        <v>0</v>
      </c>
      <c r="J1267" s="97"/>
    </row>
    <row r="1268" spans="1:10" ht="17.100000000000001" customHeight="1" x14ac:dyDescent="0.2">
      <c r="A1268" s="118" t="s">
        <v>1051</v>
      </c>
      <c r="B1268" s="114" t="s">
        <v>2201</v>
      </c>
      <c r="C1268" s="113" t="s">
        <v>2454</v>
      </c>
      <c r="D1268" s="109">
        <v>16000</v>
      </c>
      <c r="E1268" s="112">
        <v>0</v>
      </c>
      <c r="F1268" s="112">
        <v>0</v>
      </c>
      <c r="G1268" s="112">
        <v>0</v>
      </c>
      <c r="H1268" s="112">
        <v>16000</v>
      </c>
      <c r="I1268" s="116">
        <v>0</v>
      </c>
      <c r="J1268" s="97"/>
    </row>
    <row r="1269" spans="1:10" ht="17.100000000000001" customHeight="1" x14ac:dyDescent="0.2">
      <c r="A1269" s="118" t="s">
        <v>3667</v>
      </c>
      <c r="B1269" s="114" t="s">
        <v>926</v>
      </c>
      <c r="C1269" s="113" t="s">
        <v>2444</v>
      </c>
      <c r="D1269" s="109">
        <v>8000</v>
      </c>
      <c r="E1269" s="112">
        <v>0</v>
      </c>
      <c r="F1269" s="112">
        <v>0</v>
      </c>
      <c r="G1269" s="112">
        <v>0</v>
      </c>
      <c r="H1269" s="112">
        <v>8000</v>
      </c>
      <c r="I1269" s="116">
        <v>0</v>
      </c>
      <c r="J1269" s="97"/>
    </row>
    <row r="1270" spans="1:10" ht="17.100000000000001" customHeight="1" x14ac:dyDescent="0.2">
      <c r="A1270" s="118" t="s">
        <v>3668</v>
      </c>
      <c r="B1270" s="114" t="s">
        <v>928</v>
      </c>
      <c r="C1270" s="113" t="s">
        <v>2444</v>
      </c>
      <c r="D1270" s="109">
        <v>8000</v>
      </c>
      <c r="E1270" s="112">
        <v>0</v>
      </c>
      <c r="F1270" s="112">
        <v>0</v>
      </c>
      <c r="G1270" s="112">
        <v>0</v>
      </c>
      <c r="H1270" s="112">
        <v>8000</v>
      </c>
      <c r="I1270" s="116">
        <v>0</v>
      </c>
      <c r="J1270" s="97"/>
    </row>
    <row r="1271" spans="1:10" ht="17.100000000000001" customHeight="1" x14ac:dyDescent="0.2">
      <c r="A1271" s="118" t="s">
        <v>1052</v>
      </c>
      <c r="B1271" s="114" t="s">
        <v>2455</v>
      </c>
      <c r="C1271" s="113" t="s">
        <v>2456</v>
      </c>
      <c r="D1271" s="109">
        <v>500</v>
      </c>
      <c r="E1271" s="112">
        <v>0</v>
      </c>
      <c r="F1271" s="112">
        <v>0</v>
      </c>
      <c r="G1271" s="112">
        <v>0</v>
      </c>
      <c r="H1271" s="112">
        <v>500</v>
      </c>
      <c r="I1271" s="116">
        <v>0</v>
      </c>
      <c r="J1271" s="97"/>
    </row>
    <row r="1272" spans="1:10" ht="17.100000000000001" customHeight="1" x14ac:dyDescent="0.2">
      <c r="A1272" s="118" t="s">
        <v>1053</v>
      </c>
      <c r="B1272" s="114" t="s">
        <v>1054</v>
      </c>
      <c r="C1272" s="113" t="s">
        <v>2456</v>
      </c>
      <c r="D1272" s="109">
        <v>500</v>
      </c>
      <c r="E1272" s="112">
        <v>0</v>
      </c>
      <c r="F1272" s="112">
        <v>0</v>
      </c>
      <c r="G1272" s="112">
        <v>0</v>
      </c>
      <c r="H1272" s="112">
        <v>500</v>
      </c>
      <c r="I1272" s="116">
        <v>0</v>
      </c>
      <c r="J1272" s="97"/>
    </row>
    <row r="1273" spans="1:10" ht="17.100000000000001" customHeight="1" x14ac:dyDescent="0.2">
      <c r="A1273" s="118" t="s">
        <v>1055</v>
      </c>
      <c r="B1273" s="114" t="s">
        <v>2457</v>
      </c>
      <c r="C1273" s="113" t="s">
        <v>2458</v>
      </c>
      <c r="D1273" s="109">
        <v>500</v>
      </c>
      <c r="E1273" s="112">
        <v>0</v>
      </c>
      <c r="F1273" s="112">
        <v>0</v>
      </c>
      <c r="G1273" s="112">
        <v>0</v>
      </c>
      <c r="H1273" s="112">
        <v>500</v>
      </c>
      <c r="I1273" s="116">
        <v>0</v>
      </c>
      <c r="J1273" s="97"/>
    </row>
    <row r="1274" spans="1:10" ht="17.100000000000001" customHeight="1" x14ac:dyDescent="0.2">
      <c r="A1274" s="118" t="s">
        <v>1056</v>
      </c>
      <c r="B1274" s="114" t="s">
        <v>2459</v>
      </c>
      <c r="C1274" s="113" t="s">
        <v>2458</v>
      </c>
      <c r="D1274" s="109">
        <v>500</v>
      </c>
      <c r="E1274" s="112">
        <v>0</v>
      </c>
      <c r="F1274" s="112">
        <v>0</v>
      </c>
      <c r="G1274" s="112">
        <v>0</v>
      </c>
      <c r="H1274" s="112">
        <v>500</v>
      </c>
      <c r="I1274" s="116">
        <v>0</v>
      </c>
      <c r="J1274" s="97"/>
    </row>
    <row r="1275" spans="1:10" ht="17.100000000000001" customHeight="1" x14ac:dyDescent="0.2">
      <c r="A1275" s="118" t="s">
        <v>1057</v>
      </c>
      <c r="B1275" s="114" t="s">
        <v>911</v>
      </c>
      <c r="C1275" s="113" t="s">
        <v>2460</v>
      </c>
      <c r="D1275" s="109">
        <v>1200</v>
      </c>
      <c r="E1275" s="112">
        <v>0</v>
      </c>
      <c r="F1275" s="112">
        <v>0</v>
      </c>
      <c r="G1275" s="112">
        <v>0</v>
      </c>
      <c r="H1275" s="112">
        <v>1200</v>
      </c>
      <c r="I1275" s="116">
        <v>0</v>
      </c>
      <c r="J1275" s="97"/>
    </row>
    <row r="1276" spans="1:10" ht="17.100000000000001" customHeight="1" x14ac:dyDescent="0.2">
      <c r="A1276" s="118" t="s">
        <v>1058</v>
      </c>
      <c r="B1276" s="114" t="s">
        <v>913</v>
      </c>
      <c r="C1276" s="113" t="s">
        <v>2460</v>
      </c>
      <c r="D1276" s="109">
        <v>1200</v>
      </c>
      <c r="E1276" s="112">
        <v>0</v>
      </c>
      <c r="F1276" s="112">
        <v>0</v>
      </c>
      <c r="G1276" s="112">
        <v>0</v>
      </c>
      <c r="H1276" s="112">
        <v>1200</v>
      </c>
      <c r="I1276" s="116">
        <v>0</v>
      </c>
      <c r="J1276" s="97"/>
    </row>
    <row r="1277" spans="1:10" ht="17.100000000000001" customHeight="1" x14ac:dyDescent="0.2">
      <c r="A1277" s="118" t="s">
        <v>1059</v>
      </c>
      <c r="B1277" s="114" t="s">
        <v>2461</v>
      </c>
      <c r="C1277" s="113" t="s">
        <v>2462</v>
      </c>
      <c r="D1277" s="109">
        <v>500</v>
      </c>
      <c r="E1277" s="112">
        <v>0</v>
      </c>
      <c r="F1277" s="112">
        <v>0</v>
      </c>
      <c r="G1277" s="112">
        <v>0</v>
      </c>
      <c r="H1277" s="112">
        <v>500</v>
      </c>
      <c r="I1277" s="116">
        <v>0</v>
      </c>
      <c r="J1277" s="97"/>
    </row>
    <row r="1278" spans="1:10" ht="17.100000000000001" customHeight="1" x14ac:dyDescent="0.2">
      <c r="A1278" s="118" t="s">
        <v>1060</v>
      </c>
      <c r="B1278" s="114" t="s">
        <v>1061</v>
      </c>
      <c r="C1278" s="113" t="s">
        <v>2462</v>
      </c>
      <c r="D1278" s="109">
        <v>500</v>
      </c>
      <c r="E1278" s="112">
        <v>0</v>
      </c>
      <c r="F1278" s="112">
        <v>0</v>
      </c>
      <c r="G1278" s="112">
        <v>0</v>
      </c>
      <c r="H1278" s="112">
        <v>500</v>
      </c>
      <c r="I1278" s="116">
        <v>0</v>
      </c>
      <c r="J1278" s="97"/>
    </row>
    <row r="1279" spans="1:10" ht="17.100000000000001" customHeight="1" x14ac:dyDescent="0.2">
      <c r="A1279" s="118" t="s">
        <v>1062</v>
      </c>
      <c r="B1279" s="114" t="s">
        <v>2463</v>
      </c>
      <c r="C1279" s="113" t="s">
        <v>2464</v>
      </c>
      <c r="D1279" s="109">
        <v>500</v>
      </c>
      <c r="E1279" s="112">
        <v>0</v>
      </c>
      <c r="F1279" s="112">
        <v>0</v>
      </c>
      <c r="G1279" s="112">
        <v>0</v>
      </c>
      <c r="H1279" s="112">
        <v>500</v>
      </c>
      <c r="I1279" s="116">
        <v>0</v>
      </c>
      <c r="J1279" s="97"/>
    </row>
    <row r="1280" spans="1:10" ht="17.100000000000001" customHeight="1" x14ac:dyDescent="0.2">
      <c r="A1280" s="118" t="s">
        <v>1063</v>
      </c>
      <c r="B1280" s="114" t="s">
        <v>1064</v>
      </c>
      <c r="C1280" s="113" t="s">
        <v>2464</v>
      </c>
      <c r="D1280" s="109">
        <v>500</v>
      </c>
      <c r="E1280" s="112">
        <v>0</v>
      </c>
      <c r="F1280" s="112">
        <v>0</v>
      </c>
      <c r="G1280" s="112">
        <v>0</v>
      </c>
      <c r="H1280" s="112">
        <v>500</v>
      </c>
      <c r="I1280" s="116">
        <v>0</v>
      </c>
      <c r="J1280" s="97"/>
    </row>
    <row r="1281" spans="1:10" ht="17.100000000000001" customHeight="1" x14ac:dyDescent="0.2">
      <c r="A1281" s="118" t="s">
        <v>1065</v>
      </c>
      <c r="B1281" s="114" t="s">
        <v>1066</v>
      </c>
      <c r="C1281" s="113" t="s">
        <v>2466</v>
      </c>
      <c r="D1281" s="109">
        <v>1000</v>
      </c>
      <c r="E1281" s="112">
        <v>0</v>
      </c>
      <c r="F1281" s="112">
        <v>0</v>
      </c>
      <c r="G1281" s="112">
        <v>0</v>
      </c>
      <c r="H1281" s="112">
        <v>1000</v>
      </c>
      <c r="I1281" s="116">
        <v>0</v>
      </c>
      <c r="J1281" s="97"/>
    </row>
    <row r="1282" spans="1:10" ht="17.100000000000001" customHeight="1" x14ac:dyDescent="0.2">
      <c r="A1282" s="118" t="s">
        <v>1067</v>
      </c>
      <c r="B1282" s="114" t="s">
        <v>2467</v>
      </c>
      <c r="C1282" s="113" t="s">
        <v>2466</v>
      </c>
      <c r="D1282" s="109">
        <v>1000</v>
      </c>
      <c r="E1282" s="112">
        <v>0</v>
      </c>
      <c r="F1282" s="112">
        <v>0</v>
      </c>
      <c r="G1282" s="112">
        <v>0</v>
      </c>
      <c r="H1282" s="112">
        <v>1000</v>
      </c>
      <c r="I1282" s="116">
        <v>0</v>
      </c>
      <c r="J1282" s="97"/>
    </row>
    <row r="1283" spans="1:10" ht="17.100000000000001" customHeight="1" x14ac:dyDescent="0.2">
      <c r="A1283" s="118" t="s">
        <v>1068</v>
      </c>
      <c r="B1283" s="114" t="s">
        <v>2468</v>
      </c>
      <c r="C1283" s="113" t="s">
        <v>2470</v>
      </c>
      <c r="D1283" s="109">
        <v>3500</v>
      </c>
      <c r="E1283" s="112">
        <v>0</v>
      </c>
      <c r="F1283" s="112">
        <v>0</v>
      </c>
      <c r="G1283" s="112">
        <v>0</v>
      </c>
      <c r="H1283" s="112">
        <v>3500</v>
      </c>
      <c r="I1283" s="116">
        <v>0</v>
      </c>
      <c r="J1283" s="97"/>
    </row>
    <row r="1284" spans="1:10" ht="17.100000000000001" customHeight="1" x14ac:dyDescent="0.2">
      <c r="A1284" s="118" t="s">
        <v>1069</v>
      </c>
      <c r="B1284" s="114" t="s">
        <v>1070</v>
      </c>
      <c r="C1284" s="113" t="s">
        <v>2470</v>
      </c>
      <c r="D1284" s="109">
        <v>3500</v>
      </c>
      <c r="E1284" s="112">
        <v>0</v>
      </c>
      <c r="F1284" s="112">
        <v>0</v>
      </c>
      <c r="G1284" s="112">
        <v>0</v>
      </c>
      <c r="H1284" s="112">
        <v>3500</v>
      </c>
      <c r="I1284" s="116">
        <v>0</v>
      </c>
      <c r="J1284" s="97"/>
    </row>
    <row r="1285" spans="1:10" ht="17.100000000000001" customHeight="1" x14ac:dyDescent="0.2">
      <c r="A1285" s="118" t="s">
        <v>1071</v>
      </c>
      <c r="B1285" s="114" t="s">
        <v>2471</v>
      </c>
      <c r="C1285" s="113" t="s">
        <v>2472</v>
      </c>
      <c r="D1285" s="109">
        <v>1500</v>
      </c>
      <c r="E1285" s="112">
        <v>0</v>
      </c>
      <c r="F1285" s="112">
        <v>0</v>
      </c>
      <c r="G1285" s="112">
        <v>0</v>
      </c>
      <c r="H1285" s="112">
        <v>1500</v>
      </c>
      <c r="I1285" s="116">
        <v>0</v>
      </c>
      <c r="J1285" s="97"/>
    </row>
    <row r="1286" spans="1:10" ht="17.100000000000001" customHeight="1" x14ac:dyDescent="0.2">
      <c r="A1286" s="118" t="s">
        <v>1072</v>
      </c>
      <c r="B1286" s="114" t="s">
        <v>1073</v>
      </c>
      <c r="C1286" s="113" t="s">
        <v>2472</v>
      </c>
      <c r="D1286" s="109">
        <v>1500</v>
      </c>
      <c r="E1286" s="112">
        <v>0</v>
      </c>
      <c r="F1286" s="112">
        <v>0</v>
      </c>
      <c r="G1286" s="112">
        <v>0</v>
      </c>
      <c r="H1286" s="112">
        <v>1500</v>
      </c>
      <c r="I1286" s="116">
        <v>0</v>
      </c>
      <c r="J1286" s="97"/>
    </row>
    <row r="1287" spans="1:10" ht="17.100000000000001" customHeight="1" x14ac:dyDescent="0.2">
      <c r="A1287" s="118" t="s">
        <v>1074</v>
      </c>
      <c r="B1287" s="114" t="s">
        <v>2473</v>
      </c>
      <c r="C1287" s="113" t="s">
        <v>2474</v>
      </c>
      <c r="D1287" s="109">
        <v>2000</v>
      </c>
      <c r="E1287" s="112">
        <v>0</v>
      </c>
      <c r="F1287" s="112">
        <v>0</v>
      </c>
      <c r="G1287" s="112">
        <v>0</v>
      </c>
      <c r="H1287" s="112">
        <v>2000</v>
      </c>
      <c r="I1287" s="116">
        <v>0</v>
      </c>
      <c r="J1287" s="97"/>
    </row>
    <row r="1288" spans="1:10" ht="17.100000000000001" customHeight="1" x14ac:dyDescent="0.2">
      <c r="A1288" s="118" t="s">
        <v>1075</v>
      </c>
      <c r="B1288" s="114" t="s">
        <v>1076</v>
      </c>
      <c r="C1288" s="113" t="s">
        <v>2474</v>
      </c>
      <c r="D1288" s="109">
        <v>2000</v>
      </c>
      <c r="E1288" s="112">
        <v>0</v>
      </c>
      <c r="F1288" s="112">
        <v>0</v>
      </c>
      <c r="G1288" s="112">
        <v>0</v>
      </c>
      <c r="H1288" s="112">
        <v>2000</v>
      </c>
      <c r="I1288" s="116">
        <v>0</v>
      </c>
      <c r="J1288" s="97"/>
    </row>
    <row r="1289" spans="1:10" ht="17.100000000000001" customHeight="1" x14ac:dyDescent="0.2">
      <c r="A1289" s="118" t="s">
        <v>1077</v>
      </c>
      <c r="B1289" s="114" t="s">
        <v>923</v>
      </c>
      <c r="C1289" s="113" t="s">
        <v>2475</v>
      </c>
      <c r="D1289" s="109">
        <v>5000</v>
      </c>
      <c r="E1289" s="112">
        <v>0</v>
      </c>
      <c r="F1289" s="112">
        <v>0</v>
      </c>
      <c r="G1289" s="112">
        <v>0</v>
      </c>
      <c r="H1289" s="112">
        <v>5000</v>
      </c>
      <c r="I1289" s="116">
        <v>0</v>
      </c>
      <c r="J1289" s="97"/>
    </row>
    <row r="1290" spans="1:10" ht="17.100000000000001" customHeight="1" x14ac:dyDescent="0.2">
      <c r="A1290" s="118" t="s">
        <v>1078</v>
      </c>
      <c r="B1290" s="114" t="s">
        <v>789</v>
      </c>
      <c r="C1290" s="113" t="s">
        <v>2475</v>
      </c>
      <c r="D1290" s="109">
        <v>5000</v>
      </c>
      <c r="E1290" s="112">
        <v>0</v>
      </c>
      <c r="F1290" s="112">
        <v>0</v>
      </c>
      <c r="G1290" s="112">
        <v>0</v>
      </c>
      <c r="H1290" s="112">
        <v>5000</v>
      </c>
      <c r="I1290" s="116">
        <v>0</v>
      </c>
      <c r="J1290" s="97"/>
    </row>
    <row r="1291" spans="1:10" ht="17.100000000000001" customHeight="1" x14ac:dyDescent="0.2">
      <c r="A1291" s="118" t="s">
        <v>1079</v>
      </c>
      <c r="B1291" s="114" t="s">
        <v>1185</v>
      </c>
      <c r="C1291" s="113" t="s">
        <v>2476</v>
      </c>
      <c r="D1291" s="109">
        <v>8000</v>
      </c>
      <c r="E1291" s="112">
        <v>0</v>
      </c>
      <c r="F1291" s="112">
        <v>0</v>
      </c>
      <c r="G1291" s="112">
        <v>0</v>
      </c>
      <c r="H1291" s="112">
        <v>8000</v>
      </c>
      <c r="I1291" s="116">
        <v>0</v>
      </c>
      <c r="J1291" s="97"/>
    </row>
    <row r="1292" spans="1:10" ht="17.100000000000001" customHeight="1" x14ac:dyDescent="0.2">
      <c r="A1292" s="118" t="s">
        <v>1080</v>
      </c>
      <c r="B1292" s="114" t="s">
        <v>874</v>
      </c>
      <c r="C1292" s="113" t="s">
        <v>2476</v>
      </c>
      <c r="D1292" s="109">
        <v>8000</v>
      </c>
      <c r="E1292" s="112">
        <v>0</v>
      </c>
      <c r="F1292" s="112">
        <v>0</v>
      </c>
      <c r="G1292" s="112">
        <v>0</v>
      </c>
      <c r="H1292" s="112">
        <v>8000</v>
      </c>
      <c r="I1292" s="116">
        <v>0</v>
      </c>
      <c r="J1292" s="97"/>
    </row>
    <row r="1293" spans="1:10" ht="17.100000000000001" customHeight="1" x14ac:dyDescent="0.2">
      <c r="A1293" s="118" t="s">
        <v>1081</v>
      </c>
      <c r="B1293" s="114" t="s">
        <v>1259</v>
      </c>
      <c r="C1293" s="113" t="s">
        <v>2477</v>
      </c>
      <c r="D1293" s="109">
        <v>15000</v>
      </c>
      <c r="E1293" s="112">
        <v>0</v>
      </c>
      <c r="F1293" s="112">
        <v>0</v>
      </c>
      <c r="G1293" s="112">
        <v>0</v>
      </c>
      <c r="H1293" s="112">
        <v>15000</v>
      </c>
      <c r="I1293" s="116">
        <v>0</v>
      </c>
      <c r="J1293" s="97"/>
    </row>
    <row r="1294" spans="1:10" ht="17.100000000000001" customHeight="1" x14ac:dyDescent="0.2">
      <c r="A1294" s="118" t="s">
        <v>1082</v>
      </c>
      <c r="B1294" s="114" t="s">
        <v>1083</v>
      </c>
      <c r="C1294" s="113" t="s">
        <v>2477</v>
      </c>
      <c r="D1294" s="109">
        <v>15000</v>
      </c>
      <c r="E1294" s="112">
        <v>0</v>
      </c>
      <c r="F1294" s="112">
        <v>0</v>
      </c>
      <c r="G1294" s="112">
        <v>0</v>
      </c>
      <c r="H1294" s="112">
        <v>15000</v>
      </c>
      <c r="I1294" s="116">
        <v>0</v>
      </c>
      <c r="J1294" s="97"/>
    </row>
    <row r="1295" spans="1:10" ht="17.100000000000001" customHeight="1" x14ac:dyDescent="0.2">
      <c r="A1295" s="118" t="s">
        <v>3669</v>
      </c>
      <c r="B1295" s="114" t="s">
        <v>3670</v>
      </c>
      <c r="C1295" s="113" t="s">
        <v>2470</v>
      </c>
      <c r="D1295" s="109">
        <v>2000</v>
      </c>
      <c r="E1295" s="112">
        <v>0</v>
      </c>
      <c r="F1295" s="112">
        <v>0</v>
      </c>
      <c r="G1295" s="112">
        <v>0</v>
      </c>
      <c r="H1295" s="112">
        <v>2000</v>
      </c>
      <c r="I1295" s="116">
        <v>0</v>
      </c>
      <c r="J1295" s="97"/>
    </row>
    <row r="1296" spans="1:10" ht="17.100000000000001" customHeight="1" x14ac:dyDescent="0.2">
      <c r="A1296" s="118" t="s">
        <v>3671</v>
      </c>
      <c r="B1296" s="114" t="s">
        <v>3672</v>
      </c>
      <c r="C1296" s="113" t="s">
        <v>2470</v>
      </c>
      <c r="D1296" s="109">
        <v>2000</v>
      </c>
      <c r="E1296" s="112">
        <v>0</v>
      </c>
      <c r="F1296" s="112">
        <v>0</v>
      </c>
      <c r="G1296" s="112">
        <v>0</v>
      </c>
      <c r="H1296" s="112">
        <v>2000</v>
      </c>
      <c r="I1296" s="116">
        <v>0</v>
      </c>
      <c r="J1296" s="97"/>
    </row>
    <row r="1297" spans="1:10" ht="17.100000000000001" customHeight="1" x14ac:dyDescent="0.2">
      <c r="A1297" s="118" t="s">
        <v>3673</v>
      </c>
      <c r="B1297" s="114" t="s">
        <v>3674</v>
      </c>
      <c r="C1297" s="113" t="s">
        <v>2472</v>
      </c>
      <c r="D1297" s="109">
        <v>1200</v>
      </c>
      <c r="E1297" s="112">
        <v>0</v>
      </c>
      <c r="F1297" s="112">
        <v>0</v>
      </c>
      <c r="G1297" s="112">
        <v>0</v>
      </c>
      <c r="H1297" s="112">
        <v>1200</v>
      </c>
      <c r="I1297" s="116">
        <v>0</v>
      </c>
      <c r="J1297" s="97"/>
    </row>
    <row r="1298" spans="1:10" ht="17.100000000000001" customHeight="1" x14ac:dyDescent="0.2">
      <c r="A1298" s="118" t="s">
        <v>3675</v>
      </c>
      <c r="B1298" s="114" t="s">
        <v>3676</v>
      </c>
      <c r="C1298" s="113" t="s">
        <v>2472</v>
      </c>
      <c r="D1298" s="109">
        <v>1200</v>
      </c>
      <c r="E1298" s="112">
        <v>0</v>
      </c>
      <c r="F1298" s="112">
        <v>0</v>
      </c>
      <c r="G1298" s="112">
        <v>0</v>
      </c>
      <c r="H1298" s="112">
        <v>1200</v>
      </c>
      <c r="I1298" s="116">
        <v>0</v>
      </c>
      <c r="J1298" s="97"/>
    </row>
    <row r="1299" spans="1:10" ht="17.100000000000001" customHeight="1" x14ac:dyDescent="0.2">
      <c r="A1299" s="118" t="s">
        <v>3677</v>
      </c>
      <c r="B1299" s="114" t="s">
        <v>923</v>
      </c>
      <c r="C1299" s="113" t="s">
        <v>2475</v>
      </c>
      <c r="D1299" s="109">
        <v>4000</v>
      </c>
      <c r="E1299" s="112">
        <v>0</v>
      </c>
      <c r="F1299" s="112">
        <v>0</v>
      </c>
      <c r="G1299" s="112">
        <v>0</v>
      </c>
      <c r="H1299" s="112">
        <v>4000</v>
      </c>
      <c r="I1299" s="116">
        <v>0</v>
      </c>
      <c r="J1299" s="97"/>
    </row>
    <row r="1300" spans="1:10" ht="17.100000000000001" customHeight="1" x14ac:dyDescent="0.2">
      <c r="A1300" s="118" t="s">
        <v>3678</v>
      </c>
      <c r="B1300" s="114" t="s">
        <v>789</v>
      </c>
      <c r="C1300" s="113" t="s">
        <v>2475</v>
      </c>
      <c r="D1300" s="109">
        <v>4000</v>
      </c>
      <c r="E1300" s="112">
        <v>0</v>
      </c>
      <c r="F1300" s="112">
        <v>0</v>
      </c>
      <c r="G1300" s="112">
        <v>0</v>
      </c>
      <c r="H1300" s="112">
        <v>4000</v>
      </c>
      <c r="I1300" s="116">
        <v>0</v>
      </c>
      <c r="J1300" s="97"/>
    </row>
    <row r="1301" spans="1:10" ht="17.100000000000001" customHeight="1" x14ac:dyDescent="0.2">
      <c r="A1301" s="118" t="s">
        <v>1084</v>
      </c>
      <c r="B1301" s="114" t="s">
        <v>2478</v>
      </c>
      <c r="C1301" s="113" t="s">
        <v>2479</v>
      </c>
      <c r="D1301" s="109">
        <v>500</v>
      </c>
      <c r="E1301" s="112">
        <v>0</v>
      </c>
      <c r="F1301" s="112">
        <v>0</v>
      </c>
      <c r="G1301" s="112">
        <v>0</v>
      </c>
      <c r="H1301" s="112">
        <v>500</v>
      </c>
      <c r="I1301" s="116">
        <v>0</v>
      </c>
      <c r="J1301" s="97"/>
    </row>
    <row r="1302" spans="1:10" ht="17.100000000000001" customHeight="1" x14ac:dyDescent="0.2">
      <c r="A1302" s="118" t="s">
        <v>1085</v>
      </c>
      <c r="B1302" s="114" t="s">
        <v>1086</v>
      </c>
      <c r="C1302" s="113" t="s">
        <v>2479</v>
      </c>
      <c r="D1302" s="109">
        <v>500</v>
      </c>
      <c r="E1302" s="112">
        <v>0</v>
      </c>
      <c r="F1302" s="112">
        <v>0</v>
      </c>
      <c r="G1302" s="112">
        <v>0</v>
      </c>
      <c r="H1302" s="112">
        <v>500</v>
      </c>
      <c r="I1302" s="116">
        <v>0</v>
      </c>
      <c r="J1302" s="97"/>
    </row>
    <row r="1303" spans="1:10" ht="17.100000000000001" customHeight="1" x14ac:dyDescent="0.2">
      <c r="A1303" s="118" t="s">
        <v>1087</v>
      </c>
      <c r="B1303" s="114" t="s">
        <v>1088</v>
      </c>
      <c r="C1303" s="113" t="s">
        <v>2480</v>
      </c>
      <c r="D1303" s="109">
        <v>150</v>
      </c>
      <c r="E1303" s="112">
        <v>0</v>
      </c>
      <c r="F1303" s="112">
        <v>0</v>
      </c>
      <c r="G1303" s="112">
        <v>0</v>
      </c>
      <c r="H1303" s="112">
        <v>150</v>
      </c>
      <c r="I1303" s="116">
        <v>0</v>
      </c>
      <c r="J1303" s="97"/>
    </row>
    <row r="1304" spans="1:10" ht="17.100000000000001" customHeight="1" x14ac:dyDescent="0.2">
      <c r="A1304" s="118" t="s">
        <v>1089</v>
      </c>
      <c r="B1304" s="114" t="s">
        <v>1090</v>
      </c>
      <c r="C1304" s="113" t="s">
        <v>2481</v>
      </c>
      <c r="D1304" s="109">
        <v>300</v>
      </c>
      <c r="E1304" s="112">
        <v>0</v>
      </c>
      <c r="F1304" s="112">
        <v>0</v>
      </c>
      <c r="G1304" s="112">
        <v>0</v>
      </c>
      <c r="H1304" s="112">
        <v>300</v>
      </c>
      <c r="I1304" s="116">
        <v>0</v>
      </c>
      <c r="J1304" s="97"/>
    </row>
    <row r="1305" spans="1:10" ht="17.100000000000001" customHeight="1" x14ac:dyDescent="0.2">
      <c r="A1305" s="118" t="s">
        <v>1091</v>
      </c>
      <c r="B1305" s="114" t="s">
        <v>1092</v>
      </c>
      <c r="C1305" s="113" t="s">
        <v>2480</v>
      </c>
      <c r="D1305" s="109">
        <v>150</v>
      </c>
      <c r="E1305" s="112">
        <v>0</v>
      </c>
      <c r="F1305" s="112">
        <v>0</v>
      </c>
      <c r="G1305" s="112">
        <v>0</v>
      </c>
      <c r="H1305" s="112">
        <v>150</v>
      </c>
      <c r="I1305" s="116">
        <v>0</v>
      </c>
      <c r="J1305" s="97"/>
    </row>
    <row r="1306" spans="1:10" ht="17.100000000000001" customHeight="1" x14ac:dyDescent="0.2">
      <c r="A1306" s="118" t="s">
        <v>1093</v>
      </c>
      <c r="B1306" s="114" t="s">
        <v>1094</v>
      </c>
      <c r="C1306" s="113" t="s">
        <v>2481</v>
      </c>
      <c r="D1306" s="109">
        <v>300</v>
      </c>
      <c r="E1306" s="112">
        <v>0</v>
      </c>
      <c r="F1306" s="112">
        <v>0</v>
      </c>
      <c r="G1306" s="112">
        <v>0</v>
      </c>
      <c r="H1306" s="112">
        <v>300</v>
      </c>
      <c r="I1306" s="116">
        <v>0</v>
      </c>
      <c r="J1306" s="97"/>
    </row>
    <row r="1307" spans="1:10" ht="17.100000000000001" customHeight="1" x14ac:dyDescent="0.2">
      <c r="A1307" s="118" t="s">
        <v>1095</v>
      </c>
      <c r="B1307" s="114" t="s">
        <v>2482</v>
      </c>
      <c r="C1307" s="113" t="s">
        <v>2483</v>
      </c>
      <c r="D1307" s="109">
        <v>300</v>
      </c>
      <c r="E1307" s="112">
        <v>0</v>
      </c>
      <c r="F1307" s="112">
        <v>0</v>
      </c>
      <c r="G1307" s="112">
        <v>0</v>
      </c>
      <c r="H1307" s="112">
        <v>300</v>
      </c>
      <c r="I1307" s="116">
        <v>0</v>
      </c>
      <c r="J1307" s="97"/>
    </row>
    <row r="1308" spans="1:10" ht="17.100000000000001" customHeight="1" x14ac:dyDescent="0.2">
      <c r="A1308" s="118" t="s">
        <v>1096</v>
      </c>
      <c r="B1308" s="114" t="s">
        <v>1097</v>
      </c>
      <c r="C1308" s="113" t="s">
        <v>2483</v>
      </c>
      <c r="D1308" s="109">
        <v>300</v>
      </c>
      <c r="E1308" s="112">
        <v>0</v>
      </c>
      <c r="F1308" s="112">
        <v>0</v>
      </c>
      <c r="G1308" s="112">
        <v>0</v>
      </c>
      <c r="H1308" s="112">
        <v>300</v>
      </c>
      <c r="I1308" s="116">
        <v>0</v>
      </c>
      <c r="J1308" s="97"/>
    </row>
    <row r="1309" spans="1:10" ht="17.100000000000001" customHeight="1" x14ac:dyDescent="0.2">
      <c r="A1309" s="118" t="s">
        <v>1098</v>
      </c>
      <c r="B1309" s="114" t="s">
        <v>1099</v>
      </c>
      <c r="C1309" s="113" t="s">
        <v>2485</v>
      </c>
      <c r="D1309" s="109">
        <v>50</v>
      </c>
      <c r="E1309" s="112">
        <v>0</v>
      </c>
      <c r="F1309" s="112">
        <v>0</v>
      </c>
      <c r="G1309" s="112">
        <v>0</v>
      </c>
      <c r="H1309" s="112">
        <v>50</v>
      </c>
      <c r="I1309" s="116">
        <v>0</v>
      </c>
      <c r="J1309" s="97"/>
    </row>
    <row r="1310" spans="1:10" ht="17.100000000000001" customHeight="1" x14ac:dyDescent="0.2">
      <c r="A1310" s="118" t="s">
        <v>1100</v>
      </c>
      <c r="B1310" s="114" t="s">
        <v>1101</v>
      </c>
      <c r="C1310" s="113" t="s">
        <v>2486</v>
      </c>
      <c r="D1310" s="109">
        <v>250</v>
      </c>
      <c r="E1310" s="112">
        <v>0</v>
      </c>
      <c r="F1310" s="112">
        <v>0</v>
      </c>
      <c r="G1310" s="112">
        <v>0</v>
      </c>
      <c r="H1310" s="112">
        <v>250</v>
      </c>
      <c r="I1310" s="116">
        <v>0</v>
      </c>
      <c r="J1310" s="97"/>
    </row>
    <row r="1311" spans="1:10" ht="17.100000000000001" customHeight="1" x14ac:dyDescent="0.2">
      <c r="A1311" s="118" t="s">
        <v>1102</v>
      </c>
      <c r="B1311" s="114" t="s">
        <v>1103</v>
      </c>
      <c r="C1311" s="113" t="s">
        <v>2485</v>
      </c>
      <c r="D1311" s="109">
        <v>50</v>
      </c>
      <c r="E1311" s="112">
        <v>0</v>
      </c>
      <c r="F1311" s="112">
        <v>0</v>
      </c>
      <c r="G1311" s="112">
        <v>0</v>
      </c>
      <c r="H1311" s="112">
        <v>50</v>
      </c>
      <c r="I1311" s="116">
        <v>0</v>
      </c>
      <c r="J1311" s="97"/>
    </row>
    <row r="1312" spans="1:10" ht="17.100000000000001" customHeight="1" x14ac:dyDescent="0.2">
      <c r="A1312" s="118" t="s">
        <v>1104</v>
      </c>
      <c r="B1312" s="114" t="s">
        <v>1105</v>
      </c>
      <c r="C1312" s="113" t="s">
        <v>2486</v>
      </c>
      <c r="D1312" s="109">
        <v>250</v>
      </c>
      <c r="E1312" s="112">
        <v>0</v>
      </c>
      <c r="F1312" s="112">
        <v>0</v>
      </c>
      <c r="G1312" s="112">
        <v>0</v>
      </c>
      <c r="H1312" s="112">
        <v>250</v>
      </c>
      <c r="I1312" s="116">
        <v>0</v>
      </c>
      <c r="J1312" s="97"/>
    </row>
    <row r="1313" spans="1:10" ht="17.100000000000001" customHeight="1" x14ac:dyDescent="0.2">
      <c r="A1313" s="118" t="s">
        <v>1106</v>
      </c>
      <c r="B1313" s="114" t="s">
        <v>2487</v>
      </c>
      <c r="C1313" s="113" t="s">
        <v>2488</v>
      </c>
      <c r="D1313" s="109">
        <v>500</v>
      </c>
      <c r="E1313" s="112">
        <v>0</v>
      </c>
      <c r="F1313" s="112">
        <v>0</v>
      </c>
      <c r="G1313" s="112">
        <v>0</v>
      </c>
      <c r="H1313" s="112">
        <v>500</v>
      </c>
      <c r="I1313" s="116">
        <v>0</v>
      </c>
      <c r="J1313" s="97"/>
    </row>
    <row r="1314" spans="1:10" ht="17.100000000000001" customHeight="1" x14ac:dyDescent="0.2">
      <c r="A1314" s="118" t="s">
        <v>1107</v>
      </c>
      <c r="B1314" s="114" t="s">
        <v>1108</v>
      </c>
      <c r="C1314" s="113" t="s">
        <v>2488</v>
      </c>
      <c r="D1314" s="109">
        <v>500</v>
      </c>
      <c r="E1314" s="112">
        <v>0</v>
      </c>
      <c r="F1314" s="112">
        <v>0</v>
      </c>
      <c r="G1314" s="112">
        <v>0</v>
      </c>
      <c r="H1314" s="112">
        <v>500</v>
      </c>
      <c r="I1314" s="116">
        <v>0</v>
      </c>
      <c r="J1314" s="97"/>
    </row>
    <row r="1315" spans="1:10" ht="17.100000000000001" customHeight="1" x14ac:dyDescent="0.2">
      <c r="A1315" s="118" t="s">
        <v>1109</v>
      </c>
      <c r="B1315" s="114" t="s">
        <v>2489</v>
      </c>
      <c r="C1315" s="113" t="s">
        <v>2490</v>
      </c>
      <c r="D1315" s="109">
        <v>500</v>
      </c>
      <c r="E1315" s="112">
        <v>0</v>
      </c>
      <c r="F1315" s="112">
        <v>0</v>
      </c>
      <c r="G1315" s="112">
        <v>0</v>
      </c>
      <c r="H1315" s="112">
        <v>500</v>
      </c>
      <c r="I1315" s="116">
        <v>0</v>
      </c>
      <c r="J1315" s="97"/>
    </row>
    <row r="1316" spans="1:10" ht="17.100000000000001" customHeight="1" x14ac:dyDescent="0.2">
      <c r="A1316" s="118" t="s">
        <v>1110</v>
      </c>
      <c r="B1316" s="114" t="s">
        <v>1111</v>
      </c>
      <c r="C1316" s="113" t="s">
        <v>2490</v>
      </c>
      <c r="D1316" s="109">
        <v>500</v>
      </c>
      <c r="E1316" s="112">
        <v>0</v>
      </c>
      <c r="F1316" s="112">
        <v>0</v>
      </c>
      <c r="G1316" s="112">
        <v>0</v>
      </c>
      <c r="H1316" s="112">
        <v>500</v>
      </c>
      <c r="I1316" s="116">
        <v>0</v>
      </c>
      <c r="J1316" s="97"/>
    </row>
    <row r="1317" spans="1:10" ht="17.100000000000001" customHeight="1" x14ac:dyDescent="0.2">
      <c r="A1317" s="118" t="s">
        <v>1112</v>
      </c>
      <c r="B1317" s="114" t="s">
        <v>2491</v>
      </c>
      <c r="C1317" s="113" t="s">
        <v>2492</v>
      </c>
      <c r="D1317" s="109">
        <v>500</v>
      </c>
      <c r="E1317" s="112">
        <v>0</v>
      </c>
      <c r="F1317" s="112">
        <v>0</v>
      </c>
      <c r="G1317" s="112">
        <v>0</v>
      </c>
      <c r="H1317" s="112">
        <v>500</v>
      </c>
      <c r="I1317" s="116">
        <v>0</v>
      </c>
      <c r="J1317" s="97"/>
    </row>
    <row r="1318" spans="1:10" ht="17.100000000000001" customHeight="1" x14ac:dyDescent="0.2">
      <c r="A1318" s="118" t="s">
        <v>1113</v>
      </c>
      <c r="B1318" s="114" t="s">
        <v>1114</v>
      </c>
      <c r="C1318" s="113" t="s">
        <v>2492</v>
      </c>
      <c r="D1318" s="109">
        <v>500</v>
      </c>
      <c r="E1318" s="112">
        <v>0</v>
      </c>
      <c r="F1318" s="112">
        <v>0</v>
      </c>
      <c r="G1318" s="112">
        <v>0</v>
      </c>
      <c r="H1318" s="112">
        <v>500</v>
      </c>
      <c r="I1318" s="116">
        <v>0</v>
      </c>
      <c r="J1318" s="97"/>
    </row>
    <row r="1319" spans="1:10" ht="17.100000000000001" customHeight="1" x14ac:dyDescent="0.2">
      <c r="A1319" s="118" t="s">
        <v>1115</v>
      </c>
      <c r="B1319" s="114" t="s">
        <v>2493</v>
      </c>
      <c r="C1319" s="113" t="s">
        <v>2494</v>
      </c>
      <c r="D1319" s="109">
        <v>500</v>
      </c>
      <c r="E1319" s="112">
        <v>0</v>
      </c>
      <c r="F1319" s="112">
        <v>0</v>
      </c>
      <c r="G1319" s="112">
        <v>0</v>
      </c>
      <c r="H1319" s="112">
        <v>500</v>
      </c>
      <c r="I1319" s="116">
        <v>0</v>
      </c>
      <c r="J1319" s="97"/>
    </row>
    <row r="1320" spans="1:10" ht="17.100000000000001" customHeight="1" x14ac:dyDescent="0.2">
      <c r="A1320" s="118" t="s">
        <v>1116</v>
      </c>
      <c r="B1320" s="114" t="s">
        <v>1117</v>
      </c>
      <c r="C1320" s="113" t="s">
        <v>2494</v>
      </c>
      <c r="D1320" s="109">
        <v>500</v>
      </c>
      <c r="E1320" s="112">
        <v>0</v>
      </c>
      <c r="F1320" s="112">
        <v>0</v>
      </c>
      <c r="G1320" s="112">
        <v>0</v>
      </c>
      <c r="H1320" s="112">
        <v>500</v>
      </c>
      <c r="I1320" s="116">
        <v>0</v>
      </c>
      <c r="J1320" s="97"/>
    </row>
    <row r="1321" spans="1:10" ht="17.100000000000001" customHeight="1" x14ac:dyDescent="0.2">
      <c r="A1321" s="118" t="s">
        <v>1118</v>
      </c>
      <c r="B1321" s="114" t="s">
        <v>923</v>
      </c>
      <c r="C1321" s="113" t="s">
        <v>2495</v>
      </c>
      <c r="D1321" s="109">
        <v>1500</v>
      </c>
      <c r="E1321" s="112">
        <v>0</v>
      </c>
      <c r="F1321" s="112">
        <v>0</v>
      </c>
      <c r="G1321" s="112">
        <v>0</v>
      </c>
      <c r="H1321" s="112">
        <v>1500</v>
      </c>
      <c r="I1321" s="116">
        <v>0</v>
      </c>
      <c r="J1321" s="97"/>
    </row>
    <row r="1322" spans="1:10" ht="17.100000000000001" customHeight="1" x14ac:dyDescent="0.2">
      <c r="A1322" s="118" t="s">
        <v>1119</v>
      </c>
      <c r="B1322" s="114" t="s">
        <v>789</v>
      </c>
      <c r="C1322" s="113" t="s">
        <v>2495</v>
      </c>
      <c r="D1322" s="109">
        <v>1500</v>
      </c>
      <c r="E1322" s="112">
        <v>0</v>
      </c>
      <c r="F1322" s="112">
        <v>0</v>
      </c>
      <c r="G1322" s="112">
        <v>0</v>
      </c>
      <c r="H1322" s="112">
        <v>1500</v>
      </c>
      <c r="I1322" s="116">
        <v>0</v>
      </c>
      <c r="J1322" s="97"/>
    </row>
    <row r="1323" spans="1:10" ht="17.100000000000001" customHeight="1" x14ac:dyDescent="0.2">
      <c r="A1323" s="118" t="s">
        <v>1120</v>
      </c>
      <c r="B1323" s="114" t="s">
        <v>2478</v>
      </c>
      <c r="C1323" s="113" t="s">
        <v>2496</v>
      </c>
      <c r="D1323" s="109">
        <v>2000</v>
      </c>
      <c r="E1323" s="112">
        <v>0</v>
      </c>
      <c r="F1323" s="112">
        <v>0</v>
      </c>
      <c r="G1323" s="112">
        <v>0</v>
      </c>
      <c r="H1323" s="112">
        <v>2000</v>
      </c>
      <c r="I1323" s="116">
        <v>0</v>
      </c>
      <c r="J1323" s="97"/>
    </row>
    <row r="1324" spans="1:10" ht="17.100000000000001" customHeight="1" x14ac:dyDescent="0.2">
      <c r="A1324" s="118" t="s">
        <v>1121</v>
      </c>
      <c r="B1324" s="114" t="s">
        <v>1086</v>
      </c>
      <c r="C1324" s="113" t="s">
        <v>2496</v>
      </c>
      <c r="D1324" s="109">
        <v>2000</v>
      </c>
      <c r="E1324" s="112">
        <v>0</v>
      </c>
      <c r="F1324" s="112">
        <v>0</v>
      </c>
      <c r="G1324" s="112">
        <v>0</v>
      </c>
      <c r="H1324" s="112">
        <v>2000</v>
      </c>
      <c r="I1324" s="116">
        <v>0</v>
      </c>
      <c r="J1324" s="97"/>
    </row>
    <row r="1325" spans="1:10" ht="17.100000000000001" customHeight="1" x14ac:dyDescent="0.2">
      <c r="A1325" s="118" t="s">
        <v>1122</v>
      </c>
      <c r="B1325" s="114" t="s">
        <v>1088</v>
      </c>
      <c r="C1325" s="113" t="s">
        <v>2497</v>
      </c>
      <c r="D1325" s="109">
        <v>150</v>
      </c>
      <c r="E1325" s="112">
        <v>0</v>
      </c>
      <c r="F1325" s="112">
        <v>0</v>
      </c>
      <c r="G1325" s="112">
        <v>0</v>
      </c>
      <c r="H1325" s="112">
        <v>150</v>
      </c>
      <c r="I1325" s="116">
        <v>0</v>
      </c>
      <c r="J1325" s="97"/>
    </row>
    <row r="1326" spans="1:10" ht="17.100000000000001" customHeight="1" x14ac:dyDescent="0.2">
      <c r="A1326" s="118" t="s">
        <v>1123</v>
      </c>
      <c r="B1326" s="114" t="s">
        <v>1090</v>
      </c>
      <c r="C1326" s="113" t="s">
        <v>2498</v>
      </c>
      <c r="D1326" s="109">
        <v>300</v>
      </c>
      <c r="E1326" s="112">
        <v>0</v>
      </c>
      <c r="F1326" s="112">
        <v>0</v>
      </c>
      <c r="G1326" s="112">
        <v>0</v>
      </c>
      <c r="H1326" s="112">
        <v>300</v>
      </c>
      <c r="I1326" s="116">
        <v>0</v>
      </c>
      <c r="J1326" s="97"/>
    </row>
    <row r="1327" spans="1:10" ht="17.100000000000001" customHeight="1" x14ac:dyDescent="0.2">
      <c r="A1327" s="118" t="s">
        <v>1124</v>
      </c>
      <c r="B1327" s="114" t="s">
        <v>1092</v>
      </c>
      <c r="C1327" s="113" t="s">
        <v>2497</v>
      </c>
      <c r="D1327" s="109">
        <v>150</v>
      </c>
      <c r="E1327" s="112">
        <v>0</v>
      </c>
      <c r="F1327" s="112">
        <v>0</v>
      </c>
      <c r="G1327" s="112">
        <v>0</v>
      </c>
      <c r="H1327" s="112">
        <v>150</v>
      </c>
      <c r="I1327" s="116">
        <v>0</v>
      </c>
      <c r="J1327" s="97"/>
    </row>
    <row r="1328" spans="1:10" ht="17.100000000000001" customHeight="1" x14ac:dyDescent="0.2">
      <c r="A1328" s="118" t="s">
        <v>1125</v>
      </c>
      <c r="B1328" s="114" t="s">
        <v>1094</v>
      </c>
      <c r="C1328" s="113" t="s">
        <v>2498</v>
      </c>
      <c r="D1328" s="109">
        <v>300</v>
      </c>
      <c r="E1328" s="112">
        <v>0</v>
      </c>
      <c r="F1328" s="112">
        <v>0</v>
      </c>
      <c r="G1328" s="112">
        <v>0</v>
      </c>
      <c r="H1328" s="112">
        <v>300</v>
      </c>
      <c r="I1328" s="116">
        <v>0</v>
      </c>
      <c r="J1328" s="97"/>
    </row>
    <row r="1329" spans="1:10" ht="17.100000000000001" customHeight="1" x14ac:dyDescent="0.2">
      <c r="A1329" s="118" t="s">
        <v>1126</v>
      </c>
      <c r="B1329" s="114" t="s">
        <v>2482</v>
      </c>
      <c r="C1329" s="113" t="s">
        <v>2499</v>
      </c>
      <c r="D1329" s="109">
        <v>700</v>
      </c>
      <c r="E1329" s="112">
        <v>0</v>
      </c>
      <c r="F1329" s="112">
        <v>0</v>
      </c>
      <c r="G1329" s="112">
        <v>0</v>
      </c>
      <c r="H1329" s="112">
        <v>700</v>
      </c>
      <c r="I1329" s="116">
        <v>0</v>
      </c>
      <c r="J1329" s="97"/>
    </row>
    <row r="1330" spans="1:10" ht="17.100000000000001" customHeight="1" x14ac:dyDescent="0.2">
      <c r="A1330" s="118" t="s">
        <v>1127</v>
      </c>
      <c r="B1330" s="114" t="s">
        <v>1097</v>
      </c>
      <c r="C1330" s="113" t="s">
        <v>2499</v>
      </c>
      <c r="D1330" s="109">
        <v>700</v>
      </c>
      <c r="E1330" s="112">
        <v>0</v>
      </c>
      <c r="F1330" s="112">
        <v>0</v>
      </c>
      <c r="G1330" s="112">
        <v>0</v>
      </c>
      <c r="H1330" s="112">
        <v>700</v>
      </c>
      <c r="I1330" s="116">
        <v>0</v>
      </c>
      <c r="J1330" s="97"/>
    </row>
    <row r="1331" spans="1:10" ht="17.100000000000001" customHeight="1" x14ac:dyDescent="0.2">
      <c r="A1331" s="118" t="s">
        <v>1128</v>
      </c>
      <c r="B1331" s="114" t="s">
        <v>1099</v>
      </c>
      <c r="C1331" s="113" t="s">
        <v>2500</v>
      </c>
      <c r="D1331" s="109">
        <v>50</v>
      </c>
      <c r="E1331" s="112">
        <v>0</v>
      </c>
      <c r="F1331" s="112">
        <v>0</v>
      </c>
      <c r="G1331" s="112">
        <v>0</v>
      </c>
      <c r="H1331" s="112">
        <v>50</v>
      </c>
      <c r="I1331" s="116">
        <v>0</v>
      </c>
      <c r="J1331" s="97"/>
    </row>
    <row r="1332" spans="1:10" ht="17.100000000000001" customHeight="1" x14ac:dyDescent="0.2">
      <c r="A1332" s="118" t="s">
        <v>1129</v>
      </c>
      <c r="B1332" s="114" t="s">
        <v>1101</v>
      </c>
      <c r="C1332" s="113" t="s">
        <v>2501</v>
      </c>
      <c r="D1332" s="109">
        <v>250</v>
      </c>
      <c r="E1332" s="112">
        <v>0</v>
      </c>
      <c r="F1332" s="112">
        <v>0</v>
      </c>
      <c r="G1332" s="112">
        <v>0</v>
      </c>
      <c r="H1332" s="112">
        <v>250</v>
      </c>
      <c r="I1332" s="116">
        <v>0</v>
      </c>
      <c r="J1332" s="97"/>
    </row>
    <row r="1333" spans="1:10" ht="17.100000000000001" customHeight="1" x14ac:dyDescent="0.2">
      <c r="A1333" s="118" t="s">
        <v>1130</v>
      </c>
      <c r="B1333" s="114" t="s">
        <v>1103</v>
      </c>
      <c r="C1333" s="113" t="s">
        <v>2500</v>
      </c>
      <c r="D1333" s="109">
        <v>50</v>
      </c>
      <c r="E1333" s="112">
        <v>0</v>
      </c>
      <c r="F1333" s="112">
        <v>0</v>
      </c>
      <c r="G1333" s="112">
        <v>0</v>
      </c>
      <c r="H1333" s="112">
        <v>50</v>
      </c>
      <c r="I1333" s="116">
        <v>0</v>
      </c>
      <c r="J1333" s="97"/>
    </row>
    <row r="1334" spans="1:10" ht="17.100000000000001" customHeight="1" x14ac:dyDescent="0.2">
      <c r="A1334" s="118" t="s">
        <v>1131</v>
      </c>
      <c r="B1334" s="114" t="s">
        <v>1105</v>
      </c>
      <c r="C1334" s="113" t="s">
        <v>2501</v>
      </c>
      <c r="D1334" s="109">
        <v>250</v>
      </c>
      <c r="E1334" s="112">
        <v>0</v>
      </c>
      <c r="F1334" s="112">
        <v>0</v>
      </c>
      <c r="G1334" s="112">
        <v>0</v>
      </c>
      <c r="H1334" s="112">
        <v>250</v>
      </c>
      <c r="I1334" s="116">
        <v>0</v>
      </c>
      <c r="J1334" s="97"/>
    </row>
    <row r="1335" spans="1:10" ht="17.100000000000001" customHeight="1" x14ac:dyDescent="0.2">
      <c r="A1335" s="118" t="s">
        <v>1132</v>
      </c>
      <c r="B1335" s="114" t="s">
        <v>2487</v>
      </c>
      <c r="C1335" s="113" t="s">
        <v>2502</v>
      </c>
      <c r="D1335" s="109">
        <v>500</v>
      </c>
      <c r="E1335" s="112">
        <v>0</v>
      </c>
      <c r="F1335" s="112">
        <v>0</v>
      </c>
      <c r="G1335" s="112">
        <v>0</v>
      </c>
      <c r="H1335" s="112">
        <v>500</v>
      </c>
      <c r="I1335" s="116">
        <v>0</v>
      </c>
      <c r="J1335" s="97"/>
    </row>
    <row r="1336" spans="1:10" ht="17.100000000000001" customHeight="1" x14ac:dyDescent="0.2">
      <c r="A1336" s="118" t="s">
        <v>1133</v>
      </c>
      <c r="B1336" s="114" t="s">
        <v>1108</v>
      </c>
      <c r="C1336" s="113" t="s">
        <v>2502</v>
      </c>
      <c r="D1336" s="109">
        <v>500</v>
      </c>
      <c r="E1336" s="112">
        <v>0</v>
      </c>
      <c r="F1336" s="112">
        <v>0</v>
      </c>
      <c r="G1336" s="112">
        <v>0</v>
      </c>
      <c r="H1336" s="112">
        <v>500</v>
      </c>
      <c r="I1336" s="116">
        <v>0</v>
      </c>
      <c r="J1336" s="97"/>
    </row>
    <row r="1337" spans="1:10" ht="17.100000000000001" customHeight="1" x14ac:dyDescent="0.2">
      <c r="A1337" s="118" t="s">
        <v>1134</v>
      </c>
      <c r="B1337" s="114" t="s">
        <v>2489</v>
      </c>
      <c r="C1337" s="113" t="s">
        <v>2503</v>
      </c>
      <c r="D1337" s="109">
        <v>300</v>
      </c>
      <c r="E1337" s="112">
        <v>0</v>
      </c>
      <c r="F1337" s="112">
        <v>0</v>
      </c>
      <c r="G1337" s="112">
        <v>0</v>
      </c>
      <c r="H1337" s="112">
        <v>300</v>
      </c>
      <c r="I1337" s="116">
        <v>0</v>
      </c>
      <c r="J1337" s="97"/>
    </row>
    <row r="1338" spans="1:10" ht="17.100000000000001" customHeight="1" x14ac:dyDescent="0.2">
      <c r="A1338" s="118" t="s">
        <v>1135</v>
      </c>
      <c r="B1338" s="114" t="s">
        <v>1111</v>
      </c>
      <c r="C1338" s="113" t="s">
        <v>2503</v>
      </c>
      <c r="D1338" s="109">
        <v>300</v>
      </c>
      <c r="E1338" s="112">
        <v>0</v>
      </c>
      <c r="F1338" s="112">
        <v>0</v>
      </c>
      <c r="G1338" s="112">
        <v>0</v>
      </c>
      <c r="H1338" s="112">
        <v>300</v>
      </c>
      <c r="I1338" s="116">
        <v>0</v>
      </c>
      <c r="J1338" s="97"/>
    </row>
    <row r="1339" spans="1:10" ht="17.100000000000001" customHeight="1" x14ac:dyDescent="0.2">
      <c r="A1339" s="118" t="s">
        <v>1136</v>
      </c>
      <c r="B1339" s="114" t="s">
        <v>2491</v>
      </c>
      <c r="C1339" s="113" t="s">
        <v>2504</v>
      </c>
      <c r="D1339" s="109">
        <v>300</v>
      </c>
      <c r="E1339" s="112">
        <v>0</v>
      </c>
      <c r="F1339" s="112">
        <v>0</v>
      </c>
      <c r="G1339" s="112">
        <v>0</v>
      </c>
      <c r="H1339" s="112">
        <v>300</v>
      </c>
      <c r="I1339" s="116">
        <v>0</v>
      </c>
      <c r="J1339" s="97"/>
    </row>
    <row r="1340" spans="1:10" ht="17.100000000000001" customHeight="1" x14ac:dyDescent="0.2">
      <c r="A1340" s="118" t="s">
        <v>1137</v>
      </c>
      <c r="B1340" s="114" t="s">
        <v>1114</v>
      </c>
      <c r="C1340" s="113" t="s">
        <v>2504</v>
      </c>
      <c r="D1340" s="109">
        <v>300</v>
      </c>
      <c r="E1340" s="112">
        <v>0</v>
      </c>
      <c r="F1340" s="112">
        <v>0</v>
      </c>
      <c r="G1340" s="112">
        <v>0</v>
      </c>
      <c r="H1340" s="112">
        <v>300</v>
      </c>
      <c r="I1340" s="116">
        <v>0</v>
      </c>
      <c r="J1340" s="97"/>
    </row>
    <row r="1341" spans="1:10" ht="17.100000000000001" customHeight="1" x14ac:dyDescent="0.2">
      <c r="A1341" s="118" t="s">
        <v>1138</v>
      </c>
      <c r="B1341" s="114" t="s">
        <v>923</v>
      </c>
      <c r="C1341" s="113" t="s">
        <v>2505</v>
      </c>
      <c r="D1341" s="109">
        <v>4000</v>
      </c>
      <c r="E1341" s="112">
        <v>0</v>
      </c>
      <c r="F1341" s="112">
        <v>0</v>
      </c>
      <c r="G1341" s="112">
        <v>0</v>
      </c>
      <c r="H1341" s="112">
        <v>4000</v>
      </c>
      <c r="I1341" s="116">
        <v>0</v>
      </c>
      <c r="J1341" s="97"/>
    </row>
    <row r="1342" spans="1:10" ht="17.100000000000001" customHeight="1" x14ac:dyDescent="0.2">
      <c r="A1342" s="118" t="s">
        <v>1139</v>
      </c>
      <c r="B1342" s="114" t="s">
        <v>789</v>
      </c>
      <c r="C1342" s="113" t="s">
        <v>2505</v>
      </c>
      <c r="D1342" s="109">
        <v>4000</v>
      </c>
      <c r="E1342" s="112">
        <v>0</v>
      </c>
      <c r="F1342" s="112">
        <v>0</v>
      </c>
      <c r="G1342" s="112">
        <v>0</v>
      </c>
      <c r="H1342" s="112">
        <v>4000</v>
      </c>
      <c r="I1342" s="116">
        <v>0</v>
      </c>
      <c r="J1342" s="97"/>
    </row>
    <row r="1343" spans="1:10" ht="17.100000000000001" customHeight="1" x14ac:dyDescent="0.2">
      <c r="A1343" s="118" t="s">
        <v>1140</v>
      </c>
      <c r="B1343" s="114" t="s">
        <v>1259</v>
      </c>
      <c r="C1343" s="113" t="s">
        <v>2506</v>
      </c>
      <c r="D1343" s="109">
        <v>15000</v>
      </c>
      <c r="E1343" s="112">
        <v>0</v>
      </c>
      <c r="F1343" s="112">
        <v>0</v>
      </c>
      <c r="G1343" s="112">
        <v>0</v>
      </c>
      <c r="H1343" s="112">
        <v>15000</v>
      </c>
      <c r="I1343" s="116">
        <v>0</v>
      </c>
      <c r="J1343" s="97"/>
    </row>
    <row r="1344" spans="1:10" ht="17.100000000000001" customHeight="1" x14ac:dyDescent="0.2">
      <c r="A1344" s="118" t="s">
        <v>1141</v>
      </c>
      <c r="B1344" s="114" t="s">
        <v>1083</v>
      </c>
      <c r="C1344" s="113" t="s">
        <v>2506</v>
      </c>
      <c r="D1344" s="109">
        <v>15000</v>
      </c>
      <c r="E1344" s="112">
        <v>0</v>
      </c>
      <c r="F1344" s="112">
        <v>0</v>
      </c>
      <c r="G1344" s="112">
        <v>0</v>
      </c>
      <c r="H1344" s="112">
        <v>15000</v>
      </c>
      <c r="I1344" s="116">
        <v>0</v>
      </c>
      <c r="J1344" s="97"/>
    </row>
    <row r="1345" spans="1:10" ht="17.100000000000001" customHeight="1" x14ac:dyDescent="0.2">
      <c r="A1345" s="118" t="s">
        <v>1142</v>
      </c>
      <c r="B1345" s="114" t="s">
        <v>2507</v>
      </c>
      <c r="C1345" s="113" t="s">
        <v>2508</v>
      </c>
      <c r="D1345" s="109">
        <v>1500</v>
      </c>
      <c r="E1345" s="112">
        <v>0</v>
      </c>
      <c r="F1345" s="112">
        <v>0</v>
      </c>
      <c r="G1345" s="112">
        <v>0</v>
      </c>
      <c r="H1345" s="112">
        <v>1500</v>
      </c>
      <c r="I1345" s="116">
        <v>0</v>
      </c>
      <c r="J1345" s="97"/>
    </row>
    <row r="1346" spans="1:10" ht="17.100000000000001" customHeight="1" x14ac:dyDescent="0.2">
      <c r="A1346" s="118" t="s">
        <v>1143</v>
      </c>
      <c r="B1346" s="114" t="s">
        <v>1144</v>
      </c>
      <c r="C1346" s="113" t="s">
        <v>2508</v>
      </c>
      <c r="D1346" s="109">
        <v>1500</v>
      </c>
      <c r="E1346" s="112">
        <v>0</v>
      </c>
      <c r="F1346" s="112">
        <v>0</v>
      </c>
      <c r="G1346" s="112">
        <v>0</v>
      </c>
      <c r="H1346" s="112">
        <v>1500</v>
      </c>
      <c r="I1346" s="116">
        <v>0</v>
      </c>
      <c r="J1346" s="97"/>
    </row>
    <row r="1347" spans="1:10" ht="17.100000000000001" customHeight="1" x14ac:dyDescent="0.2">
      <c r="A1347" s="118" t="s">
        <v>1145</v>
      </c>
      <c r="B1347" s="114" t="s">
        <v>2509</v>
      </c>
      <c r="C1347" s="113" t="s">
        <v>2510</v>
      </c>
      <c r="D1347" s="109">
        <v>500</v>
      </c>
      <c r="E1347" s="112">
        <v>0</v>
      </c>
      <c r="F1347" s="112">
        <v>0</v>
      </c>
      <c r="G1347" s="112">
        <v>0</v>
      </c>
      <c r="H1347" s="112">
        <v>500</v>
      </c>
      <c r="I1347" s="116">
        <v>0</v>
      </c>
      <c r="J1347" s="97"/>
    </row>
    <row r="1348" spans="1:10" ht="17.100000000000001" customHeight="1" x14ac:dyDescent="0.2">
      <c r="A1348" s="118" t="s">
        <v>1146</v>
      </c>
      <c r="B1348" s="114" t="s">
        <v>1147</v>
      </c>
      <c r="C1348" s="113" t="s">
        <v>2510</v>
      </c>
      <c r="D1348" s="109">
        <v>500</v>
      </c>
      <c r="E1348" s="112">
        <v>0</v>
      </c>
      <c r="F1348" s="112">
        <v>0</v>
      </c>
      <c r="G1348" s="112">
        <v>0</v>
      </c>
      <c r="H1348" s="112">
        <v>500</v>
      </c>
      <c r="I1348" s="116">
        <v>0</v>
      </c>
      <c r="J1348" s="97"/>
    </row>
    <row r="1349" spans="1:10" ht="17.100000000000001" customHeight="1" x14ac:dyDescent="0.2">
      <c r="A1349" s="118" t="s">
        <v>1148</v>
      </c>
      <c r="B1349" s="114" t="s">
        <v>2511</v>
      </c>
      <c r="C1349" s="113" t="s">
        <v>2512</v>
      </c>
      <c r="D1349" s="109">
        <v>800</v>
      </c>
      <c r="E1349" s="112">
        <v>0</v>
      </c>
      <c r="F1349" s="112">
        <v>0</v>
      </c>
      <c r="G1349" s="112">
        <v>0</v>
      </c>
      <c r="H1349" s="112">
        <v>800</v>
      </c>
      <c r="I1349" s="116">
        <v>0</v>
      </c>
      <c r="J1349" s="97"/>
    </row>
    <row r="1350" spans="1:10" ht="17.100000000000001" customHeight="1" x14ac:dyDescent="0.2">
      <c r="A1350" s="118" t="s">
        <v>1149</v>
      </c>
      <c r="B1350" s="114" t="s">
        <v>1150</v>
      </c>
      <c r="C1350" s="113" t="s">
        <v>2512</v>
      </c>
      <c r="D1350" s="109">
        <v>800</v>
      </c>
      <c r="E1350" s="112">
        <v>0</v>
      </c>
      <c r="F1350" s="112">
        <v>0</v>
      </c>
      <c r="G1350" s="112">
        <v>0</v>
      </c>
      <c r="H1350" s="112">
        <v>800</v>
      </c>
      <c r="I1350" s="116">
        <v>0</v>
      </c>
      <c r="J1350" s="97"/>
    </row>
    <row r="1351" spans="1:10" ht="17.100000000000001" customHeight="1" x14ac:dyDescent="0.2">
      <c r="A1351" s="118" t="s">
        <v>1151</v>
      </c>
      <c r="B1351" s="114" t="s">
        <v>2513</v>
      </c>
      <c r="C1351" s="113" t="s">
        <v>2514</v>
      </c>
      <c r="D1351" s="109">
        <v>700</v>
      </c>
      <c r="E1351" s="112">
        <v>0</v>
      </c>
      <c r="F1351" s="112">
        <v>0</v>
      </c>
      <c r="G1351" s="112">
        <v>0</v>
      </c>
      <c r="H1351" s="112">
        <v>700</v>
      </c>
      <c r="I1351" s="116">
        <v>0</v>
      </c>
      <c r="J1351" s="97"/>
    </row>
    <row r="1352" spans="1:10" ht="17.100000000000001" customHeight="1" x14ac:dyDescent="0.2">
      <c r="A1352" s="118" t="s">
        <v>1152</v>
      </c>
      <c r="B1352" s="114" t="s">
        <v>1153</v>
      </c>
      <c r="C1352" s="113" t="s">
        <v>2514</v>
      </c>
      <c r="D1352" s="109">
        <v>700</v>
      </c>
      <c r="E1352" s="112">
        <v>0</v>
      </c>
      <c r="F1352" s="112">
        <v>0</v>
      </c>
      <c r="G1352" s="112">
        <v>0</v>
      </c>
      <c r="H1352" s="112">
        <v>700</v>
      </c>
      <c r="I1352" s="116">
        <v>0</v>
      </c>
      <c r="J1352" s="97"/>
    </row>
    <row r="1353" spans="1:10" ht="17.100000000000001" customHeight="1" x14ac:dyDescent="0.2">
      <c r="A1353" s="118" t="s">
        <v>1154</v>
      </c>
      <c r="B1353" s="114" t="s">
        <v>2515</v>
      </c>
      <c r="C1353" s="113" t="s">
        <v>2516</v>
      </c>
      <c r="D1353" s="109">
        <v>700</v>
      </c>
      <c r="E1353" s="112">
        <v>0</v>
      </c>
      <c r="F1353" s="112">
        <v>0</v>
      </c>
      <c r="G1353" s="112">
        <v>0</v>
      </c>
      <c r="H1353" s="112">
        <v>700</v>
      </c>
      <c r="I1353" s="116">
        <v>0</v>
      </c>
      <c r="J1353" s="97"/>
    </row>
    <row r="1354" spans="1:10" ht="17.100000000000001" customHeight="1" x14ac:dyDescent="0.2">
      <c r="A1354" s="118" t="s">
        <v>1155</v>
      </c>
      <c r="B1354" s="114" t="s">
        <v>1156</v>
      </c>
      <c r="C1354" s="113" t="s">
        <v>2516</v>
      </c>
      <c r="D1354" s="109">
        <v>700</v>
      </c>
      <c r="E1354" s="112">
        <v>0</v>
      </c>
      <c r="F1354" s="112">
        <v>0</v>
      </c>
      <c r="G1354" s="112">
        <v>0</v>
      </c>
      <c r="H1354" s="112">
        <v>700</v>
      </c>
      <c r="I1354" s="116">
        <v>0</v>
      </c>
      <c r="J1354" s="97"/>
    </row>
    <row r="1355" spans="1:10" ht="17.100000000000001" customHeight="1" x14ac:dyDescent="0.2">
      <c r="A1355" s="118" t="s">
        <v>1157</v>
      </c>
      <c r="B1355" s="114" t="s">
        <v>2517</v>
      </c>
      <c r="C1355" s="113" t="s">
        <v>2518</v>
      </c>
      <c r="D1355" s="109">
        <v>500</v>
      </c>
      <c r="E1355" s="112">
        <v>0</v>
      </c>
      <c r="F1355" s="112">
        <v>0</v>
      </c>
      <c r="G1355" s="112">
        <v>0</v>
      </c>
      <c r="H1355" s="112">
        <v>500</v>
      </c>
      <c r="I1355" s="116">
        <v>0</v>
      </c>
      <c r="J1355" s="97"/>
    </row>
    <row r="1356" spans="1:10" ht="17.100000000000001" customHeight="1" x14ac:dyDescent="0.2">
      <c r="A1356" s="118" t="s">
        <v>1158</v>
      </c>
      <c r="B1356" s="114" t="s">
        <v>1159</v>
      </c>
      <c r="C1356" s="113" t="s">
        <v>2518</v>
      </c>
      <c r="D1356" s="109">
        <v>500</v>
      </c>
      <c r="E1356" s="112">
        <v>0</v>
      </c>
      <c r="F1356" s="112">
        <v>0</v>
      </c>
      <c r="G1356" s="112">
        <v>0</v>
      </c>
      <c r="H1356" s="112">
        <v>500</v>
      </c>
      <c r="I1356" s="116">
        <v>0</v>
      </c>
      <c r="J1356" s="97"/>
    </row>
    <row r="1357" spans="1:10" ht="17.100000000000001" customHeight="1" x14ac:dyDescent="0.2">
      <c r="A1357" s="118" t="s">
        <v>1160</v>
      </c>
      <c r="B1357" s="114" t="s">
        <v>2519</v>
      </c>
      <c r="C1357" s="113" t="s">
        <v>2520</v>
      </c>
      <c r="D1357" s="109">
        <v>700</v>
      </c>
      <c r="E1357" s="112">
        <v>0</v>
      </c>
      <c r="F1357" s="112">
        <v>0</v>
      </c>
      <c r="G1357" s="112">
        <v>0</v>
      </c>
      <c r="H1357" s="112">
        <v>700</v>
      </c>
      <c r="I1357" s="116">
        <v>0</v>
      </c>
      <c r="J1357" s="97"/>
    </row>
    <row r="1358" spans="1:10" ht="17.100000000000001" customHeight="1" x14ac:dyDescent="0.2">
      <c r="A1358" s="118" t="s">
        <v>1161</v>
      </c>
      <c r="B1358" s="114" t="s">
        <v>1162</v>
      </c>
      <c r="C1358" s="113" t="s">
        <v>2520</v>
      </c>
      <c r="D1358" s="109">
        <v>700</v>
      </c>
      <c r="E1358" s="112">
        <v>0</v>
      </c>
      <c r="F1358" s="112">
        <v>0</v>
      </c>
      <c r="G1358" s="112">
        <v>0</v>
      </c>
      <c r="H1358" s="112">
        <v>700</v>
      </c>
      <c r="I1358" s="116">
        <v>0</v>
      </c>
      <c r="J1358" s="97"/>
    </row>
    <row r="1359" spans="1:10" ht="17.100000000000001" customHeight="1" x14ac:dyDescent="0.2">
      <c r="A1359" s="118" t="s">
        <v>3679</v>
      </c>
      <c r="B1359" s="114" t="s">
        <v>3680</v>
      </c>
      <c r="C1359" s="113" t="s">
        <v>2508</v>
      </c>
      <c r="D1359" s="109">
        <v>750</v>
      </c>
      <c r="E1359" s="112">
        <v>0</v>
      </c>
      <c r="F1359" s="112">
        <v>0</v>
      </c>
      <c r="G1359" s="112">
        <v>0</v>
      </c>
      <c r="H1359" s="112">
        <v>750</v>
      </c>
      <c r="I1359" s="116">
        <v>0</v>
      </c>
      <c r="J1359" s="97"/>
    </row>
    <row r="1360" spans="1:10" ht="17.100000000000001" customHeight="1" x14ac:dyDescent="0.2">
      <c r="A1360" s="118" t="s">
        <v>3681</v>
      </c>
      <c r="B1360" s="114" t="s">
        <v>3682</v>
      </c>
      <c r="C1360" s="113" t="s">
        <v>2508</v>
      </c>
      <c r="D1360" s="109">
        <v>750</v>
      </c>
      <c r="E1360" s="112">
        <v>0</v>
      </c>
      <c r="F1360" s="112">
        <v>0</v>
      </c>
      <c r="G1360" s="112">
        <v>0</v>
      </c>
      <c r="H1360" s="112">
        <v>750</v>
      </c>
      <c r="I1360" s="116">
        <v>0</v>
      </c>
      <c r="J1360" s="97"/>
    </row>
    <row r="1361" spans="1:10" ht="17.100000000000001" customHeight="1" x14ac:dyDescent="0.2">
      <c r="A1361" s="118" t="s">
        <v>1163</v>
      </c>
      <c r="B1361" s="114" t="s">
        <v>2507</v>
      </c>
      <c r="C1361" s="113" t="s">
        <v>2521</v>
      </c>
      <c r="D1361" s="109">
        <v>1500</v>
      </c>
      <c r="E1361" s="112">
        <v>0</v>
      </c>
      <c r="F1361" s="112">
        <v>0</v>
      </c>
      <c r="G1361" s="112">
        <v>0</v>
      </c>
      <c r="H1361" s="112">
        <v>1500</v>
      </c>
      <c r="I1361" s="116">
        <v>0</v>
      </c>
      <c r="J1361" s="97"/>
    </row>
    <row r="1362" spans="1:10" ht="17.100000000000001" customHeight="1" x14ac:dyDescent="0.2">
      <c r="A1362" s="118" t="s">
        <v>1164</v>
      </c>
      <c r="B1362" s="114" t="s">
        <v>1144</v>
      </c>
      <c r="C1362" s="113" t="s">
        <v>2521</v>
      </c>
      <c r="D1362" s="109">
        <v>1500</v>
      </c>
      <c r="E1362" s="112">
        <v>0</v>
      </c>
      <c r="F1362" s="112">
        <v>0</v>
      </c>
      <c r="G1362" s="112">
        <v>0</v>
      </c>
      <c r="H1362" s="112">
        <v>1500</v>
      </c>
      <c r="I1362" s="116">
        <v>0</v>
      </c>
      <c r="J1362" s="97"/>
    </row>
    <row r="1363" spans="1:10" ht="17.100000000000001" customHeight="1" x14ac:dyDescent="0.2">
      <c r="A1363" s="118" t="s">
        <v>1165</v>
      </c>
      <c r="B1363" s="114" t="s">
        <v>2509</v>
      </c>
      <c r="C1363" s="113" t="s">
        <v>2522</v>
      </c>
      <c r="D1363" s="109">
        <v>500</v>
      </c>
      <c r="E1363" s="112">
        <v>0</v>
      </c>
      <c r="F1363" s="112">
        <v>0</v>
      </c>
      <c r="G1363" s="112">
        <v>0</v>
      </c>
      <c r="H1363" s="112">
        <v>500</v>
      </c>
      <c r="I1363" s="116">
        <v>0</v>
      </c>
      <c r="J1363" s="97"/>
    </row>
    <row r="1364" spans="1:10" ht="17.100000000000001" customHeight="1" x14ac:dyDescent="0.2">
      <c r="A1364" s="118" t="s">
        <v>1166</v>
      </c>
      <c r="B1364" s="114" t="s">
        <v>1147</v>
      </c>
      <c r="C1364" s="113" t="s">
        <v>2522</v>
      </c>
      <c r="D1364" s="109">
        <v>500</v>
      </c>
      <c r="E1364" s="112">
        <v>0</v>
      </c>
      <c r="F1364" s="112">
        <v>0</v>
      </c>
      <c r="G1364" s="112">
        <v>0</v>
      </c>
      <c r="H1364" s="112">
        <v>500</v>
      </c>
      <c r="I1364" s="116">
        <v>0</v>
      </c>
      <c r="J1364" s="97"/>
    </row>
    <row r="1365" spans="1:10" ht="17.100000000000001" customHeight="1" x14ac:dyDescent="0.2">
      <c r="A1365" s="118" t="s">
        <v>1167</v>
      </c>
      <c r="B1365" s="114" t="s">
        <v>2489</v>
      </c>
      <c r="C1365" s="113" t="s">
        <v>2523</v>
      </c>
      <c r="D1365" s="109">
        <v>500</v>
      </c>
      <c r="E1365" s="112">
        <v>0</v>
      </c>
      <c r="F1365" s="112">
        <v>0</v>
      </c>
      <c r="G1365" s="112">
        <v>0</v>
      </c>
      <c r="H1365" s="112">
        <v>500</v>
      </c>
      <c r="I1365" s="116">
        <v>0</v>
      </c>
      <c r="J1365" s="97"/>
    </row>
    <row r="1366" spans="1:10" ht="17.100000000000001" customHeight="1" x14ac:dyDescent="0.2">
      <c r="A1366" s="118" t="s">
        <v>1168</v>
      </c>
      <c r="B1366" s="114" t="s">
        <v>1111</v>
      </c>
      <c r="C1366" s="113" t="s">
        <v>2523</v>
      </c>
      <c r="D1366" s="109">
        <v>500</v>
      </c>
      <c r="E1366" s="112">
        <v>0</v>
      </c>
      <c r="F1366" s="112">
        <v>0</v>
      </c>
      <c r="G1366" s="112">
        <v>0</v>
      </c>
      <c r="H1366" s="112">
        <v>500</v>
      </c>
      <c r="I1366" s="116">
        <v>0</v>
      </c>
      <c r="J1366" s="97"/>
    </row>
    <row r="1367" spans="1:10" ht="17.100000000000001" customHeight="1" x14ac:dyDescent="0.2">
      <c r="A1367" s="118" t="s">
        <v>1169</v>
      </c>
      <c r="B1367" s="114" t="s">
        <v>2524</v>
      </c>
      <c r="C1367" s="113" t="s">
        <v>2525</v>
      </c>
      <c r="D1367" s="109">
        <v>700</v>
      </c>
      <c r="E1367" s="112">
        <v>0</v>
      </c>
      <c r="F1367" s="112">
        <v>0</v>
      </c>
      <c r="G1367" s="112">
        <v>0</v>
      </c>
      <c r="H1367" s="112">
        <v>700</v>
      </c>
      <c r="I1367" s="116">
        <v>0</v>
      </c>
      <c r="J1367" s="97"/>
    </row>
    <row r="1368" spans="1:10" ht="17.100000000000001" customHeight="1" x14ac:dyDescent="0.2">
      <c r="A1368" s="118" t="s">
        <v>1170</v>
      </c>
      <c r="B1368" s="114" t="s">
        <v>1171</v>
      </c>
      <c r="C1368" s="113" t="s">
        <v>2525</v>
      </c>
      <c r="D1368" s="109">
        <v>700</v>
      </c>
      <c r="E1368" s="112">
        <v>0</v>
      </c>
      <c r="F1368" s="112">
        <v>0</v>
      </c>
      <c r="G1368" s="112">
        <v>0</v>
      </c>
      <c r="H1368" s="112">
        <v>700</v>
      </c>
      <c r="I1368" s="116">
        <v>0</v>
      </c>
      <c r="J1368" s="97"/>
    </row>
    <row r="1369" spans="1:10" ht="17.100000000000001" customHeight="1" x14ac:dyDescent="0.2">
      <c r="A1369" s="118" t="s">
        <v>1172</v>
      </c>
      <c r="B1369" s="114" t="s">
        <v>2526</v>
      </c>
      <c r="C1369" s="113" t="s">
        <v>2527</v>
      </c>
      <c r="D1369" s="109">
        <v>300</v>
      </c>
      <c r="E1369" s="112">
        <v>0</v>
      </c>
      <c r="F1369" s="112">
        <v>0</v>
      </c>
      <c r="G1369" s="112">
        <v>0</v>
      </c>
      <c r="H1369" s="112">
        <v>300</v>
      </c>
      <c r="I1369" s="116">
        <v>0</v>
      </c>
      <c r="J1369" s="97"/>
    </row>
    <row r="1370" spans="1:10" ht="17.100000000000001" customHeight="1" x14ac:dyDescent="0.2">
      <c r="A1370" s="118" t="s">
        <v>1173</v>
      </c>
      <c r="B1370" s="114" t="s">
        <v>1174</v>
      </c>
      <c r="C1370" s="113" t="s">
        <v>2527</v>
      </c>
      <c r="D1370" s="109">
        <v>300</v>
      </c>
      <c r="E1370" s="112">
        <v>0</v>
      </c>
      <c r="F1370" s="112">
        <v>0</v>
      </c>
      <c r="G1370" s="112">
        <v>0</v>
      </c>
      <c r="H1370" s="112">
        <v>300</v>
      </c>
      <c r="I1370" s="116">
        <v>0</v>
      </c>
      <c r="J1370" s="97"/>
    </row>
    <row r="1371" spans="1:10" ht="17.100000000000001" customHeight="1" x14ac:dyDescent="0.2">
      <c r="A1371" s="118" t="s">
        <v>1175</v>
      </c>
      <c r="B1371" s="114" t="s">
        <v>2515</v>
      </c>
      <c r="C1371" s="113" t="s">
        <v>2528</v>
      </c>
      <c r="D1371" s="109">
        <v>500</v>
      </c>
      <c r="E1371" s="112">
        <v>0</v>
      </c>
      <c r="F1371" s="112">
        <v>0</v>
      </c>
      <c r="G1371" s="112">
        <v>0</v>
      </c>
      <c r="H1371" s="112">
        <v>500</v>
      </c>
      <c r="I1371" s="116">
        <v>0</v>
      </c>
      <c r="J1371" s="97"/>
    </row>
    <row r="1372" spans="1:10" ht="17.100000000000001" customHeight="1" x14ac:dyDescent="0.2">
      <c r="A1372" s="118" t="s">
        <v>1176</v>
      </c>
      <c r="B1372" s="114" t="s">
        <v>1156</v>
      </c>
      <c r="C1372" s="113" t="s">
        <v>2528</v>
      </c>
      <c r="D1372" s="109">
        <v>500</v>
      </c>
      <c r="E1372" s="112">
        <v>0</v>
      </c>
      <c r="F1372" s="112">
        <v>0</v>
      </c>
      <c r="G1372" s="112">
        <v>0</v>
      </c>
      <c r="H1372" s="112">
        <v>500</v>
      </c>
      <c r="I1372" s="116">
        <v>0</v>
      </c>
      <c r="J1372" s="97"/>
    </row>
    <row r="1373" spans="1:10" ht="17.100000000000001" customHeight="1" x14ac:dyDescent="0.2">
      <c r="A1373" s="118" t="s">
        <v>1177</v>
      </c>
      <c r="B1373" s="114" t="s">
        <v>2517</v>
      </c>
      <c r="C1373" s="113" t="s">
        <v>2529</v>
      </c>
      <c r="D1373" s="109">
        <v>500</v>
      </c>
      <c r="E1373" s="112">
        <v>0</v>
      </c>
      <c r="F1373" s="112">
        <v>0</v>
      </c>
      <c r="G1373" s="112">
        <v>0</v>
      </c>
      <c r="H1373" s="112">
        <v>500</v>
      </c>
      <c r="I1373" s="116">
        <v>0</v>
      </c>
      <c r="J1373" s="97"/>
    </row>
    <row r="1374" spans="1:10" ht="17.100000000000001" customHeight="1" x14ac:dyDescent="0.2">
      <c r="A1374" s="118" t="s">
        <v>1178</v>
      </c>
      <c r="B1374" s="114" t="s">
        <v>1159</v>
      </c>
      <c r="C1374" s="113" t="s">
        <v>2529</v>
      </c>
      <c r="D1374" s="109">
        <v>500</v>
      </c>
      <c r="E1374" s="112">
        <v>0</v>
      </c>
      <c r="F1374" s="112">
        <v>0</v>
      </c>
      <c r="G1374" s="112">
        <v>0</v>
      </c>
      <c r="H1374" s="112">
        <v>500</v>
      </c>
      <c r="I1374" s="116">
        <v>0</v>
      </c>
      <c r="J1374" s="97"/>
    </row>
    <row r="1375" spans="1:10" ht="17.100000000000001" customHeight="1" x14ac:dyDescent="0.2">
      <c r="A1375" s="118" t="s">
        <v>1179</v>
      </c>
      <c r="B1375" s="114" t="s">
        <v>1180</v>
      </c>
      <c r="C1375" s="113" t="s">
        <v>2530</v>
      </c>
      <c r="D1375" s="109">
        <v>500</v>
      </c>
      <c r="E1375" s="112">
        <v>0</v>
      </c>
      <c r="F1375" s="112">
        <v>0</v>
      </c>
      <c r="G1375" s="112">
        <v>0</v>
      </c>
      <c r="H1375" s="112">
        <v>500</v>
      </c>
      <c r="I1375" s="116">
        <v>0</v>
      </c>
      <c r="J1375" s="97"/>
    </row>
    <row r="1376" spans="1:10" ht="17.100000000000001" customHeight="1" x14ac:dyDescent="0.2">
      <c r="A1376" s="118" t="s">
        <v>1181</v>
      </c>
      <c r="B1376" s="114" t="s">
        <v>2531</v>
      </c>
      <c r="C1376" s="113" t="s">
        <v>2530</v>
      </c>
      <c r="D1376" s="109">
        <v>500</v>
      </c>
      <c r="E1376" s="112">
        <v>0</v>
      </c>
      <c r="F1376" s="112">
        <v>0</v>
      </c>
      <c r="G1376" s="112">
        <v>0</v>
      </c>
      <c r="H1376" s="112">
        <v>500</v>
      </c>
      <c r="I1376" s="116">
        <v>0</v>
      </c>
      <c r="J1376" s="97"/>
    </row>
    <row r="1377" spans="1:10" ht="17.100000000000001" customHeight="1" x14ac:dyDescent="0.2">
      <c r="A1377" s="118" t="s">
        <v>1182</v>
      </c>
      <c r="B1377" s="114" t="s">
        <v>923</v>
      </c>
      <c r="C1377" s="113" t="s">
        <v>2532</v>
      </c>
      <c r="D1377" s="109">
        <v>5000</v>
      </c>
      <c r="E1377" s="112">
        <v>0</v>
      </c>
      <c r="F1377" s="112">
        <v>0</v>
      </c>
      <c r="G1377" s="112">
        <v>0</v>
      </c>
      <c r="H1377" s="112">
        <v>5000</v>
      </c>
      <c r="I1377" s="116">
        <v>0</v>
      </c>
      <c r="J1377" s="97"/>
    </row>
    <row r="1378" spans="1:10" ht="17.100000000000001" customHeight="1" x14ac:dyDescent="0.2">
      <c r="A1378" s="118" t="s">
        <v>1183</v>
      </c>
      <c r="B1378" s="114" t="s">
        <v>789</v>
      </c>
      <c r="C1378" s="113" t="s">
        <v>2532</v>
      </c>
      <c r="D1378" s="109">
        <v>5000</v>
      </c>
      <c r="E1378" s="112">
        <v>0</v>
      </c>
      <c r="F1378" s="112">
        <v>0</v>
      </c>
      <c r="G1378" s="112">
        <v>0</v>
      </c>
      <c r="H1378" s="112">
        <v>5000</v>
      </c>
      <c r="I1378" s="116">
        <v>0</v>
      </c>
      <c r="J1378" s="97"/>
    </row>
    <row r="1379" spans="1:10" ht="17.100000000000001" customHeight="1" x14ac:dyDescent="0.2">
      <c r="A1379" s="118" t="s">
        <v>1184</v>
      </c>
      <c r="B1379" s="114" t="s">
        <v>2198</v>
      </c>
      <c r="C1379" s="113" t="s">
        <v>2533</v>
      </c>
      <c r="D1379" s="109">
        <v>8000</v>
      </c>
      <c r="E1379" s="112">
        <v>0</v>
      </c>
      <c r="F1379" s="112">
        <v>0</v>
      </c>
      <c r="G1379" s="112">
        <v>0</v>
      </c>
      <c r="H1379" s="112">
        <v>8000</v>
      </c>
      <c r="I1379" s="116">
        <v>0</v>
      </c>
      <c r="J1379" s="97"/>
    </row>
    <row r="1380" spans="1:10" ht="17.100000000000001" customHeight="1" x14ac:dyDescent="0.2">
      <c r="A1380" s="118" t="s">
        <v>1186</v>
      </c>
      <c r="B1380" s="114" t="s">
        <v>2201</v>
      </c>
      <c r="C1380" s="113" t="s">
        <v>2533</v>
      </c>
      <c r="D1380" s="109">
        <v>8000</v>
      </c>
      <c r="E1380" s="112">
        <v>0</v>
      </c>
      <c r="F1380" s="112">
        <v>0</v>
      </c>
      <c r="G1380" s="112">
        <v>0</v>
      </c>
      <c r="H1380" s="112">
        <v>8000</v>
      </c>
      <c r="I1380" s="116">
        <v>0</v>
      </c>
      <c r="J1380" s="97"/>
    </row>
    <row r="1381" spans="1:10" ht="17.100000000000001" customHeight="1" x14ac:dyDescent="0.2">
      <c r="A1381" s="118" t="s">
        <v>3683</v>
      </c>
      <c r="B1381" s="114" t="s">
        <v>2524</v>
      </c>
      <c r="C1381" s="113" t="s">
        <v>2525</v>
      </c>
      <c r="D1381" s="109">
        <v>1250</v>
      </c>
      <c r="E1381" s="112">
        <v>0</v>
      </c>
      <c r="F1381" s="112">
        <v>0</v>
      </c>
      <c r="G1381" s="112">
        <v>0</v>
      </c>
      <c r="H1381" s="112">
        <v>1250</v>
      </c>
      <c r="I1381" s="116">
        <v>0</v>
      </c>
      <c r="J1381" s="97"/>
    </row>
    <row r="1382" spans="1:10" ht="17.100000000000001" customHeight="1" x14ac:dyDescent="0.2">
      <c r="A1382" s="118" t="s">
        <v>3684</v>
      </c>
      <c r="B1382" s="114" t="s">
        <v>1171</v>
      </c>
      <c r="C1382" s="113" t="s">
        <v>2525</v>
      </c>
      <c r="D1382" s="109">
        <v>1250</v>
      </c>
      <c r="E1382" s="112">
        <v>0</v>
      </c>
      <c r="F1382" s="112">
        <v>0</v>
      </c>
      <c r="G1382" s="112">
        <v>0</v>
      </c>
      <c r="H1382" s="112">
        <v>1250</v>
      </c>
      <c r="I1382" s="116">
        <v>0</v>
      </c>
      <c r="J1382" s="97"/>
    </row>
    <row r="1383" spans="1:10" ht="17.100000000000001" customHeight="1" x14ac:dyDescent="0.2">
      <c r="A1383" s="118" t="s">
        <v>1187</v>
      </c>
      <c r="B1383" s="114" t="s">
        <v>2534</v>
      </c>
      <c r="C1383" s="113" t="s">
        <v>2536</v>
      </c>
      <c r="D1383" s="109">
        <v>2000</v>
      </c>
      <c r="E1383" s="112">
        <v>0</v>
      </c>
      <c r="F1383" s="112">
        <v>0</v>
      </c>
      <c r="G1383" s="112">
        <v>0</v>
      </c>
      <c r="H1383" s="112">
        <v>2000</v>
      </c>
      <c r="I1383" s="116">
        <v>0</v>
      </c>
      <c r="J1383" s="97"/>
    </row>
    <row r="1384" spans="1:10" ht="17.100000000000001" customHeight="1" x14ac:dyDescent="0.2">
      <c r="A1384" s="118" t="s">
        <v>1188</v>
      </c>
      <c r="B1384" s="114" t="s">
        <v>1189</v>
      </c>
      <c r="C1384" s="113" t="s">
        <v>2536</v>
      </c>
      <c r="D1384" s="109">
        <v>2000</v>
      </c>
      <c r="E1384" s="112">
        <v>0</v>
      </c>
      <c r="F1384" s="112">
        <v>0</v>
      </c>
      <c r="G1384" s="112">
        <v>0</v>
      </c>
      <c r="H1384" s="112">
        <v>2000</v>
      </c>
      <c r="I1384" s="116">
        <v>0</v>
      </c>
      <c r="J1384" s="97"/>
    </row>
    <row r="1385" spans="1:10" ht="17.100000000000001" customHeight="1" x14ac:dyDescent="0.2">
      <c r="A1385" s="118" t="s">
        <v>1190</v>
      </c>
      <c r="B1385" s="114" t="s">
        <v>2537</v>
      </c>
      <c r="C1385" s="113" t="s">
        <v>2538</v>
      </c>
      <c r="D1385" s="109">
        <v>2000</v>
      </c>
      <c r="E1385" s="112">
        <v>0</v>
      </c>
      <c r="F1385" s="112">
        <v>0</v>
      </c>
      <c r="G1385" s="112">
        <v>0</v>
      </c>
      <c r="H1385" s="112">
        <v>2000</v>
      </c>
      <c r="I1385" s="116">
        <v>0</v>
      </c>
      <c r="J1385" s="97"/>
    </row>
    <row r="1386" spans="1:10" ht="17.100000000000001" customHeight="1" x14ac:dyDescent="0.2">
      <c r="A1386" s="118" t="s">
        <v>1191</v>
      </c>
      <c r="B1386" s="114" t="s">
        <v>1192</v>
      </c>
      <c r="C1386" s="113" t="s">
        <v>2538</v>
      </c>
      <c r="D1386" s="109">
        <v>2000</v>
      </c>
      <c r="E1386" s="112">
        <v>0</v>
      </c>
      <c r="F1386" s="112">
        <v>0</v>
      </c>
      <c r="G1386" s="112">
        <v>0</v>
      </c>
      <c r="H1386" s="112">
        <v>2000</v>
      </c>
      <c r="I1386" s="116">
        <v>0</v>
      </c>
      <c r="J1386" s="97"/>
    </row>
    <row r="1387" spans="1:10" ht="17.100000000000001" customHeight="1" x14ac:dyDescent="0.2">
      <c r="A1387" s="118" t="s">
        <v>1193</v>
      </c>
      <c r="B1387" s="114" t="s">
        <v>2539</v>
      </c>
      <c r="C1387" s="113" t="s">
        <v>2541</v>
      </c>
      <c r="D1387" s="109">
        <v>2000</v>
      </c>
      <c r="E1387" s="112">
        <v>0</v>
      </c>
      <c r="F1387" s="112">
        <v>0</v>
      </c>
      <c r="G1387" s="112">
        <v>0</v>
      </c>
      <c r="H1387" s="112">
        <v>2000</v>
      </c>
      <c r="I1387" s="116">
        <v>0</v>
      </c>
      <c r="J1387" s="97"/>
    </row>
    <row r="1388" spans="1:10" ht="17.100000000000001" customHeight="1" x14ac:dyDescent="0.2">
      <c r="A1388" s="118" t="s">
        <v>1194</v>
      </c>
      <c r="B1388" s="114" t="s">
        <v>1195</v>
      </c>
      <c r="C1388" s="113" t="s">
        <v>2541</v>
      </c>
      <c r="D1388" s="109">
        <v>2000</v>
      </c>
      <c r="E1388" s="112">
        <v>0</v>
      </c>
      <c r="F1388" s="112">
        <v>0</v>
      </c>
      <c r="G1388" s="112">
        <v>0</v>
      </c>
      <c r="H1388" s="112">
        <v>2000</v>
      </c>
      <c r="I1388" s="116">
        <v>0</v>
      </c>
      <c r="J1388" s="97"/>
    </row>
    <row r="1389" spans="1:10" ht="17.100000000000001" customHeight="1" x14ac:dyDescent="0.2">
      <c r="A1389" s="118" t="s">
        <v>1196</v>
      </c>
      <c r="B1389" s="114" t="s">
        <v>2542</v>
      </c>
      <c r="C1389" s="113" t="s">
        <v>2543</v>
      </c>
      <c r="D1389" s="109">
        <v>2000</v>
      </c>
      <c r="E1389" s="112">
        <v>0</v>
      </c>
      <c r="F1389" s="112">
        <v>0</v>
      </c>
      <c r="G1389" s="112">
        <v>0</v>
      </c>
      <c r="H1389" s="112">
        <v>2000</v>
      </c>
      <c r="I1389" s="116">
        <v>0</v>
      </c>
      <c r="J1389" s="97"/>
    </row>
    <row r="1390" spans="1:10" ht="17.100000000000001" customHeight="1" x14ac:dyDescent="0.2">
      <c r="A1390" s="118" t="s">
        <v>1197</v>
      </c>
      <c r="B1390" s="114" t="s">
        <v>2544</v>
      </c>
      <c r="C1390" s="113" t="s">
        <v>2543</v>
      </c>
      <c r="D1390" s="109">
        <v>2000</v>
      </c>
      <c r="E1390" s="112">
        <v>0</v>
      </c>
      <c r="F1390" s="112">
        <v>0</v>
      </c>
      <c r="G1390" s="112">
        <v>0</v>
      </c>
      <c r="H1390" s="112">
        <v>2000</v>
      </c>
      <c r="I1390" s="116">
        <v>0</v>
      </c>
      <c r="J1390" s="97"/>
    </row>
    <row r="1391" spans="1:10" ht="17.100000000000001" customHeight="1" x14ac:dyDescent="0.2">
      <c r="A1391" s="118" t="s">
        <v>1198</v>
      </c>
      <c r="B1391" s="114" t="s">
        <v>1199</v>
      </c>
      <c r="C1391" s="113" t="s">
        <v>2546</v>
      </c>
      <c r="D1391" s="109">
        <v>3000</v>
      </c>
      <c r="E1391" s="112">
        <v>0</v>
      </c>
      <c r="F1391" s="112">
        <v>0</v>
      </c>
      <c r="G1391" s="112">
        <v>0</v>
      </c>
      <c r="H1391" s="112">
        <v>3000</v>
      </c>
      <c r="I1391" s="116">
        <v>0</v>
      </c>
      <c r="J1391" s="97"/>
    </row>
    <row r="1392" spans="1:10" ht="17.100000000000001" customHeight="1" x14ac:dyDescent="0.2">
      <c r="A1392" s="118" t="s">
        <v>1200</v>
      </c>
      <c r="B1392" s="114" t="s">
        <v>1201</v>
      </c>
      <c r="C1392" s="113" t="s">
        <v>2546</v>
      </c>
      <c r="D1392" s="109">
        <v>3000</v>
      </c>
      <c r="E1392" s="112">
        <v>0</v>
      </c>
      <c r="F1392" s="112">
        <v>0</v>
      </c>
      <c r="G1392" s="112">
        <v>0</v>
      </c>
      <c r="H1392" s="112">
        <v>3000</v>
      </c>
      <c r="I1392" s="116">
        <v>0</v>
      </c>
      <c r="J1392" s="97"/>
    </row>
    <row r="1393" spans="1:10" ht="17.100000000000001" customHeight="1" x14ac:dyDescent="0.2">
      <c r="A1393" s="118" t="s">
        <v>1202</v>
      </c>
      <c r="B1393" s="114" t="s">
        <v>1203</v>
      </c>
      <c r="C1393" s="113" t="s">
        <v>2547</v>
      </c>
      <c r="D1393" s="109">
        <v>2000</v>
      </c>
      <c r="E1393" s="112">
        <v>0</v>
      </c>
      <c r="F1393" s="112">
        <v>0</v>
      </c>
      <c r="G1393" s="112">
        <v>0</v>
      </c>
      <c r="H1393" s="112">
        <v>2000</v>
      </c>
      <c r="I1393" s="116">
        <v>0</v>
      </c>
      <c r="J1393" s="97"/>
    </row>
    <row r="1394" spans="1:10" ht="17.100000000000001" customHeight="1" x14ac:dyDescent="0.2">
      <c r="A1394" s="118" t="s">
        <v>1204</v>
      </c>
      <c r="B1394" s="114" t="s">
        <v>1205</v>
      </c>
      <c r="C1394" s="113" t="s">
        <v>2547</v>
      </c>
      <c r="D1394" s="109">
        <v>2000</v>
      </c>
      <c r="E1394" s="112">
        <v>0</v>
      </c>
      <c r="F1394" s="112">
        <v>0</v>
      </c>
      <c r="G1394" s="112">
        <v>0</v>
      </c>
      <c r="H1394" s="112">
        <v>2000</v>
      </c>
      <c r="I1394" s="116">
        <v>0</v>
      </c>
      <c r="J1394" s="97"/>
    </row>
    <row r="1395" spans="1:10" ht="17.100000000000001" customHeight="1" x14ac:dyDescent="0.2">
      <c r="A1395" s="118" t="s">
        <v>1206</v>
      </c>
      <c r="B1395" s="114" t="s">
        <v>1207</v>
      </c>
      <c r="C1395" s="113" t="s">
        <v>2549</v>
      </c>
      <c r="D1395" s="109">
        <v>3000</v>
      </c>
      <c r="E1395" s="112">
        <v>0</v>
      </c>
      <c r="F1395" s="112">
        <v>0</v>
      </c>
      <c r="G1395" s="112">
        <v>0</v>
      </c>
      <c r="H1395" s="112">
        <v>3000</v>
      </c>
      <c r="I1395" s="116">
        <v>0</v>
      </c>
      <c r="J1395" s="97"/>
    </row>
    <row r="1396" spans="1:10" ht="17.100000000000001" customHeight="1" x14ac:dyDescent="0.2">
      <c r="A1396" s="118" t="s">
        <v>1208</v>
      </c>
      <c r="B1396" s="114" t="s">
        <v>1209</v>
      </c>
      <c r="C1396" s="113" t="s">
        <v>2549</v>
      </c>
      <c r="D1396" s="109">
        <v>3000</v>
      </c>
      <c r="E1396" s="112">
        <v>0</v>
      </c>
      <c r="F1396" s="112">
        <v>0</v>
      </c>
      <c r="G1396" s="112">
        <v>0</v>
      </c>
      <c r="H1396" s="112">
        <v>3000</v>
      </c>
      <c r="I1396" s="116">
        <v>0</v>
      </c>
      <c r="J1396" s="97"/>
    </row>
    <row r="1397" spans="1:10" ht="17.100000000000001" customHeight="1" x14ac:dyDescent="0.2">
      <c r="A1397" s="118" t="s">
        <v>1210</v>
      </c>
      <c r="B1397" s="114" t="s">
        <v>2550</v>
      </c>
      <c r="C1397" s="113" t="s">
        <v>2552</v>
      </c>
      <c r="D1397" s="109">
        <v>2000</v>
      </c>
      <c r="E1397" s="112">
        <v>0</v>
      </c>
      <c r="F1397" s="112">
        <v>0</v>
      </c>
      <c r="G1397" s="112">
        <v>0</v>
      </c>
      <c r="H1397" s="112">
        <v>2000</v>
      </c>
      <c r="I1397" s="116">
        <v>0</v>
      </c>
      <c r="J1397" s="97"/>
    </row>
    <row r="1398" spans="1:10" ht="17.100000000000001" customHeight="1" x14ac:dyDescent="0.2">
      <c r="A1398" s="118" t="s">
        <v>1211</v>
      </c>
      <c r="B1398" s="114" t="s">
        <v>1212</v>
      </c>
      <c r="C1398" s="113" t="s">
        <v>2552</v>
      </c>
      <c r="D1398" s="109">
        <v>2000</v>
      </c>
      <c r="E1398" s="112">
        <v>0</v>
      </c>
      <c r="F1398" s="112">
        <v>0</v>
      </c>
      <c r="G1398" s="112">
        <v>0</v>
      </c>
      <c r="H1398" s="112">
        <v>2000</v>
      </c>
      <c r="I1398" s="116">
        <v>0</v>
      </c>
      <c r="J1398" s="97"/>
    </row>
    <row r="1399" spans="1:10" ht="17.100000000000001" customHeight="1" x14ac:dyDescent="0.2">
      <c r="A1399" s="118" t="s">
        <v>1213</v>
      </c>
      <c r="B1399" s="114" t="s">
        <v>2553</v>
      </c>
      <c r="C1399" s="113" t="s">
        <v>2554</v>
      </c>
      <c r="D1399" s="109">
        <v>3000</v>
      </c>
      <c r="E1399" s="112">
        <v>0</v>
      </c>
      <c r="F1399" s="112">
        <v>0</v>
      </c>
      <c r="G1399" s="112">
        <v>0</v>
      </c>
      <c r="H1399" s="112">
        <v>3000</v>
      </c>
      <c r="I1399" s="116">
        <v>0</v>
      </c>
      <c r="J1399" s="97"/>
    </row>
    <row r="1400" spans="1:10" ht="17.100000000000001" customHeight="1" x14ac:dyDescent="0.2">
      <c r="A1400" s="118" t="s">
        <v>1214</v>
      </c>
      <c r="B1400" s="114" t="s">
        <v>1215</v>
      </c>
      <c r="C1400" s="113" t="s">
        <v>2554</v>
      </c>
      <c r="D1400" s="109">
        <v>3000</v>
      </c>
      <c r="E1400" s="112">
        <v>0</v>
      </c>
      <c r="F1400" s="112">
        <v>0</v>
      </c>
      <c r="G1400" s="112">
        <v>0</v>
      </c>
      <c r="H1400" s="112">
        <v>3000</v>
      </c>
      <c r="I1400" s="116">
        <v>0</v>
      </c>
      <c r="J1400" s="97"/>
    </row>
    <row r="1401" spans="1:10" ht="17.100000000000001" customHeight="1" x14ac:dyDescent="0.2">
      <c r="A1401" s="118" t="s">
        <v>1216</v>
      </c>
      <c r="B1401" s="114" t="s">
        <v>3685</v>
      </c>
      <c r="C1401" s="113" t="s">
        <v>2555</v>
      </c>
      <c r="D1401" s="109">
        <v>1000</v>
      </c>
      <c r="E1401" s="112">
        <v>0</v>
      </c>
      <c r="F1401" s="112">
        <v>0</v>
      </c>
      <c r="G1401" s="112">
        <v>0</v>
      </c>
      <c r="H1401" s="112">
        <v>1000</v>
      </c>
      <c r="I1401" s="116">
        <v>0</v>
      </c>
      <c r="J1401" s="97"/>
    </row>
    <row r="1402" spans="1:10" ht="17.100000000000001" customHeight="1" x14ac:dyDescent="0.2">
      <c r="A1402" s="118" t="s">
        <v>1217</v>
      </c>
      <c r="B1402" s="114" t="s">
        <v>3686</v>
      </c>
      <c r="C1402" s="113" t="s">
        <v>2555</v>
      </c>
      <c r="D1402" s="109">
        <v>1000</v>
      </c>
      <c r="E1402" s="112">
        <v>0</v>
      </c>
      <c r="F1402" s="112">
        <v>0</v>
      </c>
      <c r="G1402" s="112">
        <v>0</v>
      </c>
      <c r="H1402" s="112">
        <v>1000</v>
      </c>
      <c r="I1402" s="116">
        <v>0</v>
      </c>
      <c r="J1402" s="97"/>
    </row>
    <row r="1403" spans="1:10" ht="17.100000000000001" customHeight="1" x14ac:dyDescent="0.2">
      <c r="A1403" s="118" t="s">
        <v>3687</v>
      </c>
      <c r="B1403" s="114" t="s">
        <v>2542</v>
      </c>
      <c r="C1403" s="113" t="s">
        <v>2543</v>
      </c>
      <c r="D1403" s="109">
        <v>500</v>
      </c>
      <c r="E1403" s="112">
        <v>0</v>
      </c>
      <c r="F1403" s="112">
        <v>0</v>
      </c>
      <c r="G1403" s="112">
        <v>0</v>
      </c>
      <c r="H1403" s="112">
        <v>500</v>
      </c>
      <c r="I1403" s="116">
        <v>0</v>
      </c>
      <c r="J1403" s="97"/>
    </row>
    <row r="1404" spans="1:10" ht="17.100000000000001" customHeight="1" x14ac:dyDescent="0.2">
      <c r="A1404" s="118" t="s">
        <v>3688</v>
      </c>
      <c r="B1404" s="114" t="s">
        <v>2544</v>
      </c>
      <c r="C1404" s="113" t="s">
        <v>2543</v>
      </c>
      <c r="D1404" s="109">
        <v>500</v>
      </c>
      <c r="E1404" s="112">
        <v>0</v>
      </c>
      <c r="F1404" s="112">
        <v>0</v>
      </c>
      <c r="G1404" s="112">
        <v>0</v>
      </c>
      <c r="H1404" s="112">
        <v>500</v>
      </c>
      <c r="I1404" s="116">
        <v>0</v>
      </c>
      <c r="J1404" s="97"/>
    </row>
    <row r="1405" spans="1:10" ht="17.100000000000001" customHeight="1" x14ac:dyDescent="0.2">
      <c r="A1405" s="118" t="s">
        <v>1218</v>
      </c>
      <c r="B1405" s="114" t="s">
        <v>1219</v>
      </c>
      <c r="C1405" s="113" t="s">
        <v>2556</v>
      </c>
      <c r="D1405" s="109">
        <v>30000</v>
      </c>
      <c r="E1405" s="112">
        <v>0</v>
      </c>
      <c r="F1405" s="112">
        <v>0</v>
      </c>
      <c r="G1405" s="112">
        <v>0</v>
      </c>
      <c r="H1405" s="112">
        <v>30000</v>
      </c>
      <c r="I1405" s="116">
        <v>0</v>
      </c>
      <c r="J1405" s="97"/>
    </row>
    <row r="1406" spans="1:10" ht="17.100000000000001" customHeight="1" x14ac:dyDescent="0.2">
      <c r="A1406" s="118" t="s">
        <v>1220</v>
      </c>
      <c r="B1406" s="114" t="s">
        <v>2557</v>
      </c>
      <c r="C1406" s="113" t="s">
        <v>2556</v>
      </c>
      <c r="D1406" s="109">
        <v>30000</v>
      </c>
      <c r="E1406" s="112">
        <v>0</v>
      </c>
      <c r="F1406" s="112">
        <v>0</v>
      </c>
      <c r="G1406" s="112">
        <v>0</v>
      </c>
      <c r="H1406" s="112">
        <v>30000</v>
      </c>
      <c r="I1406" s="116">
        <v>0</v>
      </c>
      <c r="J1406" s="97"/>
    </row>
    <row r="1407" spans="1:10" ht="17.100000000000001" customHeight="1" x14ac:dyDescent="0.2">
      <c r="A1407" s="118" t="s">
        <v>1221</v>
      </c>
      <c r="B1407" s="114" t="s">
        <v>2542</v>
      </c>
      <c r="C1407" s="113" t="s">
        <v>2558</v>
      </c>
      <c r="D1407" s="109">
        <v>2000</v>
      </c>
      <c r="E1407" s="112">
        <v>0</v>
      </c>
      <c r="F1407" s="112">
        <v>0</v>
      </c>
      <c r="G1407" s="112">
        <v>0</v>
      </c>
      <c r="H1407" s="112">
        <v>2000</v>
      </c>
      <c r="I1407" s="116">
        <v>0</v>
      </c>
      <c r="J1407" s="97"/>
    </row>
    <row r="1408" spans="1:10" ht="17.100000000000001" customHeight="1" x14ac:dyDescent="0.2">
      <c r="A1408" s="118" t="s">
        <v>1222</v>
      </c>
      <c r="B1408" s="114" t="s">
        <v>2544</v>
      </c>
      <c r="C1408" s="113" t="s">
        <v>2558</v>
      </c>
      <c r="D1408" s="109">
        <v>2000</v>
      </c>
      <c r="E1408" s="112">
        <v>0</v>
      </c>
      <c r="F1408" s="112">
        <v>0</v>
      </c>
      <c r="G1408" s="112">
        <v>0</v>
      </c>
      <c r="H1408" s="112">
        <v>2000</v>
      </c>
      <c r="I1408" s="116">
        <v>0</v>
      </c>
      <c r="J1408" s="97"/>
    </row>
    <row r="1409" spans="1:10" ht="17.100000000000001" customHeight="1" x14ac:dyDescent="0.2">
      <c r="A1409" s="118" t="s">
        <v>1223</v>
      </c>
      <c r="B1409" s="114" t="s">
        <v>2559</v>
      </c>
      <c r="C1409" s="113" t="s">
        <v>2560</v>
      </c>
      <c r="D1409" s="109">
        <v>12000</v>
      </c>
      <c r="E1409" s="112">
        <v>0</v>
      </c>
      <c r="F1409" s="112">
        <v>0</v>
      </c>
      <c r="G1409" s="112">
        <v>0</v>
      </c>
      <c r="H1409" s="112">
        <v>12000</v>
      </c>
      <c r="I1409" s="116">
        <v>0</v>
      </c>
      <c r="J1409" s="97"/>
    </row>
    <row r="1410" spans="1:10" ht="17.100000000000001" customHeight="1" x14ac:dyDescent="0.2">
      <c r="A1410" s="118" t="s">
        <v>1224</v>
      </c>
      <c r="B1410" s="114" t="s">
        <v>1225</v>
      </c>
      <c r="C1410" s="113" t="s">
        <v>2560</v>
      </c>
      <c r="D1410" s="109">
        <v>12000</v>
      </c>
      <c r="E1410" s="112">
        <v>0</v>
      </c>
      <c r="F1410" s="112">
        <v>0</v>
      </c>
      <c r="G1410" s="112">
        <v>0</v>
      </c>
      <c r="H1410" s="112">
        <v>12000</v>
      </c>
      <c r="I1410" s="116">
        <v>0</v>
      </c>
      <c r="J1410" s="97"/>
    </row>
    <row r="1411" spans="1:10" ht="17.100000000000001" customHeight="1" x14ac:dyDescent="0.2">
      <c r="A1411" s="118" t="s">
        <v>1226</v>
      </c>
      <c r="B1411" s="114" t="s">
        <v>1227</v>
      </c>
      <c r="C1411" s="113" t="s">
        <v>2561</v>
      </c>
      <c r="D1411" s="109">
        <v>500</v>
      </c>
      <c r="E1411" s="112">
        <v>0</v>
      </c>
      <c r="F1411" s="112">
        <v>0</v>
      </c>
      <c r="G1411" s="112">
        <v>0</v>
      </c>
      <c r="H1411" s="112">
        <v>500</v>
      </c>
      <c r="I1411" s="116">
        <v>0</v>
      </c>
      <c r="J1411" s="97"/>
    </row>
    <row r="1412" spans="1:10" ht="17.100000000000001" customHeight="1" x14ac:dyDescent="0.2">
      <c r="A1412" s="118" t="s">
        <v>1228</v>
      </c>
      <c r="B1412" s="114" t="s">
        <v>1229</v>
      </c>
      <c r="C1412" s="113" t="s">
        <v>2561</v>
      </c>
      <c r="D1412" s="109">
        <v>500</v>
      </c>
      <c r="E1412" s="112">
        <v>0</v>
      </c>
      <c r="F1412" s="112">
        <v>0</v>
      </c>
      <c r="G1412" s="112">
        <v>0</v>
      </c>
      <c r="H1412" s="112">
        <v>500</v>
      </c>
      <c r="I1412" s="116">
        <v>0</v>
      </c>
      <c r="J1412" s="97"/>
    </row>
    <row r="1413" spans="1:10" ht="17.100000000000001" customHeight="1" x14ac:dyDescent="0.2">
      <c r="A1413" s="118" t="s">
        <v>1230</v>
      </c>
      <c r="B1413" s="114" t="s">
        <v>2562</v>
      </c>
      <c r="C1413" s="113" t="s">
        <v>2563</v>
      </c>
      <c r="D1413" s="109">
        <v>4000</v>
      </c>
      <c r="E1413" s="112">
        <v>0</v>
      </c>
      <c r="F1413" s="112">
        <v>0</v>
      </c>
      <c r="G1413" s="112">
        <v>0</v>
      </c>
      <c r="H1413" s="112">
        <v>4000</v>
      </c>
      <c r="I1413" s="116">
        <v>0</v>
      </c>
      <c r="J1413" s="97"/>
    </row>
    <row r="1414" spans="1:10" ht="17.100000000000001" customHeight="1" x14ac:dyDescent="0.2">
      <c r="A1414" s="118" t="s">
        <v>1231</v>
      </c>
      <c r="B1414" s="114" t="s">
        <v>1232</v>
      </c>
      <c r="C1414" s="113" t="s">
        <v>2563</v>
      </c>
      <c r="D1414" s="109">
        <v>4000</v>
      </c>
      <c r="E1414" s="112">
        <v>0</v>
      </c>
      <c r="F1414" s="112">
        <v>0</v>
      </c>
      <c r="G1414" s="112">
        <v>0</v>
      </c>
      <c r="H1414" s="112">
        <v>4000</v>
      </c>
      <c r="I1414" s="116">
        <v>0</v>
      </c>
      <c r="J1414" s="97"/>
    </row>
    <row r="1415" spans="1:10" ht="17.100000000000001" customHeight="1" x14ac:dyDescent="0.2">
      <c r="A1415" s="118" t="s">
        <v>1233</v>
      </c>
      <c r="B1415" s="114" t="s">
        <v>2564</v>
      </c>
      <c r="C1415" s="113" t="s">
        <v>2566</v>
      </c>
      <c r="D1415" s="109">
        <v>4000</v>
      </c>
      <c r="E1415" s="112">
        <v>0</v>
      </c>
      <c r="F1415" s="112">
        <v>0</v>
      </c>
      <c r="G1415" s="112">
        <v>0</v>
      </c>
      <c r="H1415" s="112">
        <v>4000</v>
      </c>
      <c r="I1415" s="116">
        <v>0</v>
      </c>
      <c r="J1415" s="97"/>
    </row>
    <row r="1416" spans="1:10" ht="17.100000000000001" customHeight="1" x14ac:dyDescent="0.2">
      <c r="A1416" s="118" t="s">
        <v>1234</v>
      </c>
      <c r="B1416" s="114" t="s">
        <v>1235</v>
      </c>
      <c r="C1416" s="113" t="s">
        <v>2566</v>
      </c>
      <c r="D1416" s="109">
        <v>4000</v>
      </c>
      <c r="E1416" s="112">
        <v>0</v>
      </c>
      <c r="F1416" s="112">
        <v>0</v>
      </c>
      <c r="G1416" s="112">
        <v>0</v>
      </c>
      <c r="H1416" s="112">
        <v>4000</v>
      </c>
      <c r="I1416" s="116">
        <v>0</v>
      </c>
      <c r="J1416" s="97"/>
    </row>
    <row r="1417" spans="1:10" ht="17.100000000000001" customHeight="1" x14ac:dyDescent="0.2">
      <c r="A1417" s="118" t="s">
        <v>1236</v>
      </c>
      <c r="B1417" s="114" t="s">
        <v>2567</v>
      </c>
      <c r="C1417" s="113" t="s">
        <v>2568</v>
      </c>
      <c r="D1417" s="109">
        <v>4500</v>
      </c>
      <c r="E1417" s="112">
        <v>0</v>
      </c>
      <c r="F1417" s="112">
        <v>0</v>
      </c>
      <c r="G1417" s="112">
        <v>0</v>
      </c>
      <c r="H1417" s="112">
        <v>4500</v>
      </c>
      <c r="I1417" s="116">
        <v>0</v>
      </c>
      <c r="J1417" s="97"/>
    </row>
    <row r="1418" spans="1:10" ht="17.100000000000001" customHeight="1" x14ac:dyDescent="0.2">
      <c r="A1418" s="118" t="s">
        <v>1237</v>
      </c>
      <c r="B1418" s="114" t="s">
        <v>2569</v>
      </c>
      <c r="C1418" s="113" t="s">
        <v>2568</v>
      </c>
      <c r="D1418" s="109">
        <v>4500</v>
      </c>
      <c r="E1418" s="112">
        <v>0</v>
      </c>
      <c r="F1418" s="112">
        <v>0</v>
      </c>
      <c r="G1418" s="112">
        <v>0</v>
      </c>
      <c r="H1418" s="112">
        <v>4500</v>
      </c>
      <c r="I1418" s="116">
        <v>0</v>
      </c>
      <c r="J1418" s="97"/>
    </row>
    <row r="1419" spans="1:10" ht="17.100000000000001" customHeight="1" x14ac:dyDescent="0.2">
      <c r="A1419" s="118" t="s">
        <v>1238</v>
      </c>
      <c r="B1419" s="114" t="s">
        <v>2274</v>
      </c>
      <c r="C1419" s="113" t="s">
        <v>2570</v>
      </c>
      <c r="D1419" s="109">
        <v>15000</v>
      </c>
      <c r="E1419" s="112">
        <v>0</v>
      </c>
      <c r="F1419" s="112">
        <v>0</v>
      </c>
      <c r="G1419" s="112">
        <v>0</v>
      </c>
      <c r="H1419" s="112">
        <v>15000</v>
      </c>
      <c r="I1419" s="116">
        <v>0</v>
      </c>
      <c r="J1419" s="97"/>
    </row>
    <row r="1420" spans="1:10" ht="17.100000000000001" customHeight="1" x14ac:dyDescent="0.2">
      <c r="A1420" s="118" t="s">
        <v>1239</v>
      </c>
      <c r="B1420" s="114" t="s">
        <v>814</v>
      </c>
      <c r="C1420" s="113" t="s">
        <v>2570</v>
      </c>
      <c r="D1420" s="109">
        <v>15000</v>
      </c>
      <c r="E1420" s="112">
        <v>0</v>
      </c>
      <c r="F1420" s="112">
        <v>0</v>
      </c>
      <c r="G1420" s="112">
        <v>0</v>
      </c>
      <c r="H1420" s="112">
        <v>15000</v>
      </c>
      <c r="I1420" s="116">
        <v>0</v>
      </c>
      <c r="J1420" s="97"/>
    </row>
    <row r="1421" spans="1:10" ht="17.100000000000001" customHeight="1" x14ac:dyDescent="0.2">
      <c r="A1421" s="118" t="s">
        <v>1240</v>
      </c>
      <c r="B1421" s="114" t="s">
        <v>2571</v>
      </c>
      <c r="C1421" s="113" t="s">
        <v>2573</v>
      </c>
      <c r="D1421" s="109">
        <v>2000</v>
      </c>
      <c r="E1421" s="112">
        <v>0</v>
      </c>
      <c r="F1421" s="112">
        <v>0</v>
      </c>
      <c r="G1421" s="112">
        <v>0</v>
      </c>
      <c r="H1421" s="112">
        <v>2000</v>
      </c>
      <c r="I1421" s="116">
        <v>0</v>
      </c>
      <c r="J1421" s="97"/>
    </row>
    <row r="1422" spans="1:10" ht="17.100000000000001" customHeight="1" x14ac:dyDescent="0.2">
      <c r="A1422" s="118" t="s">
        <v>1241</v>
      </c>
      <c r="B1422" s="114" t="s">
        <v>2574</v>
      </c>
      <c r="C1422" s="113" t="s">
        <v>2573</v>
      </c>
      <c r="D1422" s="109">
        <v>2000</v>
      </c>
      <c r="E1422" s="112">
        <v>0</v>
      </c>
      <c r="F1422" s="112">
        <v>0</v>
      </c>
      <c r="G1422" s="112">
        <v>0</v>
      </c>
      <c r="H1422" s="112">
        <v>2000</v>
      </c>
      <c r="I1422" s="116">
        <v>0</v>
      </c>
      <c r="J1422" s="97"/>
    </row>
    <row r="1423" spans="1:10" ht="17.100000000000001" customHeight="1" x14ac:dyDescent="0.2">
      <c r="A1423" s="118" t="s">
        <v>1242</v>
      </c>
      <c r="B1423" s="114" t="s">
        <v>1243</v>
      </c>
      <c r="C1423" s="113" t="s">
        <v>2575</v>
      </c>
      <c r="D1423" s="109">
        <v>4000</v>
      </c>
      <c r="E1423" s="112">
        <v>0</v>
      </c>
      <c r="F1423" s="112">
        <v>0</v>
      </c>
      <c r="G1423" s="112">
        <v>0</v>
      </c>
      <c r="H1423" s="112">
        <v>4000</v>
      </c>
      <c r="I1423" s="116">
        <v>0</v>
      </c>
      <c r="J1423" s="97"/>
    </row>
    <row r="1424" spans="1:10" ht="17.100000000000001" customHeight="1" x14ac:dyDescent="0.2">
      <c r="A1424" s="118" t="s">
        <v>1244</v>
      </c>
      <c r="B1424" s="114" t="s">
        <v>1245</v>
      </c>
      <c r="C1424" s="113" t="s">
        <v>2575</v>
      </c>
      <c r="D1424" s="109">
        <v>4000</v>
      </c>
      <c r="E1424" s="112">
        <v>0</v>
      </c>
      <c r="F1424" s="112">
        <v>0</v>
      </c>
      <c r="G1424" s="112">
        <v>0</v>
      </c>
      <c r="H1424" s="112">
        <v>4000</v>
      </c>
      <c r="I1424" s="116">
        <v>0</v>
      </c>
      <c r="J1424" s="97"/>
    </row>
    <row r="1425" spans="1:10" ht="17.100000000000001" customHeight="1" x14ac:dyDescent="0.2">
      <c r="A1425" s="118" t="s">
        <v>1246</v>
      </c>
      <c r="B1425" s="114" t="s">
        <v>1247</v>
      </c>
      <c r="C1425" s="113" t="s">
        <v>2577</v>
      </c>
      <c r="D1425" s="109">
        <v>500</v>
      </c>
      <c r="E1425" s="112">
        <v>0</v>
      </c>
      <c r="F1425" s="112">
        <v>0</v>
      </c>
      <c r="G1425" s="112">
        <v>0</v>
      </c>
      <c r="H1425" s="112">
        <v>500</v>
      </c>
      <c r="I1425" s="116">
        <v>0</v>
      </c>
      <c r="J1425" s="97"/>
    </row>
    <row r="1426" spans="1:10" ht="17.100000000000001" customHeight="1" x14ac:dyDescent="0.2">
      <c r="A1426" s="118" t="s">
        <v>1248</v>
      </c>
      <c r="B1426" s="114" t="s">
        <v>1249</v>
      </c>
      <c r="C1426" s="113" t="s">
        <v>2577</v>
      </c>
      <c r="D1426" s="109">
        <v>500</v>
      </c>
      <c r="E1426" s="112">
        <v>0</v>
      </c>
      <c r="F1426" s="112">
        <v>0</v>
      </c>
      <c r="G1426" s="112">
        <v>0</v>
      </c>
      <c r="H1426" s="112">
        <v>500</v>
      </c>
      <c r="I1426" s="116">
        <v>0</v>
      </c>
      <c r="J1426" s="97"/>
    </row>
    <row r="1427" spans="1:10" ht="17.100000000000001" customHeight="1" x14ac:dyDescent="0.2">
      <c r="A1427" s="118" t="s">
        <v>1250</v>
      </c>
      <c r="B1427" s="114" t="s">
        <v>1251</v>
      </c>
      <c r="C1427" s="113" t="s">
        <v>2579</v>
      </c>
      <c r="D1427" s="109">
        <v>1500</v>
      </c>
      <c r="E1427" s="112">
        <v>0</v>
      </c>
      <c r="F1427" s="112">
        <v>0</v>
      </c>
      <c r="G1427" s="112">
        <v>0</v>
      </c>
      <c r="H1427" s="112">
        <v>1500</v>
      </c>
      <c r="I1427" s="116">
        <v>0</v>
      </c>
      <c r="J1427" s="97"/>
    </row>
    <row r="1428" spans="1:10" ht="17.100000000000001" customHeight="1" x14ac:dyDescent="0.2">
      <c r="A1428" s="118" t="s">
        <v>1252</v>
      </c>
      <c r="B1428" s="114" t="s">
        <v>1253</v>
      </c>
      <c r="C1428" s="113" t="s">
        <v>2579</v>
      </c>
      <c r="D1428" s="109">
        <v>1500</v>
      </c>
      <c r="E1428" s="112">
        <v>0</v>
      </c>
      <c r="F1428" s="112">
        <v>0</v>
      </c>
      <c r="G1428" s="112">
        <v>0</v>
      </c>
      <c r="H1428" s="112">
        <v>1500</v>
      </c>
      <c r="I1428" s="116">
        <v>0</v>
      </c>
      <c r="J1428" s="97"/>
    </row>
    <row r="1429" spans="1:10" ht="17.100000000000001" customHeight="1" x14ac:dyDescent="0.2">
      <c r="A1429" s="118" t="s">
        <v>1254</v>
      </c>
      <c r="B1429" s="114" t="s">
        <v>1255</v>
      </c>
      <c r="C1429" s="113" t="s">
        <v>2580</v>
      </c>
      <c r="D1429" s="109">
        <v>5500</v>
      </c>
      <c r="E1429" s="112">
        <v>0</v>
      </c>
      <c r="F1429" s="112">
        <v>0</v>
      </c>
      <c r="G1429" s="112">
        <v>0</v>
      </c>
      <c r="H1429" s="112">
        <v>5500</v>
      </c>
      <c r="I1429" s="116">
        <v>0</v>
      </c>
      <c r="J1429" s="97"/>
    </row>
    <row r="1430" spans="1:10" ht="17.100000000000001" customHeight="1" x14ac:dyDescent="0.2">
      <c r="A1430" s="118" t="s">
        <v>1256</v>
      </c>
      <c r="B1430" s="114" t="s">
        <v>1257</v>
      </c>
      <c r="C1430" s="113" t="s">
        <v>2580</v>
      </c>
      <c r="D1430" s="109">
        <v>5500</v>
      </c>
      <c r="E1430" s="112">
        <v>0</v>
      </c>
      <c r="F1430" s="112">
        <v>0</v>
      </c>
      <c r="G1430" s="112">
        <v>0</v>
      </c>
      <c r="H1430" s="112">
        <v>5500</v>
      </c>
      <c r="I1430" s="116">
        <v>0</v>
      </c>
      <c r="J1430" s="97"/>
    </row>
    <row r="1431" spans="1:10" ht="17.100000000000001" customHeight="1" x14ac:dyDescent="0.2">
      <c r="A1431" s="118" t="s">
        <v>1258</v>
      </c>
      <c r="B1431" s="114" t="s">
        <v>1259</v>
      </c>
      <c r="C1431" s="113" t="s">
        <v>2581</v>
      </c>
      <c r="D1431" s="109">
        <v>15000</v>
      </c>
      <c r="E1431" s="112">
        <v>0</v>
      </c>
      <c r="F1431" s="112">
        <v>0</v>
      </c>
      <c r="G1431" s="112">
        <v>0</v>
      </c>
      <c r="H1431" s="112">
        <v>15000</v>
      </c>
      <c r="I1431" s="116">
        <v>0</v>
      </c>
      <c r="J1431" s="97"/>
    </row>
    <row r="1432" spans="1:10" ht="17.100000000000001" customHeight="1" x14ac:dyDescent="0.2">
      <c r="A1432" s="118" t="s">
        <v>1260</v>
      </c>
      <c r="B1432" s="114" t="s">
        <v>1083</v>
      </c>
      <c r="C1432" s="113" t="s">
        <v>2581</v>
      </c>
      <c r="D1432" s="109">
        <v>15000</v>
      </c>
      <c r="E1432" s="112">
        <v>0</v>
      </c>
      <c r="F1432" s="112">
        <v>0</v>
      </c>
      <c r="G1432" s="112">
        <v>0</v>
      </c>
      <c r="H1432" s="112">
        <v>15000</v>
      </c>
      <c r="I1432" s="116">
        <v>0</v>
      </c>
      <c r="J1432" s="97"/>
    </row>
    <row r="1433" spans="1:10" ht="17.100000000000001" customHeight="1" x14ac:dyDescent="0.2">
      <c r="A1433" s="118" t="s">
        <v>3689</v>
      </c>
      <c r="B1433" s="114" t="s">
        <v>3690</v>
      </c>
      <c r="C1433" s="113" t="s">
        <v>2573</v>
      </c>
      <c r="D1433" s="109">
        <v>500</v>
      </c>
      <c r="E1433" s="112">
        <v>0</v>
      </c>
      <c r="F1433" s="112">
        <v>0</v>
      </c>
      <c r="G1433" s="112">
        <v>0</v>
      </c>
      <c r="H1433" s="112">
        <v>500</v>
      </c>
      <c r="I1433" s="116">
        <v>0</v>
      </c>
      <c r="J1433" s="97"/>
    </row>
    <row r="1434" spans="1:10" ht="17.100000000000001" customHeight="1" x14ac:dyDescent="0.2">
      <c r="A1434" s="118" t="s">
        <v>3691</v>
      </c>
      <c r="B1434" s="114" t="s">
        <v>3692</v>
      </c>
      <c r="C1434" s="113" t="s">
        <v>2573</v>
      </c>
      <c r="D1434" s="109">
        <v>500</v>
      </c>
      <c r="E1434" s="112">
        <v>0</v>
      </c>
      <c r="F1434" s="112">
        <v>0</v>
      </c>
      <c r="G1434" s="112">
        <v>0</v>
      </c>
      <c r="H1434" s="112">
        <v>500</v>
      </c>
      <c r="I1434" s="116">
        <v>0</v>
      </c>
      <c r="J1434" s="97"/>
    </row>
    <row r="1435" spans="1:10" ht="17.100000000000001" customHeight="1" x14ac:dyDescent="0.2">
      <c r="A1435" s="118" t="s">
        <v>2582</v>
      </c>
      <c r="B1435" s="114" t="s">
        <v>3693</v>
      </c>
      <c r="C1435" s="113" t="s">
        <v>2584</v>
      </c>
      <c r="D1435" s="109">
        <v>85000</v>
      </c>
      <c r="E1435" s="112">
        <v>0</v>
      </c>
      <c r="F1435" s="112">
        <v>0</v>
      </c>
      <c r="G1435" s="112">
        <v>0</v>
      </c>
      <c r="H1435" s="112">
        <v>85000</v>
      </c>
      <c r="I1435" s="116">
        <v>0</v>
      </c>
      <c r="J1435" s="97"/>
    </row>
    <row r="1436" spans="1:10" ht="17.100000000000001" customHeight="1" x14ac:dyDescent="0.2">
      <c r="A1436" s="118" t="s">
        <v>2585</v>
      </c>
      <c r="B1436" s="114" t="s">
        <v>3694</v>
      </c>
      <c r="C1436" s="113" t="s">
        <v>2584</v>
      </c>
      <c r="D1436" s="109">
        <v>85000</v>
      </c>
      <c r="E1436" s="112">
        <v>0</v>
      </c>
      <c r="F1436" s="112">
        <v>0</v>
      </c>
      <c r="G1436" s="112">
        <v>0</v>
      </c>
      <c r="H1436" s="112">
        <v>85000</v>
      </c>
      <c r="I1436" s="116">
        <v>0</v>
      </c>
      <c r="J1436" s="97"/>
    </row>
    <row r="1437" spans="1:10" ht="17.100000000000001" customHeight="1" x14ac:dyDescent="0.2">
      <c r="A1437" s="118" t="s">
        <v>1261</v>
      </c>
      <c r="B1437" s="114" t="s">
        <v>1262</v>
      </c>
      <c r="C1437" s="113" t="s">
        <v>2586</v>
      </c>
      <c r="D1437" s="109">
        <v>15000</v>
      </c>
      <c r="E1437" s="112">
        <v>0</v>
      </c>
      <c r="F1437" s="112">
        <v>0</v>
      </c>
      <c r="G1437" s="112">
        <v>0</v>
      </c>
      <c r="H1437" s="112">
        <v>15000</v>
      </c>
      <c r="I1437" s="116">
        <v>0</v>
      </c>
      <c r="J1437" s="97"/>
    </row>
    <row r="1438" spans="1:10" ht="17.100000000000001" customHeight="1" x14ac:dyDescent="0.2">
      <c r="A1438" s="118" t="s">
        <v>1263</v>
      </c>
      <c r="B1438" s="114" t="s">
        <v>1264</v>
      </c>
      <c r="C1438" s="113" t="s">
        <v>2586</v>
      </c>
      <c r="D1438" s="109">
        <v>15000</v>
      </c>
      <c r="E1438" s="112">
        <v>0</v>
      </c>
      <c r="F1438" s="112">
        <v>0</v>
      </c>
      <c r="G1438" s="112">
        <v>0</v>
      </c>
      <c r="H1438" s="112">
        <v>15000</v>
      </c>
      <c r="I1438" s="116">
        <v>0</v>
      </c>
      <c r="J1438" s="97"/>
    </row>
    <row r="1439" spans="1:10" ht="17.100000000000001" customHeight="1" x14ac:dyDescent="0.2">
      <c r="A1439" s="118" t="s">
        <v>1265</v>
      </c>
      <c r="B1439" s="114" t="s">
        <v>1266</v>
      </c>
      <c r="C1439" s="113" t="s">
        <v>2587</v>
      </c>
      <c r="D1439" s="109">
        <v>3000</v>
      </c>
      <c r="E1439" s="112">
        <v>0</v>
      </c>
      <c r="F1439" s="112">
        <v>0</v>
      </c>
      <c r="G1439" s="112">
        <v>0</v>
      </c>
      <c r="H1439" s="112">
        <v>3000</v>
      </c>
      <c r="I1439" s="116">
        <v>0</v>
      </c>
      <c r="J1439" s="97"/>
    </row>
    <row r="1440" spans="1:10" ht="17.100000000000001" customHeight="1" x14ac:dyDescent="0.2">
      <c r="A1440" s="118" t="s">
        <v>1267</v>
      </c>
      <c r="B1440" s="114" t="s">
        <v>722</v>
      </c>
      <c r="C1440" s="113" t="s">
        <v>2587</v>
      </c>
      <c r="D1440" s="109">
        <v>3000</v>
      </c>
      <c r="E1440" s="112">
        <v>0</v>
      </c>
      <c r="F1440" s="112">
        <v>0</v>
      </c>
      <c r="G1440" s="112">
        <v>0</v>
      </c>
      <c r="H1440" s="112">
        <v>3000</v>
      </c>
      <c r="I1440" s="116">
        <v>0</v>
      </c>
      <c r="J1440" s="97"/>
    </row>
    <row r="1441" spans="1:10" ht="17.100000000000001" customHeight="1" x14ac:dyDescent="0.2">
      <c r="A1441" s="118" t="s">
        <v>1268</v>
      </c>
      <c r="B1441" s="114" t="s">
        <v>1269</v>
      </c>
      <c r="C1441" s="113" t="s">
        <v>2588</v>
      </c>
      <c r="D1441" s="109">
        <v>7000</v>
      </c>
      <c r="E1441" s="112">
        <v>0</v>
      </c>
      <c r="F1441" s="112">
        <v>0</v>
      </c>
      <c r="G1441" s="112">
        <v>0</v>
      </c>
      <c r="H1441" s="112">
        <v>7000</v>
      </c>
      <c r="I1441" s="116">
        <v>0</v>
      </c>
      <c r="J1441" s="97"/>
    </row>
    <row r="1442" spans="1:10" ht="17.100000000000001" customHeight="1" x14ac:dyDescent="0.2">
      <c r="A1442" s="118" t="s">
        <v>1270</v>
      </c>
      <c r="B1442" s="114" t="s">
        <v>1271</v>
      </c>
      <c r="C1442" s="113" t="s">
        <v>2588</v>
      </c>
      <c r="D1442" s="109">
        <v>7000</v>
      </c>
      <c r="E1442" s="112">
        <v>0</v>
      </c>
      <c r="F1442" s="112">
        <v>0</v>
      </c>
      <c r="G1442" s="112">
        <v>0</v>
      </c>
      <c r="H1442" s="112">
        <v>7000</v>
      </c>
      <c r="I1442" s="116">
        <v>0</v>
      </c>
      <c r="J1442" s="97"/>
    </row>
    <row r="1443" spans="1:10" ht="17.100000000000001" customHeight="1" x14ac:dyDescent="0.2">
      <c r="A1443" s="118" t="s">
        <v>1272</v>
      </c>
      <c r="B1443" s="114" t="s">
        <v>2559</v>
      </c>
      <c r="C1443" s="113" t="s">
        <v>2589</v>
      </c>
      <c r="D1443" s="109">
        <v>8000</v>
      </c>
      <c r="E1443" s="112">
        <v>0</v>
      </c>
      <c r="F1443" s="112">
        <v>0</v>
      </c>
      <c r="G1443" s="112">
        <v>0</v>
      </c>
      <c r="H1443" s="112">
        <v>8000</v>
      </c>
      <c r="I1443" s="116">
        <v>0</v>
      </c>
      <c r="J1443" s="97"/>
    </row>
    <row r="1444" spans="1:10" ht="17.100000000000001" customHeight="1" x14ac:dyDescent="0.2">
      <c r="A1444" s="118" t="s">
        <v>1273</v>
      </c>
      <c r="B1444" s="114" t="s">
        <v>1225</v>
      </c>
      <c r="C1444" s="113" t="s">
        <v>2589</v>
      </c>
      <c r="D1444" s="109">
        <v>8000</v>
      </c>
      <c r="E1444" s="112">
        <v>0</v>
      </c>
      <c r="F1444" s="112">
        <v>0</v>
      </c>
      <c r="G1444" s="112">
        <v>0</v>
      </c>
      <c r="H1444" s="112">
        <v>8000</v>
      </c>
      <c r="I1444" s="116">
        <v>0</v>
      </c>
      <c r="J1444" s="97"/>
    </row>
    <row r="1445" spans="1:10" ht="17.100000000000001" customHeight="1" x14ac:dyDescent="0.2">
      <c r="A1445" s="118" t="s">
        <v>2590</v>
      </c>
      <c r="B1445" s="114" t="s">
        <v>2591</v>
      </c>
      <c r="C1445" s="113" t="s">
        <v>2593</v>
      </c>
      <c r="D1445" s="109">
        <v>90000</v>
      </c>
      <c r="E1445" s="112">
        <v>0</v>
      </c>
      <c r="F1445" s="112">
        <v>0</v>
      </c>
      <c r="G1445" s="112">
        <v>0</v>
      </c>
      <c r="H1445" s="112">
        <v>90000</v>
      </c>
      <c r="I1445" s="116">
        <v>0</v>
      </c>
      <c r="J1445" s="97"/>
    </row>
    <row r="1446" spans="1:10" ht="17.100000000000001" customHeight="1" x14ac:dyDescent="0.2">
      <c r="A1446" s="118" t="s">
        <v>2594</v>
      </c>
      <c r="B1446" s="114" t="s">
        <v>2595</v>
      </c>
      <c r="C1446" s="113" t="s">
        <v>2593</v>
      </c>
      <c r="D1446" s="109">
        <v>90000</v>
      </c>
      <c r="E1446" s="112">
        <v>0</v>
      </c>
      <c r="F1446" s="112">
        <v>0</v>
      </c>
      <c r="G1446" s="112">
        <v>0</v>
      </c>
      <c r="H1446" s="112">
        <v>90000</v>
      </c>
      <c r="I1446" s="116">
        <v>0</v>
      </c>
      <c r="J1446" s="97"/>
    </row>
    <row r="1447" spans="1:10" ht="17.100000000000001" customHeight="1" x14ac:dyDescent="0.2">
      <c r="A1447" s="118" t="s">
        <v>1274</v>
      </c>
      <c r="B1447" s="114" t="s">
        <v>1275</v>
      </c>
      <c r="C1447" s="113" t="s">
        <v>2597</v>
      </c>
      <c r="D1447" s="109">
        <v>4000</v>
      </c>
      <c r="E1447" s="112">
        <v>0</v>
      </c>
      <c r="F1447" s="112">
        <v>0</v>
      </c>
      <c r="G1447" s="112">
        <v>0</v>
      </c>
      <c r="H1447" s="112">
        <v>4000</v>
      </c>
      <c r="I1447" s="116">
        <v>0</v>
      </c>
      <c r="J1447" s="97"/>
    </row>
    <row r="1448" spans="1:10" ht="17.100000000000001" customHeight="1" x14ac:dyDescent="0.2">
      <c r="A1448" s="118" t="s">
        <v>1276</v>
      </c>
      <c r="B1448" s="114" t="s">
        <v>1277</v>
      </c>
      <c r="C1448" s="113" t="s">
        <v>2597</v>
      </c>
      <c r="D1448" s="109">
        <v>4000</v>
      </c>
      <c r="E1448" s="112">
        <v>0</v>
      </c>
      <c r="F1448" s="112">
        <v>0</v>
      </c>
      <c r="G1448" s="112">
        <v>0</v>
      </c>
      <c r="H1448" s="112">
        <v>4000</v>
      </c>
      <c r="I1448" s="116">
        <v>0</v>
      </c>
      <c r="J1448" s="97"/>
    </row>
    <row r="1449" spans="1:10" ht="17.100000000000001" customHeight="1" x14ac:dyDescent="0.2">
      <c r="A1449" s="118" t="s">
        <v>2598</v>
      </c>
      <c r="B1449" s="114" t="s">
        <v>2599</v>
      </c>
      <c r="C1449" s="113" t="s">
        <v>2601</v>
      </c>
      <c r="D1449" s="109">
        <v>100000</v>
      </c>
      <c r="E1449" s="112">
        <v>0</v>
      </c>
      <c r="F1449" s="112">
        <v>0</v>
      </c>
      <c r="G1449" s="112">
        <v>0</v>
      </c>
      <c r="H1449" s="112">
        <v>100000</v>
      </c>
      <c r="I1449" s="116">
        <v>0</v>
      </c>
      <c r="J1449" s="97"/>
    </row>
    <row r="1450" spans="1:10" ht="17.100000000000001" customHeight="1" x14ac:dyDescent="0.2">
      <c r="A1450" s="118" t="s">
        <v>2602</v>
      </c>
      <c r="B1450" s="114" t="s">
        <v>2603</v>
      </c>
      <c r="C1450" s="113" t="s">
        <v>2601</v>
      </c>
      <c r="D1450" s="109">
        <v>100000</v>
      </c>
      <c r="E1450" s="112">
        <v>0</v>
      </c>
      <c r="F1450" s="112">
        <v>0</v>
      </c>
      <c r="G1450" s="112">
        <v>0</v>
      </c>
      <c r="H1450" s="112">
        <v>100000</v>
      </c>
      <c r="I1450" s="116">
        <v>0</v>
      </c>
      <c r="J1450" s="97"/>
    </row>
    <row r="1451" spans="1:10" ht="17.100000000000001" customHeight="1" x14ac:dyDescent="0.2">
      <c r="A1451" s="118" t="s">
        <v>1459</v>
      </c>
      <c r="B1451" s="114" t="s">
        <v>2604</v>
      </c>
      <c r="C1451" s="113" t="s">
        <v>2606</v>
      </c>
      <c r="D1451" s="109">
        <v>20000</v>
      </c>
      <c r="E1451" s="112">
        <v>0</v>
      </c>
      <c r="F1451" s="112">
        <v>0</v>
      </c>
      <c r="G1451" s="112">
        <v>0</v>
      </c>
      <c r="H1451" s="112">
        <v>20000</v>
      </c>
      <c r="I1451" s="116">
        <v>0</v>
      </c>
      <c r="J1451" s="97"/>
    </row>
    <row r="1452" spans="1:10" ht="17.100000000000001" customHeight="1" x14ac:dyDescent="0.2">
      <c r="A1452" s="118" t="s">
        <v>1460</v>
      </c>
      <c r="B1452" s="114" t="s">
        <v>2607</v>
      </c>
      <c r="C1452" s="113" t="s">
        <v>2609</v>
      </c>
      <c r="D1452" s="109">
        <v>40000</v>
      </c>
      <c r="E1452" s="112">
        <v>0</v>
      </c>
      <c r="F1452" s="112">
        <v>0</v>
      </c>
      <c r="G1452" s="112">
        <v>0</v>
      </c>
      <c r="H1452" s="112">
        <v>40000</v>
      </c>
      <c r="I1452" s="116">
        <v>0</v>
      </c>
      <c r="J1452" s="97"/>
    </row>
    <row r="1453" spans="1:10" ht="17.100000000000001" customHeight="1" x14ac:dyDescent="0.2">
      <c r="A1453" s="118" t="s">
        <v>1461</v>
      </c>
      <c r="B1453" s="114" t="s">
        <v>2610</v>
      </c>
      <c r="C1453" s="113" t="s">
        <v>2612</v>
      </c>
      <c r="D1453" s="109">
        <v>10000</v>
      </c>
      <c r="E1453" s="112">
        <v>0</v>
      </c>
      <c r="F1453" s="112">
        <v>0</v>
      </c>
      <c r="G1453" s="112">
        <v>0</v>
      </c>
      <c r="H1453" s="112">
        <v>10000</v>
      </c>
      <c r="I1453" s="116">
        <v>0</v>
      </c>
      <c r="J1453" s="97"/>
    </row>
    <row r="1454" spans="1:10" ht="17.100000000000001" customHeight="1" x14ac:dyDescent="0.2">
      <c r="A1454" s="118" t="s">
        <v>1462</v>
      </c>
      <c r="B1454" s="114" t="s">
        <v>3695</v>
      </c>
      <c r="C1454" s="113" t="s">
        <v>2606</v>
      </c>
      <c r="D1454" s="109">
        <v>20000</v>
      </c>
      <c r="E1454" s="112">
        <v>0</v>
      </c>
      <c r="F1454" s="112">
        <v>0</v>
      </c>
      <c r="G1454" s="112">
        <v>0</v>
      </c>
      <c r="H1454" s="112">
        <v>20000</v>
      </c>
      <c r="I1454" s="116">
        <v>0</v>
      </c>
      <c r="J1454" s="97"/>
    </row>
    <row r="1455" spans="1:10" ht="17.100000000000001" customHeight="1" x14ac:dyDescent="0.2">
      <c r="A1455" s="118" t="s">
        <v>1463</v>
      </c>
      <c r="B1455" s="114" t="s">
        <v>3696</v>
      </c>
      <c r="C1455" s="113" t="s">
        <v>2609</v>
      </c>
      <c r="D1455" s="109">
        <v>40000</v>
      </c>
      <c r="E1455" s="112">
        <v>0</v>
      </c>
      <c r="F1455" s="112">
        <v>0</v>
      </c>
      <c r="G1455" s="112">
        <v>0</v>
      </c>
      <c r="H1455" s="112">
        <v>40000</v>
      </c>
      <c r="I1455" s="116">
        <v>0</v>
      </c>
      <c r="J1455" s="97"/>
    </row>
    <row r="1456" spans="1:10" ht="17.100000000000001" customHeight="1" x14ac:dyDescent="0.2">
      <c r="A1456" s="118" t="s">
        <v>1464</v>
      </c>
      <c r="B1456" s="114" t="s">
        <v>1465</v>
      </c>
      <c r="C1456" s="113" t="s">
        <v>2612</v>
      </c>
      <c r="D1456" s="109">
        <v>10000</v>
      </c>
      <c r="E1456" s="112">
        <v>0</v>
      </c>
      <c r="F1456" s="112">
        <v>0</v>
      </c>
      <c r="G1456" s="112">
        <v>0</v>
      </c>
      <c r="H1456" s="112">
        <v>10000</v>
      </c>
      <c r="I1456" s="116">
        <v>0</v>
      </c>
      <c r="J1456" s="97"/>
    </row>
    <row r="1457" spans="1:10" ht="17.100000000000001" customHeight="1" x14ac:dyDescent="0.2">
      <c r="A1457" s="118" t="s">
        <v>1278</v>
      </c>
      <c r="B1457" s="114" t="s">
        <v>1279</v>
      </c>
      <c r="C1457" s="113" t="s">
        <v>2616</v>
      </c>
      <c r="D1457" s="109">
        <v>800</v>
      </c>
      <c r="E1457" s="112">
        <v>0</v>
      </c>
      <c r="F1457" s="112">
        <v>0</v>
      </c>
      <c r="G1457" s="112">
        <v>0</v>
      </c>
      <c r="H1457" s="112">
        <v>800</v>
      </c>
      <c r="I1457" s="116">
        <v>0</v>
      </c>
      <c r="J1457" s="97"/>
    </row>
    <row r="1458" spans="1:10" ht="17.100000000000001" customHeight="1" x14ac:dyDescent="0.2">
      <c r="A1458" s="118" t="s">
        <v>1280</v>
      </c>
      <c r="B1458" s="114" t="s">
        <v>1281</v>
      </c>
      <c r="C1458" s="113" t="s">
        <v>2616</v>
      </c>
      <c r="D1458" s="109">
        <v>800</v>
      </c>
      <c r="E1458" s="112">
        <v>0</v>
      </c>
      <c r="F1458" s="112">
        <v>0</v>
      </c>
      <c r="G1458" s="112">
        <v>0</v>
      </c>
      <c r="H1458" s="112">
        <v>800</v>
      </c>
      <c r="I1458" s="116">
        <v>0</v>
      </c>
      <c r="J1458" s="97"/>
    </row>
    <row r="1459" spans="1:10" ht="17.100000000000001" customHeight="1" x14ac:dyDescent="0.2">
      <c r="A1459" s="118" t="s">
        <v>1282</v>
      </c>
      <c r="B1459" s="114" t="s">
        <v>3697</v>
      </c>
      <c r="C1459" s="113" t="s">
        <v>2617</v>
      </c>
      <c r="D1459" s="109">
        <v>40000</v>
      </c>
      <c r="E1459" s="112">
        <v>0</v>
      </c>
      <c r="F1459" s="112">
        <v>0</v>
      </c>
      <c r="G1459" s="112">
        <v>0</v>
      </c>
      <c r="H1459" s="112">
        <v>40000</v>
      </c>
      <c r="I1459" s="116">
        <v>0</v>
      </c>
      <c r="J1459" s="97"/>
    </row>
    <row r="1460" spans="1:10" ht="17.100000000000001" customHeight="1" x14ac:dyDescent="0.2">
      <c r="A1460" s="118" t="s">
        <v>1283</v>
      </c>
      <c r="B1460" s="114" t="s">
        <v>3698</v>
      </c>
      <c r="C1460" s="113" t="s">
        <v>2617</v>
      </c>
      <c r="D1460" s="109">
        <v>40000</v>
      </c>
      <c r="E1460" s="112">
        <v>0</v>
      </c>
      <c r="F1460" s="112">
        <v>0</v>
      </c>
      <c r="G1460" s="112">
        <v>0</v>
      </c>
      <c r="H1460" s="112">
        <v>40000</v>
      </c>
      <c r="I1460" s="116">
        <v>0</v>
      </c>
      <c r="J1460" s="97"/>
    </row>
    <row r="1461" spans="1:10" ht="17.100000000000001" customHeight="1" x14ac:dyDescent="0.2">
      <c r="A1461" s="118" t="s">
        <v>1284</v>
      </c>
      <c r="B1461" s="114" t="s">
        <v>2618</v>
      </c>
      <c r="C1461" s="113" t="s">
        <v>2620</v>
      </c>
      <c r="D1461" s="109">
        <v>3250</v>
      </c>
      <c r="E1461" s="112">
        <v>0</v>
      </c>
      <c r="F1461" s="112">
        <v>0</v>
      </c>
      <c r="G1461" s="112">
        <v>0</v>
      </c>
      <c r="H1461" s="112">
        <v>3250</v>
      </c>
      <c r="I1461" s="116">
        <v>0</v>
      </c>
      <c r="J1461" s="97"/>
    </row>
    <row r="1462" spans="1:10" ht="17.100000000000001" customHeight="1" x14ac:dyDescent="0.2">
      <c r="A1462" s="118" t="s">
        <v>1285</v>
      </c>
      <c r="B1462" s="114" t="s">
        <v>1286</v>
      </c>
      <c r="C1462" s="113" t="s">
        <v>2620</v>
      </c>
      <c r="D1462" s="109">
        <v>3250</v>
      </c>
      <c r="E1462" s="112">
        <v>0</v>
      </c>
      <c r="F1462" s="112">
        <v>0</v>
      </c>
      <c r="G1462" s="112">
        <v>0</v>
      </c>
      <c r="H1462" s="112">
        <v>3250</v>
      </c>
      <c r="I1462" s="116">
        <v>0</v>
      </c>
      <c r="J1462" s="97"/>
    </row>
    <row r="1463" spans="1:10" ht="17.100000000000001" customHeight="1" x14ac:dyDescent="0.2">
      <c r="A1463" s="118" t="s">
        <v>1287</v>
      </c>
      <c r="B1463" s="114" t="s">
        <v>1288</v>
      </c>
      <c r="C1463" s="113" t="s">
        <v>2622</v>
      </c>
      <c r="D1463" s="109">
        <v>20000</v>
      </c>
      <c r="E1463" s="112">
        <v>0</v>
      </c>
      <c r="F1463" s="112">
        <v>0</v>
      </c>
      <c r="G1463" s="112">
        <v>0</v>
      </c>
      <c r="H1463" s="112">
        <v>20000</v>
      </c>
      <c r="I1463" s="116">
        <v>0</v>
      </c>
      <c r="J1463" s="97"/>
    </row>
    <row r="1464" spans="1:10" ht="17.100000000000001" customHeight="1" x14ac:dyDescent="0.2">
      <c r="A1464" s="118" t="s">
        <v>1289</v>
      </c>
      <c r="B1464" s="114" t="s">
        <v>1290</v>
      </c>
      <c r="C1464" s="113" t="s">
        <v>2622</v>
      </c>
      <c r="D1464" s="109">
        <v>20000</v>
      </c>
      <c r="E1464" s="112">
        <v>0</v>
      </c>
      <c r="F1464" s="112">
        <v>0</v>
      </c>
      <c r="G1464" s="112">
        <v>0</v>
      </c>
      <c r="H1464" s="112">
        <v>20000</v>
      </c>
      <c r="I1464" s="116">
        <v>0</v>
      </c>
      <c r="J1464" s="97"/>
    </row>
    <row r="1465" spans="1:10" ht="17.100000000000001" customHeight="1" x14ac:dyDescent="0.2">
      <c r="A1465" s="118" t="s">
        <v>1291</v>
      </c>
      <c r="B1465" s="114" t="s">
        <v>1292</v>
      </c>
      <c r="C1465" s="113" t="s">
        <v>2624</v>
      </c>
      <c r="D1465" s="109">
        <v>5000</v>
      </c>
      <c r="E1465" s="112">
        <v>0</v>
      </c>
      <c r="F1465" s="112">
        <v>0</v>
      </c>
      <c r="G1465" s="112">
        <v>0</v>
      </c>
      <c r="H1465" s="112">
        <v>5000</v>
      </c>
      <c r="I1465" s="116">
        <v>0</v>
      </c>
      <c r="J1465" s="97"/>
    </row>
    <row r="1466" spans="1:10" ht="17.100000000000001" customHeight="1" x14ac:dyDescent="0.2">
      <c r="A1466" s="118" t="s">
        <v>1293</v>
      </c>
      <c r="B1466" s="114" t="s">
        <v>1294</v>
      </c>
      <c r="C1466" s="113" t="s">
        <v>2624</v>
      </c>
      <c r="D1466" s="109">
        <v>5000</v>
      </c>
      <c r="E1466" s="112">
        <v>0</v>
      </c>
      <c r="F1466" s="112">
        <v>0</v>
      </c>
      <c r="G1466" s="112">
        <v>0</v>
      </c>
      <c r="H1466" s="112">
        <v>5000</v>
      </c>
      <c r="I1466" s="116">
        <v>0</v>
      </c>
      <c r="J1466" s="97"/>
    </row>
    <row r="1467" spans="1:10" ht="17.100000000000001" customHeight="1" x14ac:dyDescent="0.2">
      <c r="A1467" s="118" t="s">
        <v>1295</v>
      </c>
      <c r="B1467" s="114" t="s">
        <v>1296</v>
      </c>
      <c r="C1467" s="113" t="s">
        <v>2625</v>
      </c>
      <c r="D1467" s="109">
        <v>2000</v>
      </c>
      <c r="E1467" s="112">
        <v>0</v>
      </c>
      <c r="F1467" s="112">
        <v>0</v>
      </c>
      <c r="G1467" s="112">
        <v>0</v>
      </c>
      <c r="H1467" s="112">
        <v>2000</v>
      </c>
      <c r="I1467" s="116">
        <v>0</v>
      </c>
      <c r="J1467" s="97"/>
    </row>
    <row r="1468" spans="1:10" ht="17.100000000000001" customHeight="1" x14ac:dyDescent="0.2">
      <c r="A1468" s="118" t="s">
        <v>1297</v>
      </c>
      <c r="B1468" s="114" t="s">
        <v>1298</v>
      </c>
      <c r="C1468" s="113" t="s">
        <v>2625</v>
      </c>
      <c r="D1468" s="109">
        <v>2000</v>
      </c>
      <c r="E1468" s="112">
        <v>0</v>
      </c>
      <c r="F1468" s="112">
        <v>0</v>
      </c>
      <c r="G1468" s="112">
        <v>0</v>
      </c>
      <c r="H1468" s="112">
        <v>2000</v>
      </c>
      <c r="I1468" s="116">
        <v>0</v>
      </c>
      <c r="J1468" s="97"/>
    </row>
    <row r="1469" spans="1:10" ht="17.100000000000001" customHeight="1" x14ac:dyDescent="0.2">
      <c r="A1469" s="118" t="s">
        <v>1299</v>
      </c>
      <c r="B1469" s="114" t="s">
        <v>2626</v>
      </c>
      <c r="C1469" s="113" t="s">
        <v>2628</v>
      </c>
      <c r="D1469" s="109">
        <v>40000</v>
      </c>
      <c r="E1469" s="112">
        <v>0</v>
      </c>
      <c r="F1469" s="112">
        <v>0</v>
      </c>
      <c r="G1469" s="112">
        <v>0</v>
      </c>
      <c r="H1469" s="112">
        <v>40000</v>
      </c>
      <c r="I1469" s="116">
        <v>0</v>
      </c>
      <c r="J1469" s="97"/>
    </row>
    <row r="1470" spans="1:10" ht="17.100000000000001" customHeight="1" x14ac:dyDescent="0.2">
      <c r="A1470" s="118" t="s">
        <v>1300</v>
      </c>
      <c r="B1470" s="114" t="s">
        <v>1301</v>
      </c>
      <c r="C1470" s="113" t="s">
        <v>2628</v>
      </c>
      <c r="D1470" s="109">
        <v>40000</v>
      </c>
      <c r="E1470" s="112">
        <v>0</v>
      </c>
      <c r="F1470" s="112">
        <v>0</v>
      </c>
      <c r="G1470" s="112">
        <v>0</v>
      </c>
      <c r="H1470" s="112">
        <v>40000</v>
      </c>
      <c r="I1470" s="116">
        <v>0</v>
      </c>
      <c r="J1470" s="97"/>
    </row>
    <row r="1471" spans="1:10" ht="17.100000000000001" customHeight="1" x14ac:dyDescent="0.2">
      <c r="A1471" s="118" t="s">
        <v>3699</v>
      </c>
      <c r="B1471" s="114" t="s">
        <v>1269</v>
      </c>
      <c r="C1471" s="113" t="s">
        <v>2588</v>
      </c>
      <c r="D1471" s="109">
        <v>2500</v>
      </c>
      <c r="E1471" s="112">
        <v>0</v>
      </c>
      <c r="F1471" s="112">
        <v>0</v>
      </c>
      <c r="G1471" s="112">
        <v>0</v>
      </c>
      <c r="H1471" s="112">
        <v>2500</v>
      </c>
      <c r="I1471" s="116">
        <v>0</v>
      </c>
      <c r="J1471" s="97"/>
    </row>
    <row r="1472" spans="1:10" ht="17.100000000000001" customHeight="1" x14ac:dyDescent="0.2">
      <c r="A1472" s="118" t="s">
        <v>3700</v>
      </c>
      <c r="B1472" s="114" t="s">
        <v>1271</v>
      </c>
      <c r="C1472" s="113" t="s">
        <v>2588</v>
      </c>
      <c r="D1472" s="109">
        <v>2500</v>
      </c>
      <c r="E1472" s="112">
        <v>0</v>
      </c>
      <c r="F1472" s="112">
        <v>0</v>
      </c>
      <c r="G1472" s="112">
        <v>0</v>
      </c>
      <c r="H1472" s="112">
        <v>2500</v>
      </c>
      <c r="I1472" s="116">
        <v>0</v>
      </c>
      <c r="J1472" s="97"/>
    </row>
    <row r="1473" spans="1:10" ht="17.100000000000001" customHeight="1" x14ac:dyDescent="0.2">
      <c r="A1473" s="118" t="s">
        <v>3701</v>
      </c>
      <c r="B1473" s="114" t="s">
        <v>2599</v>
      </c>
      <c r="C1473" s="113" t="s">
        <v>2601</v>
      </c>
      <c r="D1473" s="109">
        <v>130000</v>
      </c>
      <c r="E1473" s="112">
        <v>0</v>
      </c>
      <c r="F1473" s="112">
        <v>0</v>
      </c>
      <c r="G1473" s="112">
        <v>0</v>
      </c>
      <c r="H1473" s="112">
        <v>130000</v>
      </c>
      <c r="I1473" s="116">
        <v>0</v>
      </c>
      <c r="J1473" s="97"/>
    </row>
    <row r="1474" spans="1:10" ht="17.100000000000001" customHeight="1" x14ac:dyDescent="0.2">
      <c r="A1474" s="118" t="s">
        <v>3702</v>
      </c>
      <c r="B1474" s="114" t="s">
        <v>2603</v>
      </c>
      <c r="C1474" s="113" t="s">
        <v>2601</v>
      </c>
      <c r="D1474" s="109">
        <v>130000</v>
      </c>
      <c r="E1474" s="112">
        <v>0</v>
      </c>
      <c r="F1474" s="112">
        <v>0</v>
      </c>
      <c r="G1474" s="112">
        <v>0</v>
      </c>
      <c r="H1474" s="112">
        <v>130000</v>
      </c>
      <c r="I1474" s="116">
        <v>0</v>
      </c>
      <c r="J1474" s="97"/>
    </row>
    <row r="1475" spans="1:10" ht="17.100000000000001" customHeight="1" x14ac:dyDescent="0.2">
      <c r="A1475" s="118" t="s">
        <v>3703</v>
      </c>
      <c r="B1475" s="114" t="s">
        <v>3704</v>
      </c>
      <c r="C1475" s="113" t="s">
        <v>3706</v>
      </c>
      <c r="D1475" s="109">
        <v>90000</v>
      </c>
      <c r="E1475" s="112">
        <v>0</v>
      </c>
      <c r="F1475" s="112">
        <v>0</v>
      </c>
      <c r="G1475" s="112">
        <v>0</v>
      </c>
      <c r="H1475" s="112">
        <v>90000</v>
      </c>
      <c r="I1475" s="116">
        <v>0</v>
      </c>
      <c r="J1475" s="97"/>
    </row>
    <row r="1476" spans="1:10" ht="17.100000000000001" customHeight="1" x14ac:dyDescent="0.2">
      <c r="A1476" s="118" t="s">
        <v>3707</v>
      </c>
      <c r="B1476" s="114" t="s">
        <v>3708</v>
      </c>
      <c r="C1476" s="113" t="s">
        <v>3706</v>
      </c>
      <c r="D1476" s="109">
        <v>90000</v>
      </c>
      <c r="E1476" s="112">
        <v>0</v>
      </c>
      <c r="F1476" s="112">
        <v>0</v>
      </c>
      <c r="G1476" s="112">
        <v>0</v>
      </c>
      <c r="H1476" s="112">
        <v>90000</v>
      </c>
      <c r="I1476" s="116">
        <v>0</v>
      </c>
      <c r="J1476" s="97"/>
    </row>
    <row r="1477" spans="1:10" ht="17.100000000000001" customHeight="1" x14ac:dyDescent="0.2">
      <c r="A1477" s="118" t="s">
        <v>3709</v>
      </c>
      <c r="B1477" s="114" t="s">
        <v>3710</v>
      </c>
      <c r="C1477" s="113" t="s">
        <v>3712</v>
      </c>
      <c r="D1477" s="109">
        <v>60000</v>
      </c>
      <c r="E1477" s="112">
        <v>0</v>
      </c>
      <c r="F1477" s="112">
        <v>0</v>
      </c>
      <c r="G1477" s="112">
        <v>0</v>
      </c>
      <c r="H1477" s="112">
        <v>60000</v>
      </c>
      <c r="I1477" s="116">
        <v>0</v>
      </c>
      <c r="J1477" s="97"/>
    </row>
    <row r="1478" spans="1:10" ht="17.100000000000001" customHeight="1" x14ac:dyDescent="0.2">
      <c r="A1478" s="118" t="s">
        <v>3713</v>
      </c>
      <c r="B1478" s="114" t="s">
        <v>3714</v>
      </c>
      <c r="C1478" s="113" t="s">
        <v>3712</v>
      </c>
      <c r="D1478" s="109">
        <v>60000</v>
      </c>
      <c r="E1478" s="112">
        <v>0</v>
      </c>
      <c r="F1478" s="112">
        <v>0</v>
      </c>
      <c r="G1478" s="112">
        <v>0</v>
      </c>
      <c r="H1478" s="112">
        <v>60000</v>
      </c>
      <c r="I1478" s="116">
        <v>0</v>
      </c>
      <c r="J1478" s="97"/>
    </row>
    <row r="1479" spans="1:10" ht="17.100000000000001" customHeight="1" x14ac:dyDescent="0.2">
      <c r="A1479" s="118" t="s">
        <v>3715</v>
      </c>
      <c r="B1479" s="114" t="s">
        <v>2618</v>
      </c>
      <c r="C1479" s="113" t="s">
        <v>2620</v>
      </c>
      <c r="D1479" s="109">
        <v>7000</v>
      </c>
      <c r="E1479" s="112">
        <v>0</v>
      </c>
      <c r="F1479" s="112">
        <v>0</v>
      </c>
      <c r="G1479" s="112">
        <v>0</v>
      </c>
      <c r="H1479" s="112">
        <v>7000</v>
      </c>
      <c r="I1479" s="116">
        <v>0</v>
      </c>
      <c r="J1479" s="97"/>
    </row>
    <row r="1480" spans="1:10" ht="17.100000000000001" customHeight="1" x14ac:dyDescent="0.2">
      <c r="A1480" s="118" t="s">
        <v>3716</v>
      </c>
      <c r="B1480" s="114" t="s">
        <v>1286</v>
      </c>
      <c r="C1480" s="113" t="s">
        <v>2620</v>
      </c>
      <c r="D1480" s="109">
        <v>7000</v>
      </c>
      <c r="E1480" s="112">
        <v>0</v>
      </c>
      <c r="F1480" s="112">
        <v>0</v>
      </c>
      <c r="G1480" s="112">
        <v>0</v>
      </c>
      <c r="H1480" s="112">
        <v>7000</v>
      </c>
      <c r="I1480" s="116">
        <v>0</v>
      </c>
      <c r="J1480" s="97"/>
    </row>
    <row r="1481" spans="1:10" ht="17.100000000000001" customHeight="1" x14ac:dyDescent="0.2">
      <c r="A1481" s="118" t="s">
        <v>1302</v>
      </c>
      <c r="B1481" s="114" t="s">
        <v>1303</v>
      </c>
      <c r="C1481" s="113" t="s">
        <v>2629</v>
      </c>
      <c r="D1481" s="109">
        <v>3000</v>
      </c>
      <c r="E1481" s="112">
        <v>0</v>
      </c>
      <c r="F1481" s="112">
        <v>0</v>
      </c>
      <c r="G1481" s="112">
        <v>0</v>
      </c>
      <c r="H1481" s="112">
        <v>3000</v>
      </c>
      <c r="I1481" s="116">
        <v>0</v>
      </c>
      <c r="J1481" s="97"/>
    </row>
    <row r="1482" spans="1:10" ht="17.100000000000001" customHeight="1" x14ac:dyDescent="0.2">
      <c r="A1482" s="118" t="s">
        <v>1304</v>
      </c>
      <c r="B1482" s="114" t="s">
        <v>1305</v>
      </c>
      <c r="C1482" s="113" t="s">
        <v>2629</v>
      </c>
      <c r="D1482" s="109">
        <v>3000</v>
      </c>
      <c r="E1482" s="112">
        <v>0</v>
      </c>
      <c r="F1482" s="112">
        <v>0</v>
      </c>
      <c r="G1482" s="112">
        <v>0</v>
      </c>
      <c r="H1482" s="112">
        <v>3000</v>
      </c>
      <c r="I1482" s="116">
        <v>0</v>
      </c>
      <c r="J1482" s="97"/>
    </row>
    <row r="1483" spans="1:10" ht="17.100000000000001" customHeight="1" x14ac:dyDescent="0.2">
      <c r="A1483" s="118" t="s">
        <v>1306</v>
      </c>
      <c r="B1483" s="114" t="s">
        <v>1307</v>
      </c>
      <c r="C1483" s="113" t="s">
        <v>2630</v>
      </c>
      <c r="D1483" s="109">
        <v>3000</v>
      </c>
      <c r="E1483" s="112">
        <v>0</v>
      </c>
      <c r="F1483" s="112">
        <v>0</v>
      </c>
      <c r="G1483" s="112">
        <v>0</v>
      </c>
      <c r="H1483" s="112">
        <v>3000</v>
      </c>
      <c r="I1483" s="116">
        <v>0</v>
      </c>
      <c r="J1483" s="97"/>
    </row>
    <row r="1484" spans="1:10" ht="17.100000000000001" customHeight="1" x14ac:dyDescent="0.2">
      <c r="A1484" s="118" t="s">
        <v>1308</v>
      </c>
      <c r="B1484" s="114" t="s">
        <v>1309</v>
      </c>
      <c r="C1484" s="113" t="s">
        <v>2630</v>
      </c>
      <c r="D1484" s="109">
        <v>3000</v>
      </c>
      <c r="E1484" s="112">
        <v>0</v>
      </c>
      <c r="F1484" s="112">
        <v>0</v>
      </c>
      <c r="G1484" s="112">
        <v>0</v>
      </c>
      <c r="H1484" s="112">
        <v>3000</v>
      </c>
      <c r="I1484" s="116">
        <v>0</v>
      </c>
      <c r="J1484" s="97"/>
    </row>
    <row r="1485" spans="1:10" ht="17.100000000000001" customHeight="1" x14ac:dyDescent="0.2">
      <c r="A1485" s="118" t="s">
        <v>1310</v>
      </c>
      <c r="B1485" s="114" t="s">
        <v>1311</v>
      </c>
      <c r="C1485" s="113" t="s">
        <v>2631</v>
      </c>
      <c r="D1485" s="109">
        <v>500</v>
      </c>
      <c r="E1485" s="112">
        <v>0</v>
      </c>
      <c r="F1485" s="112">
        <v>0</v>
      </c>
      <c r="G1485" s="112">
        <v>0</v>
      </c>
      <c r="H1485" s="112">
        <v>500</v>
      </c>
      <c r="I1485" s="116">
        <v>0</v>
      </c>
      <c r="J1485" s="97"/>
    </row>
    <row r="1486" spans="1:10" ht="17.100000000000001" customHeight="1" x14ac:dyDescent="0.2">
      <c r="A1486" s="118" t="s">
        <v>1312</v>
      </c>
      <c r="B1486" s="114" t="s">
        <v>1313</v>
      </c>
      <c r="C1486" s="113" t="s">
        <v>2631</v>
      </c>
      <c r="D1486" s="109">
        <v>500</v>
      </c>
      <c r="E1486" s="112">
        <v>0</v>
      </c>
      <c r="F1486" s="112">
        <v>0</v>
      </c>
      <c r="G1486" s="112">
        <v>0</v>
      </c>
      <c r="H1486" s="112">
        <v>500</v>
      </c>
      <c r="I1486" s="116">
        <v>0</v>
      </c>
      <c r="J1486" s="97"/>
    </row>
    <row r="1487" spans="1:10" ht="17.100000000000001" customHeight="1" x14ac:dyDescent="0.2">
      <c r="A1487" s="118" t="s">
        <v>1314</v>
      </c>
      <c r="B1487" s="114" t="s">
        <v>1315</v>
      </c>
      <c r="C1487" s="113" t="s">
        <v>2632</v>
      </c>
      <c r="D1487" s="109">
        <v>4000</v>
      </c>
      <c r="E1487" s="112">
        <v>0</v>
      </c>
      <c r="F1487" s="112">
        <v>0</v>
      </c>
      <c r="G1487" s="112">
        <v>0</v>
      </c>
      <c r="H1487" s="112">
        <v>4000</v>
      </c>
      <c r="I1487" s="116">
        <v>0</v>
      </c>
      <c r="J1487" s="97"/>
    </row>
    <row r="1488" spans="1:10" ht="17.100000000000001" customHeight="1" x14ac:dyDescent="0.2">
      <c r="A1488" s="118" t="s">
        <v>1316</v>
      </c>
      <c r="B1488" s="114" t="s">
        <v>1317</v>
      </c>
      <c r="C1488" s="113" t="s">
        <v>2632</v>
      </c>
      <c r="D1488" s="109">
        <v>4000</v>
      </c>
      <c r="E1488" s="112">
        <v>0</v>
      </c>
      <c r="F1488" s="112">
        <v>0</v>
      </c>
      <c r="G1488" s="112">
        <v>0</v>
      </c>
      <c r="H1488" s="112">
        <v>4000</v>
      </c>
      <c r="I1488" s="116">
        <v>0</v>
      </c>
      <c r="J1488" s="97"/>
    </row>
    <row r="1489" spans="1:10" ht="17.100000000000001" customHeight="1" x14ac:dyDescent="0.2">
      <c r="A1489" s="118" t="s">
        <v>1318</v>
      </c>
      <c r="B1489" s="114" t="s">
        <v>1319</v>
      </c>
      <c r="C1489" s="113" t="s">
        <v>2633</v>
      </c>
      <c r="D1489" s="109">
        <v>500</v>
      </c>
      <c r="E1489" s="112">
        <v>0</v>
      </c>
      <c r="F1489" s="112">
        <v>0</v>
      </c>
      <c r="G1489" s="112">
        <v>0</v>
      </c>
      <c r="H1489" s="112">
        <v>500</v>
      </c>
      <c r="I1489" s="116">
        <v>0</v>
      </c>
      <c r="J1489" s="97"/>
    </row>
    <row r="1490" spans="1:10" ht="17.100000000000001" customHeight="1" x14ac:dyDescent="0.2">
      <c r="A1490" s="118" t="s">
        <v>1320</v>
      </c>
      <c r="B1490" s="114" t="s">
        <v>1321</v>
      </c>
      <c r="C1490" s="113" t="s">
        <v>2633</v>
      </c>
      <c r="D1490" s="109">
        <v>500</v>
      </c>
      <c r="E1490" s="112">
        <v>0</v>
      </c>
      <c r="F1490" s="112">
        <v>0</v>
      </c>
      <c r="G1490" s="112">
        <v>0</v>
      </c>
      <c r="H1490" s="112">
        <v>500</v>
      </c>
      <c r="I1490" s="116">
        <v>0</v>
      </c>
      <c r="J1490" s="97"/>
    </row>
    <row r="1491" spans="1:10" ht="17.100000000000001" customHeight="1" x14ac:dyDescent="0.2">
      <c r="A1491" s="118" t="s">
        <v>1322</v>
      </c>
      <c r="B1491" s="114" t="s">
        <v>1323</v>
      </c>
      <c r="C1491" s="113" t="s">
        <v>2634</v>
      </c>
      <c r="D1491" s="109">
        <v>1500</v>
      </c>
      <c r="E1491" s="112">
        <v>0</v>
      </c>
      <c r="F1491" s="112">
        <v>0</v>
      </c>
      <c r="G1491" s="112">
        <v>0</v>
      </c>
      <c r="H1491" s="112">
        <v>1500</v>
      </c>
      <c r="I1491" s="116">
        <v>0</v>
      </c>
      <c r="J1491" s="97"/>
    </row>
    <row r="1492" spans="1:10" ht="17.100000000000001" customHeight="1" x14ac:dyDescent="0.2">
      <c r="A1492" s="118" t="s">
        <v>1324</v>
      </c>
      <c r="B1492" s="114" t="s">
        <v>1325</v>
      </c>
      <c r="C1492" s="113" t="s">
        <v>2634</v>
      </c>
      <c r="D1492" s="109">
        <v>1500</v>
      </c>
      <c r="E1492" s="112">
        <v>0</v>
      </c>
      <c r="F1492" s="112">
        <v>0</v>
      </c>
      <c r="G1492" s="112">
        <v>0</v>
      </c>
      <c r="H1492" s="112">
        <v>1500</v>
      </c>
      <c r="I1492" s="116">
        <v>0</v>
      </c>
      <c r="J1492" s="97"/>
    </row>
    <row r="1493" spans="1:10" ht="17.100000000000001" customHeight="1" x14ac:dyDescent="0.2">
      <c r="A1493" s="118" t="s">
        <v>1326</v>
      </c>
      <c r="B1493" s="114" t="s">
        <v>1327</v>
      </c>
      <c r="C1493" s="113" t="s">
        <v>2635</v>
      </c>
      <c r="D1493" s="109">
        <v>2000</v>
      </c>
      <c r="E1493" s="112">
        <v>0</v>
      </c>
      <c r="F1493" s="112">
        <v>0</v>
      </c>
      <c r="G1493" s="112">
        <v>0</v>
      </c>
      <c r="H1493" s="112">
        <v>2000</v>
      </c>
      <c r="I1493" s="116">
        <v>0</v>
      </c>
      <c r="J1493" s="97"/>
    </row>
    <row r="1494" spans="1:10" ht="17.100000000000001" customHeight="1" x14ac:dyDescent="0.2">
      <c r="A1494" s="118" t="s">
        <v>1328</v>
      </c>
      <c r="B1494" s="114" t="s">
        <v>1329</v>
      </c>
      <c r="C1494" s="113" t="s">
        <v>2635</v>
      </c>
      <c r="D1494" s="109">
        <v>2000</v>
      </c>
      <c r="E1494" s="112">
        <v>0</v>
      </c>
      <c r="F1494" s="112">
        <v>0</v>
      </c>
      <c r="G1494" s="112">
        <v>0</v>
      </c>
      <c r="H1494" s="112">
        <v>2000</v>
      </c>
      <c r="I1494" s="116">
        <v>0</v>
      </c>
      <c r="J1494" s="97"/>
    </row>
    <row r="1495" spans="1:10" ht="17.100000000000001" customHeight="1" x14ac:dyDescent="0.2">
      <c r="A1495" s="118" t="s">
        <v>1330</v>
      </c>
      <c r="B1495" s="114" t="s">
        <v>1331</v>
      </c>
      <c r="C1495" s="113" t="s">
        <v>2636</v>
      </c>
      <c r="D1495" s="109">
        <v>2000</v>
      </c>
      <c r="E1495" s="112">
        <v>0</v>
      </c>
      <c r="F1495" s="112">
        <v>0</v>
      </c>
      <c r="G1495" s="112">
        <v>0</v>
      </c>
      <c r="H1495" s="112">
        <v>2000</v>
      </c>
      <c r="I1495" s="116">
        <v>0</v>
      </c>
      <c r="J1495" s="97"/>
    </row>
    <row r="1496" spans="1:10" ht="17.100000000000001" customHeight="1" x14ac:dyDescent="0.2">
      <c r="A1496" s="118" t="s">
        <v>1332</v>
      </c>
      <c r="B1496" s="114" t="s">
        <v>1333</v>
      </c>
      <c r="C1496" s="113" t="s">
        <v>2636</v>
      </c>
      <c r="D1496" s="109">
        <v>2000</v>
      </c>
      <c r="E1496" s="112">
        <v>0</v>
      </c>
      <c r="F1496" s="112">
        <v>0</v>
      </c>
      <c r="G1496" s="112">
        <v>0</v>
      </c>
      <c r="H1496" s="112">
        <v>2000</v>
      </c>
      <c r="I1496" s="116">
        <v>0</v>
      </c>
      <c r="J1496" s="97"/>
    </row>
    <row r="1497" spans="1:10" ht="17.100000000000001" customHeight="1" x14ac:dyDescent="0.2">
      <c r="A1497" s="118" t="s">
        <v>1334</v>
      </c>
      <c r="B1497" s="114" t="s">
        <v>1335</v>
      </c>
      <c r="C1497" s="113" t="s">
        <v>2638</v>
      </c>
      <c r="D1497" s="109">
        <v>5000</v>
      </c>
      <c r="E1497" s="112">
        <v>0</v>
      </c>
      <c r="F1497" s="112">
        <v>0</v>
      </c>
      <c r="G1497" s="112">
        <v>0</v>
      </c>
      <c r="H1497" s="112">
        <v>5000</v>
      </c>
      <c r="I1497" s="116">
        <v>0</v>
      </c>
      <c r="J1497" s="97"/>
    </row>
    <row r="1498" spans="1:10" ht="17.100000000000001" customHeight="1" x14ac:dyDescent="0.2">
      <c r="A1498" s="118" t="s">
        <v>1336</v>
      </c>
      <c r="B1498" s="114" t="s">
        <v>1337</v>
      </c>
      <c r="C1498" s="113" t="s">
        <v>2638</v>
      </c>
      <c r="D1498" s="109">
        <v>5000</v>
      </c>
      <c r="E1498" s="112">
        <v>0</v>
      </c>
      <c r="F1498" s="112">
        <v>0</v>
      </c>
      <c r="G1498" s="112">
        <v>0</v>
      </c>
      <c r="H1498" s="112">
        <v>5000</v>
      </c>
      <c r="I1498" s="116">
        <v>0</v>
      </c>
      <c r="J1498" s="97"/>
    </row>
    <row r="1499" spans="1:10" ht="17.100000000000001" customHeight="1" x14ac:dyDescent="0.2">
      <c r="A1499" s="118" t="s">
        <v>1338</v>
      </c>
      <c r="B1499" s="114" t="s">
        <v>1001</v>
      </c>
      <c r="C1499" s="113" t="s">
        <v>2639</v>
      </c>
      <c r="D1499" s="109">
        <v>4000</v>
      </c>
      <c r="E1499" s="112">
        <v>0</v>
      </c>
      <c r="F1499" s="112">
        <v>0</v>
      </c>
      <c r="G1499" s="112">
        <v>0</v>
      </c>
      <c r="H1499" s="112">
        <v>4000</v>
      </c>
      <c r="I1499" s="116">
        <v>0</v>
      </c>
      <c r="J1499" s="97"/>
    </row>
    <row r="1500" spans="1:10" ht="17.100000000000001" customHeight="1" x14ac:dyDescent="0.2">
      <c r="A1500" s="118" t="s">
        <v>1339</v>
      </c>
      <c r="B1500" s="114" t="s">
        <v>1003</v>
      </c>
      <c r="C1500" s="113" t="s">
        <v>2639</v>
      </c>
      <c r="D1500" s="109">
        <v>4000</v>
      </c>
      <c r="E1500" s="112">
        <v>0</v>
      </c>
      <c r="F1500" s="112">
        <v>0</v>
      </c>
      <c r="G1500" s="112">
        <v>0</v>
      </c>
      <c r="H1500" s="112">
        <v>4000</v>
      </c>
      <c r="I1500" s="116">
        <v>0</v>
      </c>
      <c r="J1500" s="97"/>
    </row>
    <row r="1501" spans="1:10" ht="17.100000000000001" customHeight="1" x14ac:dyDescent="0.2">
      <c r="A1501" s="118" t="s">
        <v>1340</v>
      </c>
      <c r="B1501" s="114" t="s">
        <v>3717</v>
      </c>
      <c r="C1501" s="113" t="s">
        <v>2641</v>
      </c>
      <c r="D1501" s="109">
        <v>1000</v>
      </c>
      <c r="E1501" s="112">
        <v>0</v>
      </c>
      <c r="F1501" s="112">
        <v>0</v>
      </c>
      <c r="G1501" s="112">
        <v>0</v>
      </c>
      <c r="H1501" s="112">
        <v>1000</v>
      </c>
      <c r="I1501" s="116">
        <v>0</v>
      </c>
      <c r="J1501" s="97"/>
    </row>
    <row r="1502" spans="1:10" ht="17.100000000000001" customHeight="1" x14ac:dyDescent="0.2">
      <c r="A1502" s="118" t="s">
        <v>1341</v>
      </c>
      <c r="B1502" s="114" t="s">
        <v>3718</v>
      </c>
      <c r="C1502" s="113" t="s">
        <v>2641</v>
      </c>
      <c r="D1502" s="109">
        <v>1000</v>
      </c>
      <c r="E1502" s="112">
        <v>0</v>
      </c>
      <c r="F1502" s="112">
        <v>0</v>
      </c>
      <c r="G1502" s="112">
        <v>0</v>
      </c>
      <c r="H1502" s="112">
        <v>1000</v>
      </c>
      <c r="I1502" s="116">
        <v>0</v>
      </c>
      <c r="J1502" s="97"/>
    </row>
    <row r="1503" spans="1:10" ht="17.100000000000001" customHeight="1" x14ac:dyDescent="0.2">
      <c r="A1503" s="118" t="s">
        <v>1342</v>
      </c>
      <c r="B1503" s="114" t="s">
        <v>1343</v>
      </c>
      <c r="C1503" s="113" t="s">
        <v>2642</v>
      </c>
      <c r="D1503" s="109">
        <v>3000</v>
      </c>
      <c r="E1503" s="112">
        <v>0</v>
      </c>
      <c r="F1503" s="112">
        <v>0</v>
      </c>
      <c r="G1503" s="112">
        <v>0</v>
      </c>
      <c r="H1503" s="112">
        <v>3000</v>
      </c>
      <c r="I1503" s="116">
        <v>0</v>
      </c>
      <c r="J1503" s="97"/>
    </row>
    <row r="1504" spans="1:10" ht="17.100000000000001" customHeight="1" x14ac:dyDescent="0.2">
      <c r="A1504" s="118" t="s">
        <v>1344</v>
      </c>
      <c r="B1504" s="114" t="s">
        <v>1345</v>
      </c>
      <c r="C1504" s="113" t="s">
        <v>2642</v>
      </c>
      <c r="D1504" s="109">
        <v>3000</v>
      </c>
      <c r="E1504" s="112">
        <v>0</v>
      </c>
      <c r="F1504" s="112">
        <v>0</v>
      </c>
      <c r="G1504" s="112">
        <v>0</v>
      </c>
      <c r="H1504" s="112">
        <v>3000</v>
      </c>
      <c r="I1504" s="116">
        <v>0</v>
      </c>
      <c r="J1504" s="97"/>
    </row>
    <row r="1505" spans="1:10" ht="17.100000000000001" customHeight="1" x14ac:dyDescent="0.2">
      <c r="A1505" s="118" t="s">
        <v>1346</v>
      </c>
      <c r="B1505" s="114" t="s">
        <v>1347</v>
      </c>
      <c r="C1505" s="113" t="s">
        <v>2643</v>
      </c>
      <c r="D1505" s="109">
        <v>600</v>
      </c>
      <c r="E1505" s="112">
        <v>0</v>
      </c>
      <c r="F1505" s="112">
        <v>0</v>
      </c>
      <c r="G1505" s="112">
        <v>0</v>
      </c>
      <c r="H1505" s="112">
        <v>600</v>
      </c>
      <c r="I1505" s="116">
        <v>0</v>
      </c>
      <c r="J1505" s="97"/>
    </row>
    <row r="1506" spans="1:10" ht="17.100000000000001" customHeight="1" x14ac:dyDescent="0.2">
      <c r="A1506" s="118" t="s">
        <v>1348</v>
      </c>
      <c r="B1506" s="114" t="s">
        <v>1349</v>
      </c>
      <c r="C1506" s="113" t="s">
        <v>2643</v>
      </c>
      <c r="D1506" s="109">
        <v>600</v>
      </c>
      <c r="E1506" s="112">
        <v>0</v>
      </c>
      <c r="F1506" s="112">
        <v>0</v>
      </c>
      <c r="G1506" s="112">
        <v>0</v>
      </c>
      <c r="H1506" s="112">
        <v>600</v>
      </c>
      <c r="I1506" s="116">
        <v>0</v>
      </c>
      <c r="J1506" s="97"/>
    </row>
    <row r="1507" spans="1:10" ht="17.100000000000001" customHeight="1" x14ac:dyDescent="0.2">
      <c r="A1507" s="118" t="s">
        <v>1350</v>
      </c>
      <c r="B1507" s="114" t="s">
        <v>2644</v>
      </c>
      <c r="C1507" s="113" t="s">
        <v>2645</v>
      </c>
      <c r="D1507" s="109">
        <v>1000</v>
      </c>
      <c r="E1507" s="112">
        <v>0</v>
      </c>
      <c r="F1507" s="112">
        <v>0</v>
      </c>
      <c r="G1507" s="112">
        <v>0</v>
      </c>
      <c r="H1507" s="112">
        <v>1000</v>
      </c>
      <c r="I1507" s="116">
        <v>0</v>
      </c>
      <c r="J1507" s="97"/>
    </row>
    <row r="1508" spans="1:10" ht="17.100000000000001" customHeight="1" x14ac:dyDescent="0.2">
      <c r="A1508" s="118" t="s">
        <v>1352</v>
      </c>
      <c r="B1508" s="114" t="s">
        <v>2646</v>
      </c>
      <c r="C1508" s="113" t="s">
        <v>2645</v>
      </c>
      <c r="D1508" s="109">
        <v>1000</v>
      </c>
      <c r="E1508" s="112">
        <v>0</v>
      </c>
      <c r="F1508" s="112">
        <v>0</v>
      </c>
      <c r="G1508" s="112">
        <v>0</v>
      </c>
      <c r="H1508" s="112">
        <v>1000</v>
      </c>
      <c r="I1508" s="116">
        <v>0</v>
      </c>
      <c r="J1508" s="97"/>
    </row>
    <row r="1509" spans="1:10" ht="17.100000000000001" customHeight="1" x14ac:dyDescent="0.2">
      <c r="A1509" s="118" t="s">
        <v>1353</v>
      </c>
      <c r="B1509" s="114" t="s">
        <v>1354</v>
      </c>
      <c r="C1509" s="113" t="s">
        <v>2648</v>
      </c>
      <c r="D1509" s="109">
        <v>2000</v>
      </c>
      <c r="E1509" s="112">
        <v>0</v>
      </c>
      <c r="F1509" s="112">
        <v>0</v>
      </c>
      <c r="G1509" s="112">
        <v>0</v>
      </c>
      <c r="H1509" s="112">
        <v>2000</v>
      </c>
      <c r="I1509" s="116">
        <v>0</v>
      </c>
      <c r="J1509" s="97"/>
    </row>
    <row r="1510" spans="1:10" ht="17.100000000000001" customHeight="1" x14ac:dyDescent="0.2">
      <c r="A1510" s="118" t="s">
        <v>1355</v>
      </c>
      <c r="B1510" s="114" t="s">
        <v>1356</v>
      </c>
      <c r="C1510" s="113" t="s">
        <v>2648</v>
      </c>
      <c r="D1510" s="109">
        <v>2000</v>
      </c>
      <c r="E1510" s="112">
        <v>0</v>
      </c>
      <c r="F1510" s="112">
        <v>0</v>
      </c>
      <c r="G1510" s="112">
        <v>0</v>
      </c>
      <c r="H1510" s="112">
        <v>2000</v>
      </c>
      <c r="I1510" s="116">
        <v>0</v>
      </c>
      <c r="J1510" s="97"/>
    </row>
    <row r="1511" spans="1:10" ht="17.100000000000001" customHeight="1" x14ac:dyDescent="0.2">
      <c r="A1511" s="118" t="s">
        <v>1357</v>
      </c>
      <c r="B1511" s="114" t="s">
        <v>1358</v>
      </c>
      <c r="C1511" s="113" t="s">
        <v>2649</v>
      </c>
      <c r="D1511" s="109">
        <v>400</v>
      </c>
      <c r="E1511" s="112">
        <v>0</v>
      </c>
      <c r="F1511" s="112">
        <v>0</v>
      </c>
      <c r="G1511" s="112">
        <v>0</v>
      </c>
      <c r="H1511" s="112">
        <v>400</v>
      </c>
      <c r="I1511" s="116">
        <v>0</v>
      </c>
      <c r="J1511" s="97"/>
    </row>
    <row r="1512" spans="1:10" ht="17.100000000000001" customHeight="1" x14ac:dyDescent="0.2">
      <c r="A1512" s="118" t="s">
        <v>1359</v>
      </c>
      <c r="B1512" s="114" t="s">
        <v>1360</v>
      </c>
      <c r="C1512" s="113" t="s">
        <v>2649</v>
      </c>
      <c r="D1512" s="109">
        <v>400</v>
      </c>
      <c r="E1512" s="112">
        <v>0</v>
      </c>
      <c r="F1512" s="112">
        <v>0</v>
      </c>
      <c r="G1512" s="112">
        <v>0</v>
      </c>
      <c r="H1512" s="112">
        <v>400</v>
      </c>
      <c r="I1512" s="116">
        <v>0</v>
      </c>
      <c r="J1512" s="97"/>
    </row>
    <row r="1513" spans="1:10" ht="17.100000000000001" customHeight="1" x14ac:dyDescent="0.2">
      <c r="A1513" s="118" t="s">
        <v>1361</v>
      </c>
      <c r="B1513" s="114" t="s">
        <v>923</v>
      </c>
      <c r="C1513" s="113" t="s">
        <v>2650</v>
      </c>
      <c r="D1513" s="109">
        <v>2000</v>
      </c>
      <c r="E1513" s="112">
        <v>0</v>
      </c>
      <c r="F1513" s="112">
        <v>0</v>
      </c>
      <c r="G1513" s="112">
        <v>0</v>
      </c>
      <c r="H1513" s="112">
        <v>2000</v>
      </c>
      <c r="I1513" s="116">
        <v>0</v>
      </c>
      <c r="J1513" s="97"/>
    </row>
    <row r="1514" spans="1:10" ht="17.100000000000001" customHeight="1" x14ac:dyDescent="0.2">
      <c r="A1514" s="118" t="s">
        <v>1362</v>
      </c>
      <c r="B1514" s="114" t="s">
        <v>789</v>
      </c>
      <c r="C1514" s="113" t="s">
        <v>2650</v>
      </c>
      <c r="D1514" s="109">
        <v>2000</v>
      </c>
      <c r="E1514" s="112">
        <v>0</v>
      </c>
      <c r="F1514" s="112">
        <v>0</v>
      </c>
      <c r="G1514" s="112">
        <v>0</v>
      </c>
      <c r="H1514" s="112">
        <v>2000</v>
      </c>
      <c r="I1514" s="116">
        <v>0</v>
      </c>
      <c r="J1514" s="97"/>
    </row>
    <row r="1515" spans="1:10" ht="17.100000000000001" customHeight="1" x14ac:dyDescent="0.2">
      <c r="A1515" s="118" t="s">
        <v>1363</v>
      </c>
      <c r="B1515" s="114" t="s">
        <v>1185</v>
      </c>
      <c r="C1515" s="113" t="s">
        <v>2651</v>
      </c>
      <c r="D1515" s="109">
        <v>8000</v>
      </c>
      <c r="E1515" s="112">
        <v>0</v>
      </c>
      <c r="F1515" s="112">
        <v>0</v>
      </c>
      <c r="G1515" s="112">
        <v>0</v>
      </c>
      <c r="H1515" s="112">
        <v>8000</v>
      </c>
      <c r="I1515" s="116">
        <v>0</v>
      </c>
      <c r="J1515" s="97"/>
    </row>
    <row r="1516" spans="1:10" ht="17.100000000000001" customHeight="1" x14ac:dyDescent="0.2">
      <c r="A1516" s="118" t="s">
        <v>1364</v>
      </c>
      <c r="B1516" s="114" t="s">
        <v>874</v>
      </c>
      <c r="C1516" s="113" t="s">
        <v>2651</v>
      </c>
      <c r="D1516" s="109">
        <v>8000</v>
      </c>
      <c r="E1516" s="112">
        <v>0</v>
      </c>
      <c r="F1516" s="112">
        <v>0</v>
      </c>
      <c r="G1516" s="112">
        <v>0</v>
      </c>
      <c r="H1516" s="112">
        <v>8000</v>
      </c>
      <c r="I1516" s="116">
        <v>0</v>
      </c>
      <c r="J1516" s="97"/>
    </row>
    <row r="1517" spans="1:10" ht="17.100000000000001" customHeight="1" x14ac:dyDescent="0.2">
      <c r="A1517" s="118" t="s">
        <v>1365</v>
      </c>
      <c r="B1517" s="114" t="s">
        <v>1366</v>
      </c>
      <c r="C1517" s="113" t="s">
        <v>2652</v>
      </c>
      <c r="D1517" s="109">
        <v>1000</v>
      </c>
      <c r="E1517" s="112">
        <v>0</v>
      </c>
      <c r="F1517" s="112">
        <v>0</v>
      </c>
      <c r="G1517" s="112">
        <v>0</v>
      </c>
      <c r="H1517" s="112">
        <v>1000</v>
      </c>
      <c r="I1517" s="116">
        <v>0</v>
      </c>
      <c r="J1517" s="97"/>
    </row>
    <row r="1518" spans="1:10" ht="17.100000000000001" customHeight="1" x14ac:dyDescent="0.2">
      <c r="A1518" s="118" t="s">
        <v>1367</v>
      </c>
      <c r="B1518" s="114" t="s">
        <v>1368</v>
      </c>
      <c r="C1518" s="113" t="s">
        <v>2652</v>
      </c>
      <c r="D1518" s="109">
        <v>1000</v>
      </c>
      <c r="E1518" s="112">
        <v>0</v>
      </c>
      <c r="F1518" s="112">
        <v>0</v>
      </c>
      <c r="G1518" s="112">
        <v>0</v>
      </c>
      <c r="H1518" s="112">
        <v>1000</v>
      </c>
      <c r="I1518" s="116">
        <v>0</v>
      </c>
      <c r="J1518" s="97"/>
    </row>
    <row r="1519" spans="1:10" ht="17.100000000000001" customHeight="1" x14ac:dyDescent="0.2">
      <c r="A1519" s="118" t="s">
        <v>1369</v>
      </c>
      <c r="B1519" s="114" t="s">
        <v>1370</v>
      </c>
      <c r="C1519" s="113" t="s">
        <v>2653</v>
      </c>
      <c r="D1519" s="109">
        <v>3000</v>
      </c>
      <c r="E1519" s="112">
        <v>0</v>
      </c>
      <c r="F1519" s="112">
        <v>0</v>
      </c>
      <c r="G1519" s="112">
        <v>0</v>
      </c>
      <c r="H1519" s="112">
        <v>3000</v>
      </c>
      <c r="I1519" s="116">
        <v>0</v>
      </c>
      <c r="J1519" s="97"/>
    </row>
    <row r="1520" spans="1:10" ht="17.100000000000001" customHeight="1" x14ac:dyDescent="0.2">
      <c r="A1520" s="118" t="s">
        <v>1371</v>
      </c>
      <c r="B1520" s="114" t="s">
        <v>1372</v>
      </c>
      <c r="C1520" s="113" t="s">
        <v>2653</v>
      </c>
      <c r="D1520" s="109">
        <v>3000</v>
      </c>
      <c r="E1520" s="112">
        <v>0</v>
      </c>
      <c r="F1520" s="112">
        <v>0</v>
      </c>
      <c r="G1520" s="112">
        <v>0</v>
      </c>
      <c r="H1520" s="112">
        <v>3000</v>
      </c>
      <c r="I1520" s="116">
        <v>0</v>
      </c>
      <c r="J1520" s="97"/>
    </row>
    <row r="1521" spans="1:10" ht="17.100000000000001" customHeight="1" x14ac:dyDescent="0.2">
      <c r="A1521" s="118" t="s">
        <v>3719</v>
      </c>
      <c r="B1521" s="114" t="s">
        <v>3720</v>
      </c>
      <c r="C1521" s="113" t="s">
        <v>2629</v>
      </c>
      <c r="D1521" s="109">
        <v>500</v>
      </c>
      <c r="E1521" s="112">
        <v>0</v>
      </c>
      <c r="F1521" s="112">
        <v>0</v>
      </c>
      <c r="G1521" s="112">
        <v>0</v>
      </c>
      <c r="H1521" s="112">
        <v>500</v>
      </c>
      <c r="I1521" s="116">
        <v>0</v>
      </c>
      <c r="J1521" s="97"/>
    </row>
    <row r="1522" spans="1:10" ht="17.100000000000001" customHeight="1" x14ac:dyDescent="0.2">
      <c r="A1522" s="118" t="s">
        <v>3722</v>
      </c>
      <c r="B1522" s="114" t="s">
        <v>3723</v>
      </c>
      <c r="C1522" s="113" t="s">
        <v>2629</v>
      </c>
      <c r="D1522" s="109">
        <v>500</v>
      </c>
      <c r="E1522" s="112">
        <v>0</v>
      </c>
      <c r="F1522" s="112">
        <v>0</v>
      </c>
      <c r="G1522" s="112">
        <v>0</v>
      </c>
      <c r="H1522" s="112">
        <v>500</v>
      </c>
      <c r="I1522" s="116">
        <v>0</v>
      </c>
      <c r="J1522" s="97"/>
    </row>
    <row r="1523" spans="1:10" ht="17.100000000000001" customHeight="1" x14ac:dyDescent="0.2">
      <c r="A1523" s="118" t="s">
        <v>3725</v>
      </c>
      <c r="B1523" s="114" t="s">
        <v>1307</v>
      </c>
      <c r="C1523" s="113" t="s">
        <v>2630</v>
      </c>
      <c r="D1523" s="109">
        <v>2000</v>
      </c>
      <c r="E1523" s="112">
        <v>0</v>
      </c>
      <c r="F1523" s="112">
        <v>0</v>
      </c>
      <c r="G1523" s="112">
        <v>0</v>
      </c>
      <c r="H1523" s="112">
        <v>2000</v>
      </c>
      <c r="I1523" s="116">
        <v>0</v>
      </c>
      <c r="J1523" s="97"/>
    </row>
    <row r="1524" spans="1:10" ht="17.100000000000001" customHeight="1" x14ac:dyDescent="0.2">
      <c r="A1524" s="118" t="s">
        <v>3726</v>
      </c>
      <c r="B1524" s="114" t="s">
        <v>1309</v>
      </c>
      <c r="C1524" s="113" t="s">
        <v>2630</v>
      </c>
      <c r="D1524" s="109">
        <v>2000</v>
      </c>
      <c r="E1524" s="112">
        <v>0</v>
      </c>
      <c r="F1524" s="112">
        <v>0</v>
      </c>
      <c r="G1524" s="112">
        <v>0</v>
      </c>
      <c r="H1524" s="112">
        <v>2000</v>
      </c>
      <c r="I1524" s="116">
        <v>0</v>
      </c>
      <c r="J1524" s="97"/>
    </row>
    <row r="1525" spans="1:10" ht="17.100000000000001" customHeight="1" x14ac:dyDescent="0.2">
      <c r="A1525" s="118" t="s">
        <v>3727</v>
      </c>
      <c r="B1525" s="114" t="s">
        <v>3728</v>
      </c>
      <c r="C1525" s="113" t="s">
        <v>3730</v>
      </c>
      <c r="D1525" s="109">
        <v>3000</v>
      </c>
      <c r="E1525" s="112">
        <v>0</v>
      </c>
      <c r="F1525" s="112">
        <v>0</v>
      </c>
      <c r="G1525" s="112">
        <v>0</v>
      </c>
      <c r="H1525" s="112">
        <v>3000</v>
      </c>
      <c r="I1525" s="116">
        <v>0</v>
      </c>
      <c r="J1525" s="97"/>
    </row>
    <row r="1526" spans="1:10" ht="17.100000000000001" customHeight="1" x14ac:dyDescent="0.2">
      <c r="A1526" s="118" t="s">
        <v>3731</v>
      </c>
      <c r="B1526" s="114" t="s">
        <v>3732</v>
      </c>
      <c r="C1526" s="113" t="s">
        <v>3730</v>
      </c>
      <c r="D1526" s="109">
        <v>3000</v>
      </c>
      <c r="E1526" s="112">
        <v>0</v>
      </c>
      <c r="F1526" s="112">
        <v>0</v>
      </c>
      <c r="G1526" s="112">
        <v>0</v>
      </c>
      <c r="H1526" s="112">
        <v>3000</v>
      </c>
      <c r="I1526" s="116">
        <v>0</v>
      </c>
      <c r="J1526" s="97"/>
    </row>
    <row r="1527" spans="1:10" ht="17.100000000000001" customHeight="1" x14ac:dyDescent="0.2">
      <c r="A1527" s="118" t="s">
        <v>3733</v>
      </c>
      <c r="B1527" s="114" t="s">
        <v>3734</v>
      </c>
      <c r="C1527" s="113" t="s">
        <v>4015</v>
      </c>
      <c r="D1527" s="109">
        <v>1000</v>
      </c>
      <c r="E1527" s="112">
        <v>0</v>
      </c>
      <c r="F1527" s="112">
        <v>0</v>
      </c>
      <c r="G1527" s="112">
        <v>0</v>
      </c>
      <c r="H1527" s="112">
        <v>1000</v>
      </c>
      <c r="I1527" s="116">
        <v>0</v>
      </c>
      <c r="J1527" s="97"/>
    </row>
    <row r="1528" spans="1:10" ht="17.100000000000001" customHeight="1" x14ac:dyDescent="0.2">
      <c r="A1528" s="118" t="s">
        <v>3736</v>
      </c>
      <c r="B1528" s="114" t="s">
        <v>3737</v>
      </c>
      <c r="C1528" s="113" t="s">
        <v>4015</v>
      </c>
      <c r="D1528" s="109">
        <v>1000</v>
      </c>
      <c r="E1528" s="112">
        <v>0</v>
      </c>
      <c r="F1528" s="112">
        <v>0</v>
      </c>
      <c r="G1528" s="112">
        <v>0</v>
      </c>
      <c r="H1528" s="112">
        <v>1000</v>
      </c>
      <c r="I1528" s="116">
        <v>0</v>
      </c>
      <c r="J1528" s="97"/>
    </row>
    <row r="1529" spans="1:10" ht="17.100000000000001" customHeight="1" x14ac:dyDescent="0.2">
      <c r="A1529" s="118" t="s">
        <v>3738</v>
      </c>
      <c r="B1529" s="114" t="s">
        <v>1185</v>
      </c>
      <c r="C1529" s="113" t="s">
        <v>2651</v>
      </c>
      <c r="D1529" s="109">
        <v>5000</v>
      </c>
      <c r="E1529" s="112">
        <v>0</v>
      </c>
      <c r="F1529" s="112">
        <v>0</v>
      </c>
      <c r="G1529" s="112">
        <v>0</v>
      </c>
      <c r="H1529" s="112">
        <v>5000</v>
      </c>
      <c r="I1529" s="116">
        <v>0</v>
      </c>
      <c r="J1529" s="97"/>
    </row>
    <row r="1530" spans="1:10" ht="17.100000000000001" customHeight="1" x14ac:dyDescent="0.2">
      <c r="A1530" s="118" t="s">
        <v>3739</v>
      </c>
      <c r="B1530" s="114" t="s">
        <v>874</v>
      </c>
      <c r="C1530" s="113" t="s">
        <v>2651</v>
      </c>
      <c r="D1530" s="109">
        <v>5000</v>
      </c>
      <c r="E1530" s="112">
        <v>0</v>
      </c>
      <c r="F1530" s="112">
        <v>0</v>
      </c>
      <c r="G1530" s="112">
        <v>0</v>
      </c>
      <c r="H1530" s="112">
        <v>5000</v>
      </c>
      <c r="I1530" s="116">
        <v>0</v>
      </c>
      <c r="J1530" s="97"/>
    </row>
    <row r="1531" spans="1:10" ht="17.100000000000001" customHeight="1" x14ac:dyDescent="0.2">
      <c r="A1531" s="118" t="s">
        <v>1373</v>
      </c>
      <c r="B1531" s="114" t="s">
        <v>1307</v>
      </c>
      <c r="C1531" s="113" t="s">
        <v>2654</v>
      </c>
      <c r="D1531" s="109">
        <v>20000</v>
      </c>
      <c r="E1531" s="112">
        <v>0</v>
      </c>
      <c r="F1531" s="112">
        <v>0</v>
      </c>
      <c r="G1531" s="112">
        <v>0</v>
      </c>
      <c r="H1531" s="112">
        <v>20000</v>
      </c>
      <c r="I1531" s="116">
        <v>0</v>
      </c>
      <c r="J1531" s="97"/>
    </row>
    <row r="1532" spans="1:10" ht="17.100000000000001" customHeight="1" x14ac:dyDescent="0.2">
      <c r="A1532" s="118" t="s">
        <v>1374</v>
      </c>
      <c r="B1532" s="114" t="s">
        <v>1309</v>
      </c>
      <c r="C1532" s="113" t="s">
        <v>2654</v>
      </c>
      <c r="D1532" s="109">
        <v>20000</v>
      </c>
      <c r="E1532" s="112">
        <v>0</v>
      </c>
      <c r="F1532" s="112">
        <v>0</v>
      </c>
      <c r="G1532" s="112">
        <v>0</v>
      </c>
      <c r="H1532" s="112">
        <v>20000</v>
      </c>
      <c r="I1532" s="116">
        <v>0</v>
      </c>
      <c r="J1532" s="97"/>
    </row>
    <row r="1533" spans="1:10" ht="17.100000000000001" customHeight="1" x14ac:dyDescent="0.2">
      <c r="A1533" s="118" t="s">
        <v>1375</v>
      </c>
      <c r="B1533" s="114" t="s">
        <v>1376</v>
      </c>
      <c r="C1533" s="113" t="s">
        <v>2655</v>
      </c>
      <c r="D1533" s="109">
        <v>10000</v>
      </c>
      <c r="E1533" s="112">
        <v>0</v>
      </c>
      <c r="F1533" s="112">
        <v>0</v>
      </c>
      <c r="G1533" s="112">
        <v>0</v>
      </c>
      <c r="H1533" s="112">
        <v>10000</v>
      </c>
      <c r="I1533" s="116">
        <v>0</v>
      </c>
      <c r="J1533" s="97"/>
    </row>
    <row r="1534" spans="1:10" ht="17.100000000000001" customHeight="1" x14ac:dyDescent="0.2">
      <c r="A1534" s="118" t="s">
        <v>1377</v>
      </c>
      <c r="B1534" s="114" t="s">
        <v>1378</v>
      </c>
      <c r="C1534" s="113" t="s">
        <v>2655</v>
      </c>
      <c r="D1534" s="109">
        <v>10000</v>
      </c>
      <c r="E1534" s="112">
        <v>0</v>
      </c>
      <c r="F1534" s="112">
        <v>0</v>
      </c>
      <c r="G1534" s="112">
        <v>0</v>
      </c>
      <c r="H1534" s="112">
        <v>10000</v>
      </c>
      <c r="I1534" s="116">
        <v>0</v>
      </c>
      <c r="J1534" s="97"/>
    </row>
    <row r="1535" spans="1:10" ht="17.100000000000001" customHeight="1" x14ac:dyDescent="0.2">
      <c r="A1535" s="118" t="s">
        <v>1379</v>
      </c>
      <c r="B1535" s="114" t="s">
        <v>1311</v>
      </c>
      <c r="C1535" s="113" t="s">
        <v>2656</v>
      </c>
      <c r="D1535" s="109">
        <v>1500</v>
      </c>
      <c r="E1535" s="112">
        <v>0</v>
      </c>
      <c r="F1535" s="112">
        <v>0</v>
      </c>
      <c r="G1535" s="112">
        <v>0</v>
      </c>
      <c r="H1535" s="112">
        <v>1500</v>
      </c>
      <c r="I1535" s="116">
        <v>0</v>
      </c>
      <c r="J1535" s="97"/>
    </row>
    <row r="1536" spans="1:10" ht="17.100000000000001" customHeight="1" x14ac:dyDescent="0.2">
      <c r="A1536" s="118" t="s">
        <v>1380</v>
      </c>
      <c r="B1536" s="114" t="s">
        <v>1313</v>
      </c>
      <c r="C1536" s="113" t="s">
        <v>2656</v>
      </c>
      <c r="D1536" s="109">
        <v>1500</v>
      </c>
      <c r="E1536" s="112">
        <v>0</v>
      </c>
      <c r="F1536" s="112">
        <v>0</v>
      </c>
      <c r="G1536" s="112">
        <v>0</v>
      </c>
      <c r="H1536" s="112">
        <v>1500</v>
      </c>
      <c r="I1536" s="116">
        <v>0</v>
      </c>
      <c r="J1536" s="97"/>
    </row>
    <row r="1537" spans="1:10" ht="17.100000000000001" customHeight="1" x14ac:dyDescent="0.2">
      <c r="A1537" s="118" t="s">
        <v>1381</v>
      </c>
      <c r="B1537" s="114" t="s">
        <v>1327</v>
      </c>
      <c r="C1537" s="113" t="s">
        <v>2657</v>
      </c>
      <c r="D1537" s="109">
        <v>10000</v>
      </c>
      <c r="E1537" s="112">
        <v>0</v>
      </c>
      <c r="F1537" s="112">
        <v>0</v>
      </c>
      <c r="G1537" s="112">
        <v>0</v>
      </c>
      <c r="H1537" s="112">
        <v>10000</v>
      </c>
      <c r="I1537" s="116">
        <v>0</v>
      </c>
      <c r="J1537" s="97"/>
    </row>
    <row r="1538" spans="1:10" ht="17.100000000000001" customHeight="1" x14ac:dyDescent="0.2">
      <c r="A1538" s="118" t="s">
        <v>1382</v>
      </c>
      <c r="B1538" s="114" t="s">
        <v>1329</v>
      </c>
      <c r="C1538" s="113" t="s">
        <v>2657</v>
      </c>
      <c r="D1538" s="109">
        <v>10000</v>
      </c>
      <c r="E1538" s="112">
        <v>0</v>
      </c>
      <c r="F1538" s="112">
        <v>0</v>
      </c>
      <c r="G1538" s="112">
        <v>0</v>
      </c>
      <c r="H1538" s="112">
        <v>10000</v>
      </c>
      <c r="I1538" s="116">
        <v>0</v>
      </c>
      <c r="J1538" s="97"/>
    </row>
    <row r="1539" spans="1:10" ht="17.100000000000001" customHeight="1" x14ac:dyDescent="0.2">
      <c r="A1539" s="118" t="s">
        <v>1383</v>
      </c>
      <c r="B1539" s="114" t="s">
        <v>1384</v>
      </c>
      <c r="C1539" s="113" t="s">
        <v>2658</v>
      </c>
      <c r="D1539" s="109">
        <v>20000</v>
      </c>
      <c r="E1539" s="112">
        <v>0</v>
      </c>
      <c r="F1539" s="112">
        <v>0</v>
      </c>
      <c r="G1539" s="112">
        <v>0</v>
      </c>
      <c r="H1539" s="112">
        <v>20000</v>
      </c>
      <c r="I1539" s="116">
        <v>0</v>
      </c>
      <c r="J1539" s="97"/>
    </row>
    <row r="1540" spans="1:10" ht="17.100000000000001" customHeight="1" x14ac:dyDescent="0.2">
      <c r="A1540" s="118" t="s">
        <v>1385</v>
      </c>
      <c r="B1540" s="114" t="s">
        <v>1386</v>
      </c>
      <c r="C1540" s="113" t="s">
        <v>2658</v>
      </c>
      <c r="D1540" s="109">
        <v>20000</v>
      </c>
      <c r="E1540" s="112">
        <v>0</v>
      </c>
      <c r="F1540" s="112">
        <v>0</v>
      </c>
      <c r="G1540" s="112">
        <v>0</v>
      </c>
      <c r="H1540" s="112">
        <v>20000</v>
      </c>
      <c r="I1540" s="116">
        <v>0</v>
      </c>
      <c r="J1540" s="97"/>
    </row>
    <row r="1541" spans="1:10" ht="17.100000000000001" customHeight="1" x14ac:dyDescent="0.2">
      <c r="A1541" s="118" t="s">
        <v>1387</v>
      </c>
      <c r="B1541" s="114" t="s">
        <v>1388</v>
      </c>
      <c r="C1541" s="113" t="s">
        <v>2660</v>
      </c>
      <c r="D1541" s="109">
        <v>10000</v>
      </c>
      <c r="E1541" s="112">
        <v>0</v>
      </c>
      <c r="F1541" s="112">
        <v>0</v>
      </c>
      <c r="G1541" s="112">
        <v>0</v>
      </c>
      <c r="H1541" s="112">
        <v>10000</v>
      </c>
      <c r="I1541" s="116">
        <v>0</v>
      </c>
      <c r="J1541" s="97"/>
    </row>
    <row r="1542" spans="1:10" ht="17.100000000000001" customHeight="1" x14ac:dyDescent="0.2">
      <c r="A1542" s="118" t="s">
        <v>1389</v>
      </c>
      <c r="B1542" s="114" t="s">
        <v>1390</v>
      </c>
      <c r="C1542" s="113" t="s">
        <v>2660</v>
      </c>
      <c r="D1542" s="109">
        <v>10000</v>
      </c>
      <c r="E1542" s="112">
        <v>0</v>
      </c>
      <c r="F1542" s="112">
        <v>0</v>
      </c>
      <c r="G1542" s="112">
        <v>0</v>
      </c>
      <c r="H1542" s="112">
        <v>10000</v>
      </c>
      <c r="I1542" s="116">
        <v>0</v>
      </c>
      <c r="J1542" s="97"/>
    </row>
    <row r="1543" spans="1:10" ht="17.100000000000001" customHeight="1" x14ac:dyDescent="0.2">
      <c r="A1543" s="118" t="s">
        <v>1391</v>
      </c>
      <c r="B1543" s="114" t="s">
        <v>1392</v>
      </c>
      <c r="C1543" s="113" t="s">
        <v>2661</v>
      </c>
      <c r="D1543" s="109">
        <v>3000</v>
      </c>
      <c r="E1543" s="112">
        <v>0</v>
      </c>
      <c r="F1543" s="112">
        <v>0</v>
      </c>
      <c r="G1543" s="112">
        <v>0</v>
      </c>
      <c r="H1543" s="112">
        <v>3000</v>
      </c>
      <c r="I1543" s="116">
        <v>0</v>
      </c>
      <c r="J1543" s="97"/>
    </row>
    <row r="1544" spans="1:10" ht="17.100000000000001" customHeight="1" x14ac:dyDescent="0.2">
      <c r="A1544" s="118" t="s">
        <v>1393</v>
      </c>
      <c r="B1544" s="114" t="s">
        <v>2662</v>
      </c>
      <c r="C1544" s="113" t="s">
        <v>2661</v>
      </c>
      <c r="D1544" s="109">
        <v>3000</v>
      </c>
      <c r="E1544" s="112">
        <v>0</v>
      </c>
      <c r="F1544" s="112">
        <v>0</v>
      </c>
      <c r="G1544" s="112">
        <v>0</v>
      </c>
      <c r="H1544" s="112">
        <v>3000</v>
      </c>
      <c r="I1544" s="116">
        <v>0</v>
      </c>
      <c r="J1544" s="97"/>
    </row>
    <row r="1545" spans="1:10" ht="17.100000000000001" customHeight="1" x14ac:dyDescent="0.2">
      <c r="A1545" s="118" t="s">
        <v>1394</v>
      </c>
      <c r="B1545" s="114" t="s">
        <v>1395</v>
      </c>
      <c r="C1545" s="113" t="s">
        <v>2664</v>
      </c>
      <c r="D1545" s="109">
        <v>2000</v>
      </c>
      <c r="E1545" s="112">
        <v>0</v>
      </c>
      <c r="F1545" s="112">
        <v>0</v>
      </c>
      <c r="G1545" s="112">
        <v>0</v>
      </c>
      <c r="H1545" s="112">
        <v>2000</v>
      </c>
      <c r="I1545" s="116">
        <v>0</v>
      </c>
      <c r="J1545" s="97"/>
    </row>
    <row r="1546" spans="1:10" ht="17.100000000000001" customHeight="1" x14ac:dyDescent="0.2">
      <c r="A1546" s="118" t="s">
        <v>1396</v>
      </c>
      <c r="B1546" s="114" t="s">
        <v>1397</v>
      </c>
      <c r="C1546" s="113" t="s">
        <v>2664</v>
      </c>
      <c r="D1546" s="109">
        <v>2000</v>
      </c>
      <c r="E1546" s="112">
        <v>0</v>
      </c>
      <c r="F1546" s="112">
        <v>0</v>
      </c>
      <c r="G1546" s="112">
        <v>0</v>
      </c>
      <c r="H1546" s="112">
        <v>2000</v>
      </c>
      <c r="I1546" s="116">
        <v>0</v>
      </c>
      <c r="J1546" s="97"/>
    </row>
    <row r="1547" spans="1:10" ht="17.100000000000001" customHeight="1" x14ac:dyDescent="0.2">
      <c r="A1547" s="118" t="s">
        <v>1398</v>
      </c>
      <c r="B1547" s="114" t="s">
        <v>1399</v>
      </c>
      <c r="C1547" s="113" t="s">
        <v>2666</v>
      </c>
      <c r="D1547" s="109">
        <v>10000</v>
      </c>
      <c r="E1547" s="112">
        <v>0</v>
      </c>
      <c r="F1547" s="112">
        <v>0</v>
      </c>
      <c r="G1547" s="112">
        <v>0</v>
      </c>
      <c r="H1547" s="112">
        <v>10000</v>
      </c>
      <c r="I1547" s="116">
        <v>0</v>
      </c>
      <c r="J1547" s="97"/>
    </row>
    <row r="1548" spans="1:10" ht="17.100000000000001" customHeight="1" x14ac:dyDescent="0.2">
      <c r="A1548" s="118" t="s">
        <v>1400</v>
      </c>
      <c r="B1548" s="114" t="s">
        <v>1401</v>
      </c>
      <c r="C1548" s="113" t="s">
        <v>2666</v>
      </c>
      <c r="D1548" s="109">
        <v>10000</v>
      </c>
      <c r="E1548" s="112">
        <v>0</v>
      </c>
      <c r="F1548" s="112">
        <v>0</v>
      </c>
      <c r="G1548" s="112">
        <v>0</v>
      </c>
      <c r="H1548" s="112">
        <v>10000</v>
      </c>
      <c r="I1548" s="116">
        <v>0</v>
      </c>
      <c r="J1548" s="97"/>
    </row>
    <row r="1549" spans="1:10" ht="17.100000000000001" customHeight="1" x14ac:dyDescent="0.2">
      <c r="A1549" s="118" t="s">
        <v>1402</v>
      </c>
      <c r="B1549" s="114" t="s">
        <v>923</v>
      </c>
      <c r="C1549" s="113" t="s">
        <v>2667</v>
      </c>
      <c r="D1549" s="109">
        <v>3000</v>
      </c>
      <c r="E1549" s="112">
        <v>0</v>
      </c>
      <c r="F1549" s="112">
        <v>0</v>
      </c>
      <c r="G1549" s="112">
        <v>0</v>
      </c>
      <c r="H1549" s="112">
        <v>3000</v>
      </c>
      <c r="I1549" s="116">
        <v>0</v>
      </c>
      <c r="J1549" s="97"/>
    </row>
    <row r="1550" spans="1:10" ht="17.100000000000001" customHeight="1" x14ac:dyDescent="0.2">
      <c r="A1550" s="118" t="s">
        <v>1403</v>
      </c>
      <c r="B1550" s="114" t="s">
        <v>789</v>
      </c>
      <c r="C1550" s="113" t="s">
        <v>2667</v>
      </c>
      <c r="D1550" s="109">
        <v>3000</v>
      </c>
      <c r="E1550" s="112">
        <v>0</v>
      </c>
      <c r="F1550" s="112">
        <v>0</v>
      </c>
      <c r="G1550" s="112">
        <v>0</v>
      </c>
      <c r="H1550" s="112">
        <v>3000</v>
      </c>
      <c r="I1550" s="116">
        <v>0</v>
      </c>
      <c r="J1550" s="97"/>
    </row>
    <row r="1551" spans="1:10" ht="17.100000000000001" customHeight="1" x14ac:dyDescent="0.2">
      <c r="A1551" s="118" t="s">
        <v>1404</v>
      </c>
      <c r="B1551" s="114" t="s">
        <v>1405</v>
      </c>
      <c r="C1551" s="113" t="s">
        <v>2668</v>
      </c>
      <c r="D1551" s="109">
        <v>20000</v>
      </c>
      <c r="E1551" s="112">
        <v>0</v>
      </c>
      <c r="F1551" s="112">
        <v>0</v>
      </c>
      <c r="G1551" s="112">
        <v>0</v>
      </c>
      <c r="H1551" s="112">
        <v>20000</v>
      </c>
      <c r="I1551" s="116">
        <v>0</v>
      </c>
      <c r="J1551" s="97"/>
    </row>
    <row r="1552" spans="1:10" ht="17.100000000000001" customHeight="1" x14ac:dyDescent="0.2">
      <c r="A1552" s="118" t="s">
        <v>1406</v>
      </c>
      <c r="B1552" s="114" t="s">
        <v>1407</v>
      </c>
      <c r="C1552" s="113" t="s">
        <v>2668</v>
      </c>
      <c r="D1552" s="109">
        <v>20000</v>
      </c>
      <c r="E1552" s="112">
        <v>0</v>
      </c>
      <c r="F1552" s="112">
        <v>0</v>
      </c>
      <c r="G1552" s="112">
        <v>0</v>
      </c>
      <c r="H1552" s="112">
        <v>20000</v>
      </c>
      <c r="I1552" s="116">
        <v>0</v>
      </c>
      <c r="J1552" s="97"/>
    </row>
    <row r="1553" spans="1:10" ht="17.100000000000001" customHeight="1" x14ac:dyDescent="0.2">
      <c r="A1553" s="118" t="s">
        <v>1444</v>
      </c>
      <c r="B1553" s="114" t="s">
        <v>1447</v>
      </c>
      <c r="C1553" s="113" t="s">
        <v>2670</v>
      </c>
      <c r="D1553" s="109">
        <v>50000</v>
      </c>
      <c r="E1553" s="112">
        <v>0</v>
      </c>
      <c r="F1553" s="112">
        <v>0</v>
      </c>
      <c r="G1553" s="112">
        <v>0</v>
      </c>
      <c r="H1553" s="112">
        <v>50000</v>
      </c>
      <c r="I1553" s="116">
        <v>0</v>
      </c>
      <c r="J1553" s="97"/>
    </row>
    <row r="1554" spans="1:10" ht="17.100000000000001" customHeight="1" x14ac:dyDescent="0.2">
      <c r="A1554" s="118" t="s">
        <v>1445</v>
      </c>
      <c r="B1554" s="114" t="s">
        <v>2671</v>
      </c>
      <c r="C1554" s="113" t="s">
        <v>2670</v>
      </c>
      <c r="D1554" s="109">
        <v>50000</v>
      </c>
      <c r="E1554" s="112">
        <v>0</v>
      </c>
      <c r="F1554" s="112">
        <v>0</v>
      </c>
      <c r="G1554" s="112">
        <v>0</v>
      </c>
      <c r="H1554" s="112">
        <v>50000</v>
      </c>
      <c r="I1554" s="116">
        <v>0</v>
      </c>
      <c r="J1554" s="97"/>
    </row>
    <row r="1555" spans="1:10" ht="17.100000000000001" customHeight="1" x14ac:dyDescent="0.2">
      <c r="A1555" s="118" t="s">
        <v>1408</v>
      </c>
      <c r="B1555" s="114" t="s">
        <v>1409</v>
      </c>
      <c r="C1555" s="113" t="s">
        <v>2672</v>
      </c>
      <c r="D1555" s="109">
        <v>15000</v>
      </c>
      <c r="E1555" s="112">
        <v>0</v>
      </c>
      <c r="F1555" s="112">
        <v>0</v>
      </c>
      <c r="G1555" s="112">
        <v>0</v>
      </c>
      <c r="H1555" s="112">
        <v>15000</v>
      </c>
      <c r="I1555" s="116">
        <v>0</v>
      </c>
      <c r="J1555" s="97"/>
    </row>
    <row r="1556" spans="1:10" ht="17.100000000000001" customHeight="1" x14ac:dyDescent="0.2">
      <c r="A1556" s="118" t="s">
        <v>1410</v>
      </c>
      <c r="B1556" s="114" t="s">
        <v>1411</v>
      </c>
      <c r="C1556" s="113" t="s">
        <v>2672</v>
      </c>
      <c r="D1556" s="109">
        <v>15000</v>
      </c>
      <c r="E1556" s="112">
        <v>0</v>
      </c>
      <c r="F1556" s="112">
        <v>0</v>
      </c>
      <c r="G1556" s="112">
        <v>0</v>
      </c>
      <c r="H1556" s="112">
        <v>15000</v>
      </c>
      <c r="I1556" s="116">
        <v>0</v>
      </c>
      <c r="J1556" s="97"/>
    </row>
    <row r="1557" spans="1:10" ht="17.100000000000001" customHeight="1" x14ac:dyDescent="0.2">
      <c r="A1557" s="118" t="s">
        <v>1412</v>
      </c>
      <c r="B1557" s="114" t="s">
        <v>1259</v>
      </c>
      <c r="C1557" s="113" t="s">
        <v>2673</v>
      </c>
      <c r="D1557" s="109">
        <v>15000</v>
      </c>
      <c r="E1557" s="112">
        <v>0</v>
      </c>
      <c r="F1557" s="112">
        <v>0</v>
      </c>
      <c r="G1557" s="112">
        <v>0</v>
      </c>
      <c r="H1557" s="112">
        <v>15000</v>
      </c>
      <c r="I1557" s="116">
        <v>0</v>
      </c>
      <c r="J1557" s="97"/>
    </row>
    <row r="1558" spans="1:10" ht="17.100000000000001" customHeight="1" x14ac:dyDescent="0.2">
      <c r="A1558" s="118" t="s">
        <v>1413</v>
      </c>
      <c r="B1558" s="114" t="s">
        <v>1083</v>
      </c>
      <c r="C1558" s="113" t="s">
        <v>2673</v>
      </c>
      <c r="D1558" s="109">
        <v>15000</v>
      </c>
      <c r="E1558" s="112">
        <v>0</v>
      </c>
      <c r="F1558" s="112">
        <v>0</v>
      </c>
      <c r="G1558" s="112">
        <v>0</v>
      </c>
      <c r="H1558" s="112">
        <v>15000</v>
      </c>
      <c r="I1558" s="116">
        <v>0</v>
      </c>
      <c r="J1558" s="97"/>
    </row>
    <row r="1559" spans="1:10" ht="17.100000000000001" customHeight="1" x14ac:dyDescent="0.2">
      <c r="A1559" s="118" t="s">
        <v>1414</v>
      </c>
      <c r="B1559" s="114" t="s">
        <v>1415</v>
      </c>
      <c r="C1559" s="113" t="s">
        <v>2674</v>
      </c>
      <c r="D1559" s="109">
        <v>4000</v>
      </c>
      <c r="E1559" s="112">
        <v>0</v>
      </c>
      <c r="F1559" s="112">
        <v>0</v>
      </c>
      <c r="G1559" s="112">
        <v>0</v>
      </c>
      <c r="H1559" s="112">
        <v>4000</v>
      </c>
      <c r="I1559" s="116">
        <v>0</v>
      </c>
      <c r="J1559" s="97"/>
    </row>
    <row r="1560" spans="1:10" ht="17.100000000000001" customHeight="1" x14ac:dyDescent="0.2">
      <c r="A1560" s="118" t="s">
        <v>1416</v>
      </c>
      <c r="B1560" s="114" t="s">
        <v>1417</v>
      </c>
      <c r="C1560" s="113" t="s">
        <v>2674</v>
      </c>
      <c r="D1560" s="109">
        <v>4000</v>
      </c>
      <c r="E1560" s="112">
        <v>0</v>
      </c>
      <c r="F1560" s="112">
        <v>0</v>
      </c>
      <c r="G1560" s="112">
        <v>0</v>
      </c>
      <c r="H1560" s="112">
        <v>4000</v>
      </c>
      <c r="I1560" s="116">
        <v>0</v>
      </c>
      <c r="J1560" s="97"/>
    </row>
    <row r="1561" spans="1:10" ht="17.100000000000001" customHeight="1" x14ac:dyDescent="0.2">
      <c r="A1561" s="118" t="s">
        <v>1418</v>
      </c>
      <c r="B1561" s="114" t="s">
        <v>1419</v>
      </c>
      <c r="C1561" s="113" t="s">
        <v>2676</v>
      </c>
      <c r="D1561" s="109">
        <v>7000</v>
      </c>
      <c r="E1561" s="112">
        <v>0</v>
      </c>
      <c r="F1561" s="112">
        <v>0</v>
      </c>
      <c r="G1561" s="112">
        <v>0</v>
      </c>
      <c r="H1561" s="112">
        <v>7000</v>
      </c>
      <c r="I1561" s="116">
        <v>0</v>
      </c>
      <c r="J1561" s="97"/>
    </row>
    <row r="1562" spans="1:10" ht="17.100000000000001" customHeight="1" x14ac:dyDescent="0.2">
      <c r="A1562" s="118" t="s">
        <v>1420</v>
      </c>
      <c r="B1562" s="114" t="s">
        <v>1421</v>
      </c>
      <c r="C1562" s="113" t="s">
        <v>2676</v>
      </c>
      <c r="D1562" s="109">
        <v>7000</v>
      </c>
      <c r="E1562" s="112">
        <v>0</v>
      </c>
      <c r="F1562" s="112">
        <v>0</v>
      </c>
      <c r="G1562" s="112">
        <v>0</v>
      </c>
      <c r="H1562" s="112">
        <v>7000</v>
      </c>
      <c r="I1562" s="116">
        <v>0</v>
      </c>
      <c r="J1562" s="97"/>
    </row>
    <row r="1563" spans="1:10" ht="17.100000000000001" customHeight="1" x14ac:dyDescent="0.2">
      <c r="A1563" s="118" t="s">
        <v>1422</v>
      </c>
      <c r="B1563" s="114" t="s">
        <v>1315</v>
      </c>
      <c r="C1563" s="113" t="s">
        <v>2677</v>
      </c>
      <c r="D1563" s="109">
        <v>5000</v>
      </c>
      <c r="E1563" s="112">
        <v>0</v>
      </c>
      <c r="F1563" s="112">
        <v>0</v>
      </c>
      <c r="G1563" s="112">
        <v>0</v>
      </c>
      <c r="H1563" s="112">
        <v>5000</v>
      </c>
      <c r="I1563" s="116">
        <v>0</v>
      </c>
      <c r="J1563" s="97"/>
    </row>
    <row r="1564" spans="1:10" ht="17.100000000000001" customHeight="1" x14ac:dyDescent="0.2">
      <c r="A1564" s="118" t="s">
        <v>1423</v>
      </c>
      <c r="B1564" s="114" t="s">
        <v>1317</v>
      </c>
      <c r="C1564" s="113" t="s">
        <v>2677</v>
      </c>
      <c r="D1564" s="109">
        <v>5000</v>
      </c>
      <c r="E1564" s="112">
        <v>0</v>
      </c>
      <c r="F1564" s="112">
        <v>0</v>
      </c>
      <c r="G1564" s="112">
        <v>0</v>
      </c>
      <c r="H1564" s="112">
        <v>5000</v>
      </c>
      <c r="I1564" s="116">
        <v>0</v>
      </c>
      <c r="J1564" s="97"/>
    </row>
    <row r="1565" spans="1:10" ht="17.100000000000001" customHeight="1" x14ac:dyDescent="0.2">
      <c r="A1565" s="118" t="s">
        <v>1424</v>
      </c>
      <c r="B1565" s="114" t="s">
        <v>1425</v>
      </c>
      <c r="C1565" s="113" t="s">
        <v>2678</v>
      </c>
      <c r="D1565" s="109">
        <v>4000</v>
      </c>
      <c r="E1565" s="112">
        <v>0</v>
      </c>
      <c r="F1565" s="112">
        <v>0</v>
      </c>
      <c r="G1565" s="112">
        <v>0</v>
      </c>
      <c r="H1565" s="112">
        <v>4000</v>
      </c>
      <c r="I1565" s="116">
        <v>0</v>
      </c>
      <c r="J1565" s="97"/>
    </row>
    <row r="1566" spans="1:10" ht="17.100000000000001" customHeight="1" x14ac:dyDescent="0.2">
      <c r="A1566" s="118" t="s">
        <v>1426</v>
      </c>
      <c r="B1566" s="114" t="s">
        <v>1427</v>
      </c>
      <c r="C1566" s="113" t="s">
        <v>2678</v>
      </c>
      <c r="D1566" s="109">
        <v>4000</v>
      </c>
      <c r="E1566" s="112">
        <v>0</v>
      </c>
      <c r="F1566" s="112">
        <v>0</v>
      </c>
      <c r="G1566" s="112">
        <v>0</v>
      </c>
      <c r="H1566" s="112">
        <v>4000</v>
      </c>
      <c r="I1566" s="116">
        <v>0</v>
      </c>
      <c r="J1566" s="97"/>
    </row>
    <row r="1567" spans="1:10" ht="17.100000000000001" customHeight="1" x14ac:dyDescent="0.2">
      <c r="A1567" s="118" t="s">
        <v>2679</v>
      </c>
      <c r="B1567" s="114" t="s">
        <v>1447</v>
      </c>
      <c r="C1567" s="113" t="s">
        <v>3437</v>
      </c>
      <c r="D1567" s="109">
        <v>50000</v>
      </c>
      <c r="E1567" s="112">
        <v>0</v>
      </c>
      <c r="F1567" s="112">
        <v>0</v>
      </c>
      <c r="G1567" s="112">
        <v>0</v>
      </c>
      <c r="H1567" s="112">
        <v>50000</v>
      </c>
      <c r="I1567" s="116">
        <v>0</v>
      </c>
      <c r="J1567" s="97"/>
    </row>
    <row r="1568" spans="1:10" ht="17.100000000000001" customHeight="1" x14ac:dyDescent="0.2">
      <c r="A1568" s="118" t="s">
        <v>2680</v>
      </c>
      <c r="B1568" s="114" t="s">
        <v>2671</v>
      </c>
      <c r="C1568" s="113" t="s">
        <v>3437</v>
      </c>
      <c r="D1568" s="109">
        <v>50000</v>
      </c>
      <c r="E1568" s="112">
        <v>0</v>
      </c>
      <c r="F1568" s="112">
        <v>0</v>
      </c>
      <c r="G1568" s="112">
        <v>0</v>
      </c>
      <c r="H1568" s="112">
        <v>50000</v>
      </c>
      <c r="I1568" s="116">
        <v>0</v>
      </c>
      <c r="J1568" s="97"/>
    </row>
    <row r="1569" spans="1:10" ht="17.100000000000001" customHeight="1" x14ac:dyDescent="0.2">
      <c r="A1569" s="118" t="s">
        <v>3740</v>
      </c>
      <c r="B1569" s="114" t="s">
        <v>1307</v>
      </c>
      <c r="C1569" s="113" t="s">
        <v>2654</v>
      </c>
      <c r="D1569" s="109">
        <v>10000</v>
      </c>
      <c r="E1569" s="112">
        <v>0</v>
      </c>
      <c r="F1569" s="112">
        <v>0</v>
      </c>
      <c r="G1569" s="112">
        <v>0</v>
      </c>
      <c r="H1569" s="112">
        <v>10000</v>
      </c>
      <c r="I1569" s="116">
        <v>0</v>
      </c>
      <c r="J1569" s="97"/>
    </row>
    <row r="1570" spans="1:10" ht="17.100000000000001" customHeight="1" x14ac:dyDescent="0.2">
      <c r="A1570" s="118" t="s">
        <v>3741</v>
      </c>
      <c r="B1570" s="114" t="s">
        <v>1309</v>
      </c>
      <c r="C1570" s="113" t="s">
        <v>2654</v>
      </c>
      <c r="D1570" s="109">
        <v>10000</v>
      </c>
      <c r="E1570" s="112">
        <v>0</v>
      </c>
      <c r="F1570" s="112">
        <v>0</v>
      </c>
      <c r="G1570" s="112">
        <v>0</v>
      </c>
      <c r="H1570" s="112">
        <v>10000</v>
      </c>
      <c r="I1570" s="116">
        <v>0</v>
      </c>
      <c r="J1570" s="97"/>
    </row>
    <row r="1571" spans="1:10" ht="17.100000000000001" customHeight="1" x14ac:dyDescent="0.2">
      <c r="A1571" s="118" t="s">
        <v>3742</v>
      </c>
      <c r="B1571" s="114" t="s">
        <v>1399</v>
      </c>
      <c r="C1571" s="113" t="s">
        <v>2666</v>
      </c>
      <c r="D1571" s="109">
        <v>50000</v>
      </c>
      <c r="E1571" s="112">
        <v>0</v>
      </c>
      <c r="F1571" s="112">
        <v>0</v>
      </c>
      <c r="G1571" s="112">
        <v>0</v>
      </c>
      <c r="H1571" s="112">
        <v>50000</v>
      </c>
      <c r="I1571" s="116">
        <v>0</v>
      </c>
      <c r="J1571" s="97"/>
    </row>
    <row r="1572" spans="1:10" ht="17.100000000000001" customHeight="1" x14ac:dyDescent="0.2">
      <c r="A1572" s="118" t="s">
        <v>3743</v>
      </c>
      <c r="B1572" s="114" t="s">
        <v>1401</v>
      </c>
      <c r="C1572" s="113" t="s">
        <v>2666</v>
      </c>
      <c r="D1572" s="109">
        <v>50000</v>
      </c>
      <c r="E1572" s="112">
        <v>0</v>
      </c>
      <c r="F1572" s="112">
        <v>0</v>
      </c>
      <c r="G1572" s="112">
        <v>0</v>
      </c>
      <c r="H1572" s="112">
        <v>50000</v>
      </c>
      <c r="I1572" s="116">
        <v>0</v>
      </c>
      <c r="J1572" s="97"/>
    </row>
    <row r="1573" spans="1:10" ht="17.100000000000001" customHeight="1" x14ac:dyDescent="0.2">
      <c r="A1573" s="118" t="s">
        <v>3744</v>
      </c>
      <c r="B1573" s="114" t="s">
        <v>3728</v>
      </c>
      <c r="C1573" s="113" t="s">
        <v>3745</v>
      </c>
      <c r="D1573" s="109">
        <v>6000</v>
      </c>
      <c r="E1573" s="112">
        <v>0</v>
      </c>
      <c r="F1573" s="112">
        <v>0</v>
      </c>
      <c r="G1573" s="112">
        <v>0</v>
      </c>
      <c r="H1573" s="112">
        <v>6000</v>
      </c>
      <c r="I1573" s="116">
        <v>0</v>
      </c>
      <c r="J1573" s="97"/>
    </row>
    <row r="1574" spans="1:10" ht="17.100000000000001" customHeight="1" x14ac:dyDescent="0.2">
      <c r="A1574" s="118" t="s">
        <v>3746</v>
      </c>
      <c r="B1574" s="114" t="s">
        <v>3732</v>
      </c>
      <c r="C1574" s="113" t="s">
        <v>3745</v>
      </c>
      <c r="D1574" s="109">
        <v>6000</v>
      </c>
      <c r="E1574" s="112">
        <v>0</v>
      </c>
      <c r="F1574" s="112">
        <v>0</v>
      </c>
      <c r="G1574" s="112">
        <v>0</v>
      </c>
      <c r="H1574" s="112">
        <v>6000</v>
      </c>
      <c r="I1574" s="116">
        <v>0</v>
      </c>
      <c r="J1574" s="97"/>
    </row>
    <row r="1575" spans="1:10" ht="17.100000000000001" customHeight="1" x14ac:dyDescent="0.2">
      <c r="A1575" s="118" t="s">
        <v>3747</v>
      </c>
      <c r="B1575" s="114" t="s">
        <v>3748</v>
      </c>
      <c r="C1575" s="113" t="s">
        <v>3749</v>
      </c>
      <c r="D1575" s="109">
        <v>3000</v>
      </c>
      <c r="E1575" s="112">
        <v>0</v>
      </c>
      <c r="F1575" s="112">
        <v>0</v>
      </c>
      <c r="G1575" s="112">
        <v>0</v>
      </c>
      <c r="H1575" s="112">
        <v>3000</v>
      </c>
      <c r="I1575" s="116">
        <v>0</v>
      </c>
      <c r="J1575" s="97"/>
    </row>
    <row r="1576" spans="1:10" ht="17.100000000000001" customHeight="1" x14ac:dyDescent="0.2">
      <c r="A1576" s="118" t="s">
        <v>3750</v>
      </c>
      <c r="B1576" s="114" t="s">
        <v>3751</v>
      </c>
      <c r="C1576" s="113" t="s">
        <v>3749</v>
      </c>
      <c r="D1576" s="109">
        <v>3000</v>
      </c>
      <c r="E1576" s="112">
        <v>0</v>
      </c>
      <c r="F1576" s="112">
        <v>0</v>
      </c>
      <c r="G1576" s="112">
        <v>0</v>
      </c>
      <c r="H1576" s="112">
        <v>3000</v>
      </c>
      <c r="I1576" s="116">
        <v>0</v>
      </c>
      <c r="J1576" s="97"/>
    </row>
    <row r="1577" spans="1:10" ht="17.100000000000001" customHeight="1" x14ac:dyDescent="0.2">
      <c r="A1577" s="118" t="s">
        <v>3752</v>
      </c>
      <c r="B1577" s="114" t="s">
        <v>923</v>
      </c>
      <c r="C1577" s="113" t="s">
        <v>2667</v>
      </c>
      <c r="D1577" s="109">
        <v>4000</v>
      </c>
      <c r="E1577" s="112">
        <v>0</v>
      </c>
      <c r="F1577" s="112">
        <v>0</v>
      </c>
      <c r="G1577" s="112">
        <v>0</v>
      </c>
      <c r="H1577" s="112">
        <v>4000</v>
      </c>
      <c r="I1577" s="116">
        <v>0</v>
      </c>
      <c r="J1577" s="97"/>
    </row>
    <row r="1578" spans="1:10" ht="17.100000000000001" customHeight="1" x14ac:dyDescent="0.2">
      <c r="A1578" s="118" t="s">
        <v>3753</v>
      </c>
      <c r="B1578" s="114" t="s">
        <v>789</v>
      </c>
      <c r="C1578" s="113" t="s">
        <v>2667</v>
      </c>
      <c r="D1578" s="109">
        <v>4000</v>
      </c>
      <c r="E1578" s="112">
        <v>0</v>
      </c>
      <c r="F1578" s="112">
        <v>0</v>
      </c>
      <c r="G1578" s="112">
        <v>0</v>
      </c>
      <c r="H1578" s="112">
        <v>4000</v>
      </c>
      <c r="I1578" s="116">
        <v>0</v>
      </c>
      <c r="J1578" s="97"/>
    </row>
    <row r="1579" spans="1:10" ht="17.100000000000001" customHeight="1" x14ac:dyDescent="0.2">
      <c r="A1579" s="118" t="s">
        <v>3754</v>
      </c>
      <c r="B1579" s="114" t="s">
        <v>3755</v>
      </c>
      <c r="C1579" s="113" t="s">
        <v>2672</v>
      </c>
      <c r="D1579" s="109">
        <v>12000</v>
      </c>
      <c r="E1579" s="112">
        <v>0</v>
      </c>
      <c r="F1579" s="112">
        <v>0</v>
      </c>
      <c r="G1579" s="112">
        <v>0</v>
      </c>
      <c r="H1579" s="112">
        <v>12000</v>
      </c>
      <c r="I1579" s="116">
        <v>0</v>
      </c>
      <c r="J1579" s="97"/>
    </row>
    <row r="1580" spans="1:10" ht="17.100000000000001" customHeight="1" x14ac:dyDescent="0.2">
      <c r="A1580" s="118" t="s">
        <v>3757</v>
      </c>
      <c r="B1580" s="114" t="s">
        <v>3758</v>
      </c>
      <c r="C1580" s="113" t="s">
        <v>2672</v>
      </c>
      <c r="D1580" s="109">
        <v>12000</v>
      </c>
      <c r="E1580" s="112">
        <v>0</v>
      </c>
      <c r="F1580" s="112">
        <v>0</v>
      </c>
      <c r="G1580" s="112">
        <v>0</v>
      </c>
      <c r="H1580" s="112">
        <v>12000</v>
      </c>
      <c r="I1580" s="116">
        <v>0</v>
      </c>
      <c r="J1580" s="97"/>
    </row>
    <row r="1581" spans="1:10" ht="17.100000000000001" customHeight="1" x14ac:dyDescent="0.2">
      <c r="A1581" s="118" t="s">
        <v>1428</v>
      </c>
      <c r="B1581" s="114" t="s">
        <v>1384</v>
      </c>
      <c r="C1581" s="113" t="s">
        <v>2681</v>
      </c>
      <c r="D1581" s="109">
        <v>30000</v>
      </c>
      <c r="E1581" s="112">
        <v>0</v>
      </c>
      <c r="F1581" s="112">
        <v>0</v>
      </c>
      <c r="G1581" s="112">
        <v>0</v>
      </c>
      <c r="H1581" s="112">
        <v>30000</v>
      </c>
      <c r="I1581" s="116">
        <v>0</v>
      </c>
      <c r="J1581" s="97"/>
    </row>
    <row r="1582" spans="1:10" ht="17.100000000000001" customHeight="1" x14ac:dyDescent="0.2">
      <c r="A1582" s="118" t="s">
        <v>1429</v>
      </c>
      <c r="B1582" s="114" t="s">
        <v>1386</v>
      </c>
      <c r="C1582" s="113" t="s">
        <v>2681</v>
      </c>
      <c r="D1582" s="109">
        <v>30000</v>
      </c>
      <c r="E1582" s="112">
        <v>0</v>
      </c>
      <c r="F1582" s="112">
        <v>0</v>
      </c>
      <c r="G1582" s="112">
        <v>0</v>
      </c>
      <c r="H1582" s="112">
        <v>30000</v>
      </c>
      <c r="I1582" s="116">
        <v>0</v>
      </c>
      <c r="J1582" s="97"/>
    </row>
    <row r="1583" spans="1:10" ht="17.100000000000001" customHeight="1" x14ac:dyDescent="0.2">
      <c r="A1583" s="118" t="s">
        <v>1430</v>
      </c>
      <c r="B1583" s="114" t="s">
        <v>1388</v>
      </c>
      <c r="C1583" s="113" t="s">
        <v>2682</v>
      </c>
      <c r="D1583" s="109">
        <v>30000</v>
      </c>
      <c r="E1583" s="112">
        <v>0</v>
      </c>
      <c r="F1583" s="112">
        <v>0</v>
      </c>
      <c r="G1583" s="112">
        <v>0</v>
      </c>
      <c r="H1583" s="112">
        <v>30000</v>
      </c>
      <c r="I1583" s="116">
        <v>0</v>
      </c>
      <c r="J1583" s="97"/>
    </row>
    <row r="1584" spans="1:10" ht="17.100000000000001" customHeight="1" x14ac:dyDescent="0.2">
      <c r="A1584" s="118" t="s">
        <v>1431</v>
      </c>
      <c r="B1584" s="114" t="s">
        <v>1390</v>
      </c>
      <c r="C1584" s="113" t="s">
        <v>2682</v>
      </c>
      <c r="D1584" s="109">
        <v>30000</v>
      </c>
      <c r="E1584" s="112">
        <v>0</v>
      </c>
      <c r="F1584" s="112">
        <v>0</v>
      </c>
      <c r="G1584" s="112">
        <v>0</v>
      </c>
      <c r="H1584" s="112">
        <v>30000</v>
      </c>
      <c r="I1584" s="116">
        <v>0</v>
      </c>
      <c r="J1584" s="97"/>
    </row>
    <row r="1585" spans="1:10" ht="17.100000000000001" customHeight="1" x14ac:dyDescent="0.2">
      <c r="A1585" s="118" t="s">
        <v>1432</v>
      </c>
      <c r="B1585" s="114" t="s">
        <v>1433</v>
      </c>
      <c r="C1585" s="113" t="s">
        <v>2684</v>
      </c>
      <c r="D1585" s="109">
        <v>10000</v>
      </c>
      <c r="E1585" s="112">
        <v>0</v>
      </c>
      <c r="F1585" s="112">
        <v>0</v>
      </c>
      <c r="G1585" s="112">
        <v>0</v>
      </c>
      <c r="H1585" s="112">
        <v>10000</v>
      </c>
      <c r="I1585" s="116">
        <v>0</v>
      </c>
      <c r="J1585" s="97"/>
    </row>
    <row r="1586" spans="1:10" ht="17.100000000000001" customHeight="1" x14ac:dyDescent="0.2">
      <c r="A1586" s="118" t="s">
        <v>1434</v>
      </c>
      <c r="B1586" s="114" t="s">
        <v>2685</v>
      </c>
      <c r="C1586" s="113" t="s">
        <v>2684</v>
      </c>
      <c r="D1586" s="109">
        <v>10000</v>
      </c>
      <c r="E1586" s="112">
        <v>0</v>
      </c>
      <c r="F1586" s="112">
        <v>0</v>
      </c>
      <c r="G1586" s="112">
        <v>0</v>
      </c>
      <c r="H1586" s="112">
        <v>10000</v>
      </c>
      <c r="I1586" s="116">
        <v>0</v>
      </c>
      <c r="J1586" s="97"/>
    </row>
    <row r="1587" spans="1:10" ht="17.100000000000001" customHeight="1" x14ac:dyDescent="0.2">
      <c r="A1587" s="118" t="s">
        <v>1435</v>
      </c>
      <c r="B1587" s="114" t="s">
        <v>1405</v>
      </c>
      <c r="C1587" s="113" t="s">
        <v>2686</v>
      </c>
      <c r="D1587" s="109">
        <v>50000</v>
      </c>
      <c r="E1587" s="112">
        <v>0</v>
      </c>
      <c r="F1587" s="112">
        <v>0</v>
      </c>
      <c r="G1587" s="112">
        <v>0</v>
      </c>
      <c r="H1587" s="112">
        <v>50000</v>
      </c>
      <c r="I1587" s="116">
        <v>0</v>
      </c>
      <c r="J1587" s="97"/>
    </row>
    <row r="1588" spans="1:10" ht="17.100000000000001" customHeight="1" x14ac:dyDescent="0.2">
      <c r="A1588" s="118" t="s">
        <v>1436</v>
      </c>
      <c r="B1588" s="114" t="s">
        <v>1407</v>
      </c>
      <c r="C1588" s="113" t="s">
        <v>2686</v>
      </c>
      <c r="D1588" s="109">
        <v>50000</v>
      </c>
      <c r="E1588" s="112">
        <v>0</v>
      </c>
      <c r="F1588" s="112">
        <v>0</v>
      </c>
      <c r="G1588" s="112">
        <v>0</v>
      </c>
      <c r="H1588" s="112">
        <v>50000</v>
      </c>
      <c r="I1588" s="116">
        <v>0</v>
      </c>
      <c r="J1588" s="97"/>
    </row>
    <row r="1589" spans="1:10" ht="17.100000000000001" customHeight="1" x14ac:dyDescent="0.2">
      <c r="A1589" s="118" t="s">
        <v>1437</v>
      </c>
      <c r="B1589" s="114" t="s">
        <v>1438</v>
      </c>
      <c r="C1589" s="113" t="s">
        <v>2688</v>
      </c>
      <c r="D1589" s="109">
        <v>50000</v>
      </c>
      <c r="E1589" s="112">
        <v>0</v>
      </c>
      <c r="F1589" s="112">
        <v>0</v>
      </c>
      <c r="G1589" s="112">
        <v>0</v>
      </c>
      <c r="H1589" s="112">
        <v>50000</v>
      </c>
      <c r="I1589" s="116">
        <v>0</v>
      </c>
      <c r="J1589" s="97"/>
    </row>
    <row r="1590" spans="1:10" ht="17.100000000000001" customHeight="1" x14ac:dyDescent="0.2">
      <c r="A1590" s="118" t="s">
        <v>1439</v>
      </c>
      <c r="B1590" s="114" t="s">
        <v>1440</v>
      </c>
      <c r="C1590" s="113" t="s">
        <v>2688</v>
      </c>
      <c r="D1590" s="109">
        <v>50000</v>
      </c>
      <c r="E1590" s="112">
        <v>0</v>
      </c>
      <c r="F1590" s="112">
        <v>0</v>
      </c>
      <c r="G1590" s="112">
        <v>0</v>
      </c>
      <c r="H1590" s="112">
        <v>50000</v>
      </c>
      <c r="I1590" s="116">
        <v>0</v>
      </c>
      <c r="J1590" s="97"/>
    </row>
    <row r="1591" spans="1:10" ht="17.100000000000001" customHeight="1" x14ac:dyDescent="0.2">
      <c r="A1591" s="118" t="s">
        <v>3759</v>
      </c>
      <c r="B1591" s="114" t="s">
        <v>3760</v>
      </c>
      <c r="C1591" s="113" t="s">
        <v>3761</v>
      </c>
      <c r="D1591" s="109">
        <v>500</v>
      </c>
      <c r="E1591" s="112">
        <v>0</v>
      </c>
      <c r="F1591" s="112">
        <v>0</v>
      </c>
      <c r="G1591" s="112">
        <v>0</v>
      </c>
      <c r="H1591" s="112">
        <v>500</v>
      </c>
      <c r="I1591" s="116">
        <v>0</v>
      </c>
      <c r="J1591" s="97"/>
    </row>
    <row r="1592" spans="1:10" ht="17.100000000000001" customHeight="1" x14ac:dyDescent="0.2">
      <c r="A1592" s="118" t="s">
        <v>3762</v>
      </c>
      <c r="B1592" s="114" t="s">
        <v>3763</v>
      </c>
      <c r="C1592" s="113" t="s">
        <v>3761</v>
      </c>
      <c r="D1592" s="109">
        <v>500</v>
      </c>
      <c r="E1592" s="112">
        <v>0</v>
      </c>
      <c r="F1592" s="112">
        <v>0</v>
      </c>
      <c r="G1592" s="112">
        <v>0</v>
      </c>
      <c r="H1592" s="112">
        <v>500</v>
      </c>
      <c r="I1592" s="116">
        <v>0</v>
      </c>
      <c r="J1592" s="97"/>
    </row>
    <row r="1593" spans="1:10" ht="17.100000000000001" customHeight="1" x14ac:dyDescent="0.2">
      <c r="A1593" s="118" t="s">
        <v>3764</v>
      </c>
      <c r="B1593" s="114" t="s">
        <v>3765</v>
      </c>
      <c r="C1593" s="113" t="s">
        <v>3767</v>
      </c>
      <c r="D1593" s="109">
        <v>500</v>
      </c>
      <c r="E1593" s="112">
        <v>0</v>
      </c>
      <c r="F1593" s="112">
        <v>0</v>
      </c>
      <c r="G1593" s="112">
        <v>0</v>
      </c>
      <c r="H1593" s="112">
        <v>500</v>
      </c>
      <c r="I1593" s="116">
        <v>0</v>
      </c>
      <c r="J1593" s="97"/>
    </row>
    <row r="1594" spans="1:10" ht="17.100000000000001" customHeight="1" x14ac:dyDescent="0.2">
      <c r="A1594" s="118" t="s">
        <v>3768</v>
      </c>
      <c r="B1594" s="114" t="s">
        <v>3769</v>
      </c>
      <c r="C1594" s="113" t="s">
        <v>3767</v>
      </c>
      <c r="D1594" s="109">
        <v>500</v>
      </c>
      <c r="E1594" s="112">
        <v>0</v>
      </c>
      <c r="F1594" s="112">
        <v>0</v>
      </c>
      <c r="G1594" s="112">
        <v>0</v>
      </c>
      <c r="H1594" s="112">
        <v>500</v>
      </c>
      <c r="I1594" s="116">
        <v>0</v>
      </c>
      <c r="J1594" s="97"/>
    </row>
    <row r="1595" spans="1:10" ht="17.100000000000001" customHeight="1" x14ac:dyDescent="0.2">
      <c r="A1595" s="118" t="s">
        <v>3771</v>
      </c>
      <c r="B1595" s="114" t="s">
        <v>3772</v>
      </c>
      <c r="C1595" s="113" t="s">
        <v>3774</v>
      </c>
      <c r="D1595" s="109">
        <v>500</v>
      </c>
      <c r="E1595" s="112">
        <v>0</v>
      </c>
      <c r="F1595" s="112">
        <v>0</v>
      </c>
      <c r="G1595" s="112">
        <v>0</v>
      </c>
      <c r="H1595" s="112">
        <v>500</v>
      </c>
      <c r="I1595" s="116">
        <v>0</v>
      </c>
      <c r="J1595" s="97"/>
    </row>
    <row r="1596" spans="1:10" ht="17.100000000000001" customHeight="1" x14ac:dyDescent="0.2">
      <c r="A1596" s="118" t="s">
        <v>3775</v>
      </c>
      <c r="B1596" s="114" t="s">
        <v>3776</v>
      </c>
      <c r="C1596" s="113" t="s">
        <v>3774</v>
      </c>
      <c r="D1596" s="109">
        <v>500</v>
      </c>
      <c r="E1596" s="112">
        <v>0</v>
      </c>
      <c r="F1596" s="112">
        <v>0</v>
      </c>
      <c r="G1596" s="112">
        <v>0</v>
      </c>
      <c r="H1596" s="112">
        <v>500</v>
      </c>
      <c r="I1596" s="116">
        <v>0</v>
      </c>
      <c r="J1596" s="97"/>
    </row>
    <row r="1597" spans="1:10" ht="17.100000000000001" customHeight="1" x14ac:dyDescent="0.2">
      <c r="A1597" s="118" t="s">
        <v>3777</v>
      </c>
      <c r="B1597" s="114" t="s">
        <v>3778</v>
      </c>
      <c r="C1597" s="113" t="s">
        <v>3780</v>
      </c>
      <c r="D1597" s="109">
        <v>500</v>
      </c>
      <c r="E1597" s="112">
        <v>0</v>
      </c>
      <c r="F1597" s="112">
        <v>0</v>
      </c>
      <c r="G1597" s="112">
        <v>0</v>
      </c>
      <c r="H1597" s="112">
        <v>500</v>
      </c>
      <c r="I1597" s="116">
        <v>0</v>
      </c>
      <c r="J1597" s="97"/>
    </row>
    <row r="1598" spans="1:10" ht="17.100000000000001" customHeight="1" x14ac:dyDescent="0.2">
      <c r="A1598" s="118" t="s">
        <v>3781</v>
      </c>
      <c r="B1598" s="114" t="s">
        <v>3782</v>
      </c>
      <c r="C1598" s="113" t="s">
        <v>3780</v>
      </c>
      <c r="D1598" s="109">
        <v>500</v>
      </c>
      <c r="E1598" s="112">
        <v>0</v>
      </c>
      <c r="F1598" s="112">
        <v>0</v>
      </c>
      <c r="G1598" s="112">
        <v>0</v>
      </c>
      <c r="H1598" s="112">
        <v>500</v>
      </c>
      <c r="I1598" s="116">
        <v>0</v>
      </c>
      <c r="J1598" s="97"/>
    </row>
    <row r="1599" spans="1:10" ht="17.100000000000001" customHeight="1" x14ac:dyDescent="0.2">
      <c r="A1599" s="118" t="s">
        <v>3783</v>
      </c>
      <c r="B1599" s="114" t="s">
        <v>3784</v>
      </c>
      <c r="C1599" s="113" t="s">
        <v>3786</v>
      </c>
      <c r="D1599" s="109">
        <v>500</v>
      </c>
      <c r="E1599" s="112">
        <v>0</v>
      </c>
      <c r="F1599" s="112">
        <v>0</v>
      </c>
      <c r="G1599" s="112">
        <v>0</v>
      </c>
      <c r="H1599" s="112">
        <v>500</v>
      </c>
      <c r="I1599" s="116">
        <v>0</v>
      </c>
      <c r="J1599" s="97"/>
    </row>
    <row r="1600" spans="1:10" ht="17.100000000000001" customHeight="1" x14ac:dyDescent="0.2">
      <c r="A1600" s="118" t="s">
        <v>3787</v>
      </c>
      <c r="B1600" s="114" t="s">
        <v>3788</v>
      </c>
      <c r="C1600" s="113" t="s">
        <v>3786</v>
      </c>
      <c r="D1600" s="109">
        <v>500</v>
      </c>
      <c r="E1600" s="112">
        <v>0</v>
      </c>
      <c r="F1600" s="112">
        <v>0</v>
      </c>
      <c r="G1600" s="112">
        <v>0</v>
      </c>
      <c r="H1600" s="112">
        <v>500</v>
      </c>
      <c r="I1600" s="116">
        <v>0</v>
      </c>
      <c r="J1600" s="97"/>
    </row>
    <row r="1601" spans="1:10" ht="17.100000000000001" customHeight="1" x14ac:dyDescent="0.2">
      <c r="A1601" s="118" t="s">
        <v>3789</v>
      </c>
      <c r="B1601" s="114" t="s">
        <v>3790</v>
      </c>
      <c r="C1601" s="113" t="s">
        <v>3792</v>
      </c>
      <c r="D1601" s="109">
        <v>500</v>
      </c>
      <c r="E1601" s="112">
        <v>0</v>
      </c>
      <c r="F1601" s="112">
        <v>0</v>
      </c>
      <c r="G1601" s="112">
        <v>0</v>
      </c>
      <c r="H1601" s="112">
        <v>500</v>
      </c>
      <c r="I1601" s="116">
        <v>0</v>
      </c>
      <c r="J1601" s="97"/>
    </row>
    <row r="1602" spans="1:10" ht="17.100000000000001" customHeight="1" x14ac:dyDescent="0.2">
      <c r="A1602" s="118" t="s">
        <v>3793</v>
      </c>
      <c r="B1602" s="114" t="s">
        <v>3794</v>
      </c>
      <c r="C1602" s="113" t="s">
        <v>3792</v>
      </c>
      <c r="D1602" s="109">
        <v>500</v>
      </c>
      <c r="E1602" s="112">
        <v>0</v>
      </c>
      <c r="F1602" s="112">
        <v>0</v>
      </c>
      <c r="G1602" s="112">
        <v>0</v>
      </c>
      <c r="H1602" s="112">
        <v>500</v>
      </c>
      <c r="I1602" s="116">
        <v>0</v>
      </c>
      <c r="J1602" s="97"/>
    </row>
    <row r="1603" spans="1:10" ht="17.100000000000001" customHeight="1" x14ac:dyDescent="0.2">
      <c r="A1603" s="118" t="s">
        <v>3795</v>
      </c>
      <c r="B1603" s="114" t="s">
        <v>3796</v>
      </c>
      <c r="C1603" s="113" t="s">
        <v>3798</v>
      </c>
      <c r="D1603" s="109">
        <v>500</v>
      </c>
      <c r="E1603" s="112">
        <v>0</v>
      </c>
      <c r="F1603" s="112">
        <v>0</v>
      </c>
      <c r="G1603" s="112">
        <v>0</v>
      </c>
      <c r="H1603" s="112">
        <v>500</v>
      </c>
      <c r="I1603" s="116">
        <v>0</v>
      </c>
      <c r="J1603" s="97"/>
    </row>
    <row r="1604" spans="1:10" ht="17.100000000000001" customHeight="1" x14ac:dyDescent="0.2">
      <c r="A1604" s="118" t="s">
        <v>3799</v>
      </c>
      <c r="B1604" s="114" t="s">
        <v>3800</v>
      </c>
      <c r="C1604" s="113" t="s">
        <v>3798</v>
      </c>
      <c r="D1604" s="109">
        <v>500</v>
      </c>
      <c r="E1604" s="112">
        <v>0</v>
      </c>
      <c r="F1604" s="112">
        <v>0</v>
      </c>
      <c r="G1604" s="112">
        <v>0</v>
      </c>
      <c r="H1604" s="112">
        <v>500</v>
      </c>
      <c r="I1604" s="116">
        <v>0</v>
      </c>
      <c r="J1604" s="97"/>
    </row>
    <row r="1605" spans="1:10" ht="17.100000000000001" customHeight="1" x14ac:dyDescent="0.2">
      <c r="A1605" s="118" t="s">
        <v>3801</v>
      </c>
      <c r="B1605" s="114" t="s">
        <v>3802</v>
      </c>
      <c r="C1605" s="113" t="s">
        <v>3804</v>
      </c>
      <c r="D1605" s="109">
        <v>500</v>
      </c>
      <c r="E1605" s="112">
        <v>0</v>
      </c>
      <c r="F1605" s="112">
        <v>0</v>
      </c>
      <c r="G1605" s="112">
        <v>0</v>
      </c>
      <c r="H1605" s="112">
        <v>500</v>
      </c>
      <c r="I1605" s="116">
        <v>0</v>
      </c>
      <c r="J1605" s="97"/>
    </row>
    <row r="1606" spans="1:10" ht="17.100000000000001" customHeight="1" x14ac:dyDescent="0.2">
      <c r="A1606" s="118" t="s">
        <v>3805</v>
      </c>
      <c r="B1606" s="114" t="s">
        <v>3806</v>
      </c>
      <c r="C1606" s="113" t="s">
        <v>3804</v>
      </c>
      <c r="D1606" s="109">
        <v>500</v>
      </c>
      <c r="E1606" s="112">
        <v>0</v>
      </c>
      <c r="F1606" s="112">
        <v>0</v>
      </c>
      <c r="G1606" s="112">
        <v>0</v>
      </c>
      <c r="H1606" s="112">
        <v>500</v>
      </c>
      <c r="I1606" s="116">
        <v>0</v>
      </c>
      <c r="J1606" s="97"/>
    </row>
    <row r="1607" spans="1:10" ht="17.100000000000001" customHeight="1" x14ac:dyDescent="0.2">
      <c r="A1607" s="118" t="s">
        <v>3808</v>
      </c>
      <c r="B1607" s="114" t="s">
        <v>3809</v>
      </c>
      <c r="C1607" s="113" t="s">
        <v>3811</v>
      </c>
      <c r="D1607" s="109">
        <v>500</v>
      </c>
      <c r="E1607" s="112">
        <v>0</v>
      </c>
      <c r="F1607" s="112">
        <v>0</v>
      </c>
      <c r="G1607" s="112">
        <v>0</v>
      </c>
      <c r="H1607" s="112">
        <v>500</v>
      </c>
      <c r="I1607" s="116">
        <v>0</v>
      </c>
      <c r="J1607" s="97"/>
    </row>
    <row r="1608" spans="1:10" ht="17.100000000000001" customHeight="1" x14ac:dyDescent="0.2">
      <c r="A1608" s="118" t="s">
        <v>3812</v>
      </c>
      <c r="B1608" s="114" t="s">
        <v>3813</v>
      </c>
      <c r="C1608" s="113" t="s">
        <v>3811</v>
      </c>
      <c r="D1608" s="109">
        <v>500</v>
      </c>
      <c r="E1608" s="112">
        <v>0</v>
      </c>
      <c r="F1608" s="112">
        <v>0</v>
      </c>
      <c r="G1608" s="112">
        <v>0</v>
      </c>
      <c r="H1608" s="112">
        <v>500</v>
      </c>
      <c r="I1608" s="116">
        <v>0</v>
      </c>
      <c r="J1608" s="97"/>
    </row>
    <row r="1609" spans="1:10" ht="17.100000000000001" customHeight="1" x14ac:dyDescent="0.2">
      <c r="A1609" s="118" t="s">
        <v>3814</v>
      </c>
      <c r="B1609" s="114" t="s">
        <v>3815</v>
      </c>
      <c r="C1609" s="113" t="s">
        <v>3817</v>
      </c>
      <c r="D1609" s="109">
        <v>500</v>
      </c>
      <c r="E1609" s="112">
        <v>0</v>
      </c>
      <c r="F1609" s="112">
        <v>0</v>
      </c>
      <c r="G1609" s="112">
        <v>0</v>
      </c>
      <c r="H1609" s="112">
        <v>500</v>
      </c>
      <c r="I1609" s="116">
        <v>0</v>
      </c>
      <c r="J1609" s="97"/>
    </row>
    <row r="1610" spans="1:10" ht="17.100000000000001" customHeight="1" x14ac:dyDescent="0.2">
      <c r="A1610" s="118" t="s">
        <v>3818</v>
      </c>
      <c r="B1610" s="114" t="s">
        <v>3819</v>
      </c>
      <c r="C1610" s="113" t="s">
        <v>3817</v>
      </c>
      <c r="D1610" s="109">
        <v>500</v>
      </c>
      <c r="E1610" s="112">
        <v>0</v>
      </c>
      <c r="F1610" s="112">
        <v>0</v>
      </c>
      <c r="G1610" s="112">
        <v>0</v>
      </c>
      <c r="H1610" s="112">
        <v>500</v>
      </c>
      <c r="I1610" s="116">
        <v>0</v>
      </c>
      <c r="J1610" s="97"/>
    </row>
    <row r="1611" spans="1:10" ht="17.100000000000001" customHeight="1" x14ac:dyDescent="0.2">
      <c r="A1611" s="118" t="s">
        <v>3820</v>
      </c>
      <c r="B1611" s="114" t="s">
        <v>3821</v>
      </c>
      <c r="C1611" s="113" t="s">
        <v>3823</v>
      </c>
      <c r="D1611" s="109">
        <v>500</v>
      </c>
      <c r="E1611" s="112">
        <v>0</v>
      </c>
      <c r="F1611" s="112">
        <v>0</v>
      </c>
      <c r="G1611" s="112">
        <v>0</v>
      </c>
      <c r="H1611" s="112">
        <v>500</v>
      </c>
      <c r="I1611" s="116">
        <v>0</v>
      </c>
      <c r="J1611" s="97"/>
    </row>
    <row r="1612" spans="1:10" ht="17.100000000000001" customHeight="1" x14ac:dyDescent="0.2">
      <c r="A1612" s="118" t="s">
        <v>3824</v>
      </c>
      <c r="B1612" s="114" t="s">
        <v>3825</v>
      </c>
      <c r="C1612" s="113" t="s">
        <v>3823</v>
      </c>
      <c r="D1612" s="109">
        <v>500</v>
      </c>
      <c r="E1612" s="112">
        <v>0</v>
      </c>
      <c r="F1612" s="112">
        <v>0</v>
      </c>
      <c r="G1612" s="112">
        <v>0</v>
      </c>
      <c r="H1612" s="112">
        <v>500</v>
      </c>
      <c r="I1612" s="116">
        <v>0</v>
      </c>
      <c r="J1612" s="97"/>
    </row>
    <row r="1613" spans="1:10" ht="17.100000000000001" customHeight="1" x14ac:dyDescent="0.2">
      <c r="A1613" s="118" t="s">
        <v>3826</v>
      </c>
      <c r="B1613" s="114" t="s">
        <v>3827</v>
      </c>
      <c r="C1613" s="113" t="s">
        <v>3829</v>
      </c>
      <c r="D1613" s="109">
        <v>2000</v>
      </c>
      <c r="E1613" s="112">
        <v>0</v>
      </c>
      <c r="F1613" s="112">
        <v>0</v>
      </c>
      <c r="G1613" s="112">
        <v>0</v>
      </c>
      <c r="H1613" s="112">
        <v>2000</v>
      </c>
      <c r="I1613" s="116">
        <v>0</v>
      </c>
      <c r="J1613" s="97"/>
    </row>
    <row r="1614" spans="1:10" ht="17.100000000000001" customHeight="1" x14ac:dyDescent="0.2">
      <c r="A1614" s="118" t="s">
        <v>3830</v>
      </c>
      <c r="B1614" s="114" t="s">
        <v>3831</v>
      </c>
      <c r="C1614" s="113" t="s">
        <v>3829</v>
      </c>
      <c r="D1614" s="109">
        <v>2000</v>
      </c>
      <c r="E1614" s="112">
        <v>0</v>
      </c>
      <c r="F1614" s="112">
        <v>0</v>
      </c>
      <c r="G1614" s="112">
        <v>0</v>
      </c>
      <c r="H1614" s="112">
        <v>2000</v>
      </c>
      <c r="I1614" s="116">
        <v>0</v>
      </c>
      <c r="J1614" s="97"/>
    </row>
    <row r="1615" spans="1:10" ht="17.100000000000001" customHeight="1" x14ac:dyDescent="0.2">
      <c r="A1615" s="118" t="s">
        <v>3832</v>
      </c>
      <c r="B1615" s="114" t="s">
        <v>3833</v>
      </c>
      <c r="C1615" s="113" t="s">
        <v>3835</v>
      </c>
      <c r="D1615" s="109">
        <v>500</v>
      </c>
      <c r="E1615" s="112">
        <v>0</v>
      </c>
      <c r="F1615" s="112">
        <v>0</v>
      </c>
      <c r="G1615" s="112">
        <v>0</v>
      </c>
      <c r="H1615" s="112">
        <v>500</v>
      </c>
      <c r="I1615" s="116">
        <v>0</v>
      </c>
      <c r="J1615" s="97"/>
    </row>
    <row r="1616" spans="1:10" ht="17.100000000000001" customHeight="1" x14ac:dyDescent="0.2">
      <c r="A1616" s="118" t="s">
        <v>3836</v>
      </c>
      <c r="B1616" s="114" t="s">
        <v>3837</v>
      </c>
      <c r="C1616" s="113" t="s">
        <v>3835</v>
      </c>
      <c r="D1616" s="109">
        <v>500</v>
      </c>
      <c r="E1616" s="112">
        <v>0</v>
      </c>
      <c r="F1616" s="112">
        <v>0</v>
      </c>
      <c r="G1616" s="112">
        <v>0</v>
      </c>
      <c r="H1616" s="112">
        <v>500</v>
      </c>
      <c r="I1616" s="116">
        <v>0</v>
      </c>
      <c r="J1616" s="97"/>
    </row>
    <row r="1617" spans="1:10" ht="17.100000000000001" customHeight="1" x14ac:dyDescent="0.2">
      <c r="A1617" s="118" t="s">
        <v>3838</v>
      </c>
      <c r="B1617" s="114" t="s">
        <v>3839</v>
      </c>
      <c r="C1617" s="113" t="s">
        <v>3841</v>
      </c>
      <c r="D1617" s="109">
        <v>500</v>
      </c>
      <c r="E1617" s="112">
        <v>0</v>
      </c>
      <c r="F1617" s="112">
        <v>0</v>
      </c>
      <c r="G1617" s="112">
        <v>0</v>
      </c>
      <c r="H1617" s="112">
        <v>500</v>
      </c>
      <c r="I1617" s="116">
        <v>0</v>
      </c>
      <c r="J1617" s="97"/>
    </row>
    <row r="1618" spans="1:10" ht="17.100000000000001" customHeight="1" x14ac:dyDescent="0.2">
      <c r="A1618" s="118" t="s">
        <v>3842</v>
      </c>
      <c r="B1618" s="114" t="s">
        <v>3843</v>
      </c>
      <c r="C1618" s="113" t="s">
        <v>3841</v>
      </c>
      <c r="D1618" s="109">
        <v>500</v>
      </c>
      <c r="E1618" s="112">
        <v>0</v>
      </c>
      <c r="F1618" s="112">
        <v>0</v>
      </c>
      <c r="G1618" s="112">
        <v>0</v>
      </c>
      <c r="H1618" s="112">
        <v>500</v>
      </c>
      <c r="I1618" s="116">
        <v>0</v>
      </c>
      <c r="J1618" s="97"/>
    </row>
    <row r="1619" spans="1:10" ht="17.100000000000001" customHeight="1" x14ac:dyDescent="0.2">
      <c r="A1619" s="118" t="s">
        <v>3844</v>
      </c>
      <c r="B1619" s="114" t="s">
        <v>3845</v>
      </c>
      <c r="C1619" s="113" t="s">
        <v>3847</v>
      </c>
      <c r="D1619" s="109">
        <v>500</v>
      </c>
      <c r="E1619" s="112">
        <v>0</v>
      </c>
      <c r="F1619" s="112">
        <v>0</v>
      </c>
      <c r="G1619" s="112">
        <v>0</v>
      </c>
      <c r="H1619" s="112">
        <v>500</v>
      </c>
      <c r="I1619" s="116">
        <v>0</v>
      </c>
      <c r="J1619" s="97"/>
    </row>
    <row r="1620" spans="1:10" ht="17.100000000000001" customHeight="1" x14ac:dyDescent="0.2">
      <c r="A1620" s="118" t="s">
        <v>3848</v>
      </c>
      <c r="B1620" s="114" t="s">
        <v>3849</v>
      </c>
      <c r="C1620" s="113" t="s">
        <v>3847</v>
      </c>
      <c r="D1620" s="109">
        <v>500</v>
      </c>
      <c r="E1620" s="112">
        <v>0</v>
      </c>
      <c r="F1620" s="112">
        <v>0</v>
      </c>
      <c r="G1620" s="112">
        <v>0</v>
      </c>
      <c r="H1620" s="112">
        <v>500</v>
      </c>
      <c r="I1620" s="116">
        <v>0</v>
      </c>
      <c r="J1620" s="97"/>
    </row>
    <row r="1621" spans="1:10" ht="17.100000000000001" customHeight="1" x14ac:dyDescent="0.2">
      <c r="A1621" s="118" t="s">
        <v>3850</v>
      </c>
      <c r="B1621" s="114" t="s">
        <v>3851</v>
      </c>
      <c r="C1621" s="113" t="s">
        <v>3853</v>
      </c>
      <c r="D1621" s="109">
        <v>500</v>
      </c>
      <c r="E1621" s="112">
        <v>0</v>
      </c>
      <c r="F1621" s="112">
        <v>0</v>
      </c>
      <c r="G1621" s="112">
        <v>0</v>
      </c>
      <c r="H1621" s="112">
        <v>500</v>
      </c>
      <c r="I1621" s="116">
        <v>0</v>
      </c>
      <c r="J1621" s="97"/>
    </row>
    <row r="1622" spans="1:10" ht="17.100000000000001" customHeight="1" x14ac:dyDescent="0.2">
      <c r="A1622" s="118" t="s">
        <v>3854</v>
      </c>
      <c r="B1622" s="114" t="s">
        <v>3855</v>
      </c>
      <c r="C1622" s="113" t="s">
        <v>3853</v>
      </c>
      <c r="D1622" s="109">
        <v>500</v>
      </c>
      <c r="E1622" s="112">
        <v>0</v>
      </c>
      <c r="F1622" s="112">
        <v>0</v>
      </c>
      <c r="G1622" s="112">
        <v>0</v>
      </c>
      <c r="H1622" s="112">
        <v>500</v>
      </c>
      <c r="I1622" s="116">
        <v>0</v>
      </c>
      <c r="J1622" s="97"/>
    </row>
    <row r="1623" spans="1:10" ht="17.100000000000001" customHeight="1" x14ac:dyDescent="0.2">
      <c r="A1623" s="118" t="s">
        <v>3856</v>
      </c>
      <c r="B1623" s="114" t="s">
        <v>3857</v>
      </c>
      <c r="C1623" s="113" t="s">
        <v>3859</v>
      </c>
      <c r="D1623" s="109">
        <v>500</v>
      </c>
      <c r="E1623" s="112">
        <v>0</v>
      </c>
      <c r="F1623" s="112">
        <v>0</v>
      </c>
      <c r="G1623" s="112">
        <v>0</v>
      </c>
      <c r="H1623" s="112">
        <v>500</v>
      </c>
      <c r="I1623" s="116">
        <v>0</v>
      </c>
      <c r="J1623" s="97"/>
    </row>
    <row r="1624" spans="1:10" ht="17.100000000000001" customHeight="1" x14ac:dyDescent="0.2">
      <c r="A1624" s="118" t="s">
        <v>3860</v>
      </c>
      <c r="B1624" s="114" t="s">
        <v>3861</v>
      </c>
      <c r="C1624" s="113" t="s">
        <v>3859</v>
      </c>
      <c r="D1624" s="109">
        <v>500</v>
      </c>
      <c r="E1624" s="112">
        <v>0</v>
      </c>
      <c r="F1624" s="112">
        <v>0</v>
      </c>
      <c r="G1624" s="112">
        <v>0</v>
      </c>
      <c r="H1624" s="112">
        <v>500</v>
      </c>
      <c r="I1624" s="116">
        <v>0</v>
      </c>
      <c r="J1624" s="97"/>
    </row>
    <row r="1625" spans="1:10" ht="17.100000000000001" customHeight="1" x14ac:dyDescent="0.2">
      <c r="A1625" s="118" t="s">
        <v>3862</v>
      </c>
      <c r="B1625" s="114" t="s">
        <v>3863</v>
      </c>
      <c r="C1625" s="113" t="s">
        <v>3865</v>
      </c>
      <c r="D1625" s="109">
        <v>500</v>
      </c>
      <c r="E1625" s="112">
        <v>0</v>
      </c>
      <c r="F1625" s="112">
        <v>0</v>
      </c>
      <c r="G1625" s="112">
        <v>0</v>
      </c>
      <c r="H1625" s="112">
        <v>500</v>
      </c>
      <c r="I1625" s="116">
        <v>0</v>
      </c>
      <c r="J1625" s="97"/>
    </row>
    <row r="1626" spans="1:10" ht="17.100000000000001" customHeight="1" x14ac:dyDescent="0.2">
      <c r="A1626" s="118" t="s">
        <v>3866</v>
      </c>
      <c r="B1626" s="114" t="s">
        <v>3867</v>
      </c>
      <c r="C1626" s="113" t="s">
        <v>3865</v>
      </c>
      <c r="D1626" s="109">
        <v>500</v>
      </c>
      <c r="E1626" s="112">
        <v>0</v>
      </c>
      <c r="F1626" s="112">
        <v>0</v>
      </c>
      <c r="G1626" s="112">
        <v>0</v>
      </c>
      <c r="H1626" s="112">
        <v>500</v>
      </c>
      <c r="I1626" s="116">
        <v>0</v>
      </c>
      <c r="J1626" s="97"/>
    </row>
    <row r="1627" spans="1:10" ht="17.100000000000001" customHeight="1" x14ac:dyDescent="0.2">
      <c r="A1627" s="118" t="s">
        <v>3868</v>
      </c>
      <c r="B1627" s="114" t="s">
        <v>3869</v>
      </c>
      <c r="C1627" s="113" t="s">
        <v>3870</v>
      </c>
      <c r="D1627" s="109">
        <v>2000</v>
      </c>
      <c r="E1627" s="112">
        <v>0</v>
      </c>
      <c r="F1627" s="112">
        <v>0</v>
      </c>
      <c r="G1627" s="112">
        <v>0</v>
      </c>
      <c r="H1627" s="112">
        <v>2000</v>
      </c>
      <c r="I1627" s="116">
        <v>0</v>
      </c>
      <c r="J1627" s="97"/>
    </row>
    <row r="1628" spans="1:10" ht="17.100000000000001" customHeight="1" x14ac:dyDescent="0.2">
      <c r="A1628" s="118" t="s">
        <v>3871</v>
      </c>
      <c r="B1628" s="114" t="s">
        <v>3872</v>
      </c>
      <c r="C1628" s="113" t="s">
        <v>3870</v>
      </c>
      <c r="D1628" s="109">
        <v>2000</v>
      </c>
      <c r="E1628" s="112">
        <v>0</v>
      </c>
      <c r="F1628" s="112">
        <v>0</v>
      </c>
      <c r="G1628" s="112">
        <v>0</v>
      </c>
      <c r="H1628" s="112">
        <v>2000</v>
      </c>
      <c r="I1628" s="116">
        <v>0</v>
      </c>
      <c r="J1628" s="97"/>
    </row>
    <row r="1629" spans="1:10" ht="17.100000000000001" customHeight="1" x14ac:dyDescent="0.2">
      <c r="A1629" s="118" t="s">
        <v>3873</v>
      </c>
      <c r="B1629" s="114" t="s">
        <v>3874</v>
      </c>
      <c r="C1629" s="113" t="s">
        <v>3875</v>
      </c>
      <c r="D1629" s="109">
        <v>5000</v>
      </c>
      <c r="E1629" s="112">
        <v>0</v>
      </c>
      <c r="F1629" s="112">
        <v>0</v>
      </c>
      <c r="G1629" s="112">
        <v>0</v>
      </c>
      <c r="H1629" s="112">
        <v>5000</v>
      </c>
      <c r="I1629" s="116">
        <v>0</v>
      </c>
      <c r="J1629" s="97"/>
    </row>
    <row r="1630" spans="1:10" ht="17.100000000000001" customHeight="1" x14ac:dyDescent="0.2">
      <c r="A1630" s="118" t="s">
        <v>3876</v>
      </c>
      <c r="B1630" s="114" t="s">
        <v>3877</v>
      </c>
      <c r="C1630" s="113" t="s">
        <v>3875</v>
      </c>
      <c r="D1630" s="109">
        <v>5000</v>
      </c>
      <c r="E1630" s="112">
        <v>0</v>
      </c>
      <c r="F1630" s="112">
        <v>0</v>
      </c>
      <c r="G1630" s="112">
        <v>0</v>
      </c>
      <c r="H1630" s="112">
        <v>5000</v>
      </c>
      <c r="I1630" s="116">
        <v>0</v>
      </c>
      <c r="J1630" s="97"/>
    </row>
    <row r="1631" spans="1:10" ht="17.100000000000001" customHeight="1" x14ac:dyDescent="0.2">
      <c r="A1631" s="118" t="s">
        <v>3878</v>
      </c>
      <c r="B1631" s="114" t="s">
        <v>3879</v>
      </c>
      <c r="C1631" s="113" t="s">
        <v>3880</v>
      </c>
      <c r="D1631" s="109">
        <v>1250</v>
      </c>
      <c r="E1631" s="112">
        <v>0</v>
      </c>
      <c r="F1631" s="112">
        <v>0</v>
      </c>
      <c r="G1631" s="112">
        <v>0</v>
      </c>
      <c r="H1631" s="112">
        <v>1250</v>
      </c>
      <c r="I1631" s="116">
        <v>0</v>
      </c>
      <c r="J1631" s="97"/>
    </row>
    <row r="1632" spans="1:10" ht="17.100000000000001" customHeight="1" x14ac:dyDescent="0.2">
      <c r="A1632" s="118" t="s">
        <v>3881</v>
      </c>
      <c r="B1632" s="114" t="s">
        <v>3763</v>
      </c>
      <c r="C1632" s="113" t="s">
        <v>3880</v>
      </c>
      <c r="D1632" s="109">
        <v>1250</v>
      </c>
      <c r="E1632" s="112">
        <v>0</v>
      </c>
      <c r="F1632" s="112">
        <v>0</v>
      </c>
      <c r="G1632" s="112">
        <v>0</v>
      </c>
      <c r="H1632" s="112">
        <v>1250</v>
      </c>
      <c r="I1632" s="116">
        <v>0</v>
      </c>
      <c r="J1632" s="97"/>
    </row>
    <row r="1633" spans="1:10" ht="17.100000000000001" customHeight="1" x14ac:dyDescent="0.2">
      <c r="A1633" s="118" t="s">
        <v>3882</v>
      </c>
      <c r="B1633" s="114" t="s">
        <v>3765</v>
      </c>
      <c r="C1633" s="113" t="s">
        <v>3883</v>
      </c>
      <c r="D1633" s="109">
        <v>1250</v>
      </c>
      <c r="E1633" s="112">
        <v>0</v>
      </c>
      <c r="F1633" s="112">
        <v>0</v>
      </c>
      <c r="G1633" s="112">
        <v>0</v>
      </c>
      <c r="H1633" s="112">
        <v>1250</v>
      </c>
      <c r="I1633" s="116">
        <v>0</v>
      </c>
      <c r="J1633" s="97"/>
    </row>
    <row r="1634" spans="1:10" ht="17.100000000000001" customHeight="1" x14ac:dyDescent="0.2">
      <c r="A1634" s="118" t="s">
        <v>3884</v>
      </c>
      <c r="B1634" s="114" t="s">
        <v>3769</v>
      </c>
      <c r="C1634" s="113" t="s">
        <v>3883</v>
      </c>
      <c r="D1634" s="109">
        <v>1250</v>
      </c>
      <c r="E1634" s="112">
        <v>0</v>
      </c>
      <c r="F1634" s="112">
        <v>0</v>
      </c>
      <c r="G1634" s="112">
        <v>0</v>
      </c>
      <c r="H1634" s="112">
        <v>1250</v>
      </c>
      <c r="I1634" s="116">
        <v>0</v>
      </c>
      <c r="J1634" s="97"/>
    </row>
    <row r="1635" spans="1:10" ht="17.100000000000001" customHeight="1" x14ac:dyDescent="0.2">
      <c r="A1635" s="118" t="s">
        <v>3885</v>
      </c>
      <c r="B1635" s="114" t="s">
        <v>3772</v>
      </c>
      <c r="C1635" s="113" t="s">
        <v>3886</v>
      </c>
      <c r="D1635" s="109">
        <v>1250</v>
      </c>
      <c r="E1635" s="112">
        <v>0</v>
      </c>
      <c r="F1635" s="112">
        <v>0</v>
      </c>
      <c r="G1635" s="112">
        <v>0</v>
      </c>
      <c r="H1635" s="112">
        <v>1250</v>
      </c>
      <c r="I1635" s="116">
        <v>0</v>
      </c>
      <c r="J1635" s="97"/>
    </row>
    <row r="1636" spans="1:10" ht="17.100000000000001" customHeight="1" x14ac:dyDescent="0.2">
      <c r="A1636" s="118" t="s">
        <v>3887</v>
      </c>
      <c r="B1636" s="114" t="s">
        <v>3776</v>
      </c>
      <c r="C1636" s="113" t="s">
        <v>3886</v>
      </c>
      <c r="D1636" s="109">
        <v>1250</v>
      </c>
      <c r="E1636" s="112">
        <v>0</v>
      </c>
      <c r="F1636" s="112">
        <v>0</v>
      </c>
      <c r="G1636" s="112">
        <v>0</v>
      </c>
      <c r="H1636" s="112">
        <v>1250</v>
      </c>
      <c r="I1636" s="116">
        <v>0</v>
      </c>
      <c r="J1636" s="97"/>
    </row>
    <row r="1637" spans="1:10" ht="17.100000000000001" customHeight="1" x14ac:dyDescent="0.2">
      <c r="A1637" s="118" t="s">
        <v>3888</v>
      </c>
      <c r="B1637" s="114" t="s">
        <v>3778</v>
      </c>
      <c r="C1637" s="113" t="s">
        <v>3889</v>
      </c>
      <c r="D1637" s="109">
        <v>1500</v>
      </c>
      <c r="E1637" s="112">
        <v>0</v>
      </c>
      <c r="F1637" s="112">
        <v>0</v>
      </c>
      <c r="G1637" s="112">
        <v>0</v>
      </c>
      <c r="H1637" s="112">
        <v>1500</v>
      </c>
      <c r="I1637" s="116">
        <v>0</v>
      </c>
      <c r="J1637" s="97"/>
    </row>
    <row r="1638" spans="1:10" ht="17.100000000000001" customHeight="1" x14ac:dyDescent="0.2">
      <c r="A1638" s="118" t="s">
        <v>3890</v>
      </c>
      <c r="B1638" s="114" t="s">
        <v>3782</v>
      </c>
      <c r="C1638" s="113" t="s">
        <v>3889</v>
      </c>
      <c r="D1638" s="109">
        <v>1500</v>
      </c>
      <c r="E1638" s="112">
        <v>0</v>
      </c>
      <c r="F1638" s="112">
        <v>0</v>
      </c>
      <c r="G1638" s="112">
        <v>0</v>
      </c>
      <c r="H1638" s="112">
        <v>1500</v>
      </c>
      <c r="I1638" s="116">
        <v>0</v>
      </c>
      <c r="J1638" s="97"/>
    </row>
    <row r="1639" spans="1:10" ht="17.100000000000001" customHeight="1" x14ac:dyDescent="0.2">
      <c r="A1639" s="118" t="s">
        <v>3891</v>
      </c>
      <c r="B1639" s="114" t="s">
        <v>3892</v>
      </c>
      <c r="C1639" s="113" t="s">
        <v>3893</v>
      </c>
      <c r="D1639" s="109">
        <v>1500</v>
      </c>
      <c r="E1639" s="112">
        <v>0</v>
      </c>
      <c r="F1639" s="112">
        <v>0</v>
      </c>
      <c r="G1639" s="112">
        <v>0</v>
      </c>
      <c r="H1639" s="112">
        <v>1500</v>
      </c>
      <c r="I1639" s="116">
        <v>0</v>
      </c>
      <c r="J1639" s="97"/>
    </row>
    <row r="1640" spans="1:10" ht="17.100000000000001" customHeight="1" x14ac:dyDescent="0.2">
      <c r="A1640" s="118" t="s">
        <v>3894</v>
      </c>
      <c r="B1640" s="114" t="s">
        <v>3895</v>
      </c>
      <c r="C1640" s="113" t="s">
        <v>3893</v>
      </c>
      <c r="D1640" s="109">
        <v>1500</v>
      </c>
      <c r="E1640" s="112">
        <v>0</v>
      </c>
      <c r="F1640" s="112">
        <v>0</v>
      </c>
      <c r="G1640" s="112">
        <v>0</v>
      </c>
      <c r="H1640" s="112">
        <v>1500</v>
      </c>
      <c r="I1640" s="116">
        <v>0</v>
      </c>
      <c r="J1640" s="97"/>
    </row>
    <row r="1641" spans="1:10" ht="17.100000000000001" customHeight="1" x14ac:dyDescent="0.2">
      <c r="A1641" s="118" t="s">
        <v>3896</v>
      </c>
      <c r="B1641" s="114" t="s">
        <v>3897</v>
      </c>
      <c r="C1641" s="113" t="s">
        <v>3898</v>
      </c>
      <c r="D1641" s="109">
        <v>1500</v>
      </c>
      <c r="E1641" s="112">
        <v>0</v>
      </c>
      <c r="F1641" s="112">
        <v>0</v>
      </c>
      <c r="G1641" s="112">
        <v>0</v>
      </c>
      <c r="H1641" s="112">
        <v>1500</v>
      </c>
      <c r="I1641" s="116">
        <v>0</v>
      </c>
      <c r="J1641" s="97"/>
    </row>
    <row r="1642" spans="1:10" ht="17.100000000000001" customHeight="1" x14ac:dyDescent="0.2">
      <c r="A1642" s="118" t="s">
        <v>3899</v>
      </c>
      <c r="B1642" s="114" t="s">
        <v>3900</v>
      </c>
      <c r="C1642" s="113" t="s">
        <v>3898</v>
      </c>
      <c r="D1642" s="109">
        <v>1500</v>
      </c>
      <c r="E1642" s="112">
        <v>0</v>
      </c>
      <c r="F1642" s="112">
        <v>0</v>
      </c>
      <c r="G1642" s="112">
        <v>0</v>
      </c>
      <c r="H1642" s="112">
        <v>1500</v>
      </c>
      <c r="I1642" s="116">
        <v>0</v>
      </c>
      <c r="J1642" s="97"/>
    </row>
    <row r="1643" spans="1:10" ht="17.100000000000001" customHeight="1" x14ac:dyDescent="0.2">
      <c r="A1643" s="118" t="s">
        <v>3901</v>
      </c>
      <c r="B1643" s="114" t="s">
        <v>3796</v>
      </c>
      <c r="C1643" s="113" t="s">
        <v>3902</v>
      </c>
      <c r="D1643" s="109">
        <v>1500</v>
      </c>
      <c r="E1643" s="112">
        <v>0</v>
      </c>
      <c r="F1643" s="112">
        <v>0</v>
      </c>
      <c r="G1643" s="112">
        <v>0</v>
      </c>
      <c r="H1643" s="112">
        <v>1500</v>
      </c>
      <c r="I1643" s="116">
        <v>0</v>
      </c>
      <c r="J1643" s="97"/>
    </row>
    <row r="1644" spans="1:10" ht="17.100000000000001" customHeight="1" x14ac:dyDescent="0.2">
      <c r="A1644" s="118" t="s">
        <v>3903</v>
      </c>
      <c r="B1644" s="114" t="s">
        <v>3800</v>
      </c>
      <c r="C1644" s="113" t="s">
        <v>3902</v>
      </c>
      <c r="D1644" s="109">
        <v>1500</v>
      </c>
      <c r="E1644" s="112">
        <v>0</v>
      </c>
      <c r="F1644" s="112">
        <v>0</v>
      </c>
      <c r="G1644" s="112">
        <v>0</v>
      </c>
      <c r="H1644" s="112">
        <v>1500</v>
      </c>
      <c r="I1644" s="116">
        <v>0</v>
      </c>
      <c r="J1644" s="97"/>
    </row>
    <row r="1645" spans="1:10" ht="17.100000000000001" customHeight="1" x14ac:dyDescent="0.2">
      <c r="A1645" s="118" t="s">
        <v>3904</v>
      </c>
      <c r="B1645" s="114" t="s">
        <v>3802</v>
      </c>
      <c r="C1645" s="113" t="s">
        <v>3905</v>
      </c>
      <c r="D1645" s="109">
        <v>1500</v>
      </c>
      <c r="E1645" s="112">
        <v>0</v>
      </c>
      <c r="F1645" s="112">
        <v>0</v>
      </c>
      <c r="G1645" s="112">
        <v>0</v>
      </c>
      <c r="H1645" s="112">
        <v>1500</v>
      </c>
      <c r="I1645" s="116">
        <v>0</v>
      </c>
      <c r="J1645" s="97"/>
    </row>
    <row r="1646" spans="1:10" ht="17.100000000000001" customHeight="1" x14ac:dyDescent="0.2">
      <c r="A1646" s="118" t="s">
        <v>3906</v>
      </c>
      <c r="B1646" s="114" t="s">
        <v>3806</v>
      </c>
      <c r="C1646" s="113" t="s">
        <v>3905</v>
      </c>
      <c r="D1646" s="109">
        <v>1500</v>
      </c>
      <c r="E1646" s="112">
        <v>0</v>
      </c>
      <c r="F1646" s="112">
        <v>0</v>
      </c>
      <c r="G1646" s="112">
        <v>0</v>
      </c>
      <c r="H1646" s="112">
        <v>1500</v>
      </c>
      <c r="I1646" s="116">
        <v>0</v>
      </c>
      <c r="J1646" s="97"/>
    </row>
    <row r="1647" spans="1:10" ht="17.100000000000001" customHeight="1" x14ac:dyDescent="0.2">
      <c r="A1647" s="118" t="s">
        <v>3907</v>
      </c>
      <c r="B1647" s="114" t="s">
        <v>3809</v>
      </c>
      <c r="C1647" s="113" t="s">
        <v>3908</v>
      </c>
      <c r="D1647" s="109">
        <v>1250</v>
      </c>
      <c r="E1647" s="112">
        <v>0</v>
      </c>
      <c r="F1647" s="112">
        <v>0</v>
      </c>
      <c r="G1647" s="112">
        <v>0</v>
      </c>
      <c r="H1647" s="112">
        <v>1250</v>
      </c>
      <c r="I1647" s="116">
        <v>0</v>
      </c>
      <c r="J1647" s="97"/>
    </row>
    <row r="1648" spans="1:10" ht="17.100000000000001" customHeight="1" x14ac:dyDescent="0.2">
      <c r="A1648" s="118" t="s">
        <v>3909</v>
      </c>
      <c r="B1648" s="114" t="s">
        <v>3813</v>
      </c>
      <c r="C1648" s="113" t="s">
        <v>3908</v>
      </c>
      <c r="D1648" s="109">
        <v>1250</v>
      </c>
      <c r="E1648" s="112">
        <v>0</v>
      </c>
      <c r="F1648" s="112">
        <v>0</v>
      </c>
      <c r="G1648" s="112">
        <v>0</v>
      </c>
      <c r="H1648" s="112">
        <v>1250</v>
      </c>
      <c r="I1648" s="116">
        <v>0</v>
      </c>
      <c r="J1648" s="97"/>
    </row>
    <row r="1649" spans="1:10" ht="17.100000000000001" customHeight="1" x14ac:dyDescent="0.2">
      <c r="A1649" s="118" t="s">
        <v>3910</v>
      </c>
      <c r="B1649" s="114" t="s">
        <v>3815</v>
      </c>
      <c r="C1649" s="113" t="s">
        <v>3911</v>
      </c>
      <c r="D1649" s="109">
        <v>1250</v>
      </c>
      <c r="E1649" s="112">
        <v>0</v>
      </c>
      <c r="F1649" s="112">
        <v>0</v>
      </c>
      <c r="G1649" s="112">
        <v>0</v>
      </c>
      <c r="H1649" s="112">
        <v>1250</v>
      </c>
      <c r="I1649" s="116">
        <v>0</v>
      </c>
      <c r="J1649" s="97"/>
    </row>
    <row r="1650" spans="1:10" ht="17.100000000000001" customHeight="1" x14ac:dyDescent="0.2">
      <c r="A1650" s="118" t="s">
        <v>3912</v>
      </c>
      <c r="B1650" s="114" t="s">
        <v>3819</v>
      </c>
      <c r="C1650" s="113" t="s">
        <v>3911</v>
      </c>
      <c r="D1650" s="109">
        <v>1250</v>
      </c>
      <c r="E1650" s="112">
        <v>0</v>
      </c>
      <c r="F1650" s="112">
        <v>0</v>
      </c>
      <c r="G1650" s="112">
        <v>0</v>
      </c>
      <c r="H1650" s="112">
        <v>1250</v>
      </c>
      <c r="I1650" s="116">
        <v>0</v>
      </c>
      <c r="J1650" s="97"/>
    </row>
    <row r="1651" spans="1:10" ht="17.100000000000001" customHeight="1" x14ac:dyDescent="0.2">
      <c r="A1651" s="118" t="s">
        <v>3913</v>
      </c>
      <c r="B1651" s="114" t="s">
        <v>3821</v>
      </c>
      <c r="C1651" s="113" t="s">
        <v>3914</v>
      </c>
      <c r="D1651" s="109">
        <v>1250</v>
      </c>
      <c r="E1651" s="112">
        <v>0</v>
      </c>
      <c r="F1651" s="112">
        <v>0</v>
      </c>
      <c r="G1651" s="112">
        <v>0</v>
      </c>
      <c r="H1651" s="112">
        <v>1250</v>
      </c>
      <c r="I1651" s="116">
        <v>0</v>
      </c>
      <c r="J1651" s="97"/>
    </row>
    <row r="1652" spans="1:10" ht="17.100000000000001" customHeight="1" x14ac:dyDescent="0.2">
      <c r="A1652" s="118" t="s">
        <v>3915</v>
      </c>
      <c r="B1652" s="114" t="s">
        <v>3825</v>
      </c>
      <c r="C1652" s="113" t="s">
        <v>3914</v>
      </c>
      <c r="D1652" s="109">
        <v>1250</v>
      </c>
      <c r="E1652" s="112">
        <v>0</v>
      </c>
      <c r="F1652" s="112">
        <v>0</v>
      </c>
      <c r="G1652" s="112">
        <v>0</v>
      </c>
      <c r="H1652" s="112">
        <v>1250</v>
      </c>
      <c r="I1652" s="116">
        <v>0</v>
      </c>
      <c r="J1652" s="97"/>
    </row>
    <row r="1653" spans="1:10" ht="17.100000000000001" customHeight="1" x14ac:dyDescent="0.2">
      <c r="A1653" s="118" t="s">
        <v>3916</v>
      </c>
      <c r="B1653" s="114" t="s">
        <v>3827</v>
      </c>
      <c r="C1653" s="113" t="s">
        <v>3917</v>
      </c>
      <c r="D1653" s="109">
        <v>4000</v>
      </c>
      <c r="E1653" s="112">
        <v>0</v>
      </c>
      <c r="F1653" s="112">
        <v>0</v>
      </c>
      <c r="G1653" s="112">
        <v>0</v>
      </c>
      <c r="H1653" s="112">
        <v>4000</v>
      </c>
      <c r="I1653" s="116">
        <v>0</v>
      </c>
      <c r="J1653" s="97"/>
    </row>
    <row r="1654" spans="1:10" ht="17.100000000000001" customHeight="1" x14ac:dyDescent="0.2">
      <c r="A1654" s="118" t="s">
        <v>3918</v>
      </c>
      <c r="B1654" s="114" t="s">
        <v>3831</v>
      </c>
      <c r="C1654" s="113" t="s">
        <v>3917</v>
      </c>
      <c r="D1654" s="109">
        <v>4000</v>
      </c>
      <c r="E1654" s="112">
        <v>0</v>
      </c>
      <c r="F1654" s="112">
        <v>0</v>
      </c>
      <c r="G1654" s="112">
        <v>0</v>
      </c>
      <c r="H1654" s="112">
        <v>4000</v>
      </c>
      <c r="I1654" s="116">
        <v>0</v>
      </c>
      <c r="J1654" s="97"/>
    </row>
    <row r="1655" spans="1:10" ht="17.100000000000001" customHeight="1" x14ac:dyDescent="0.2">
      <c r="A1655" s="118" t="s">
        <v>3919</v>
      </c>
      <c r="B1655" s="114" t="s">
        <v>3839</v>
      </c>
      <c r="C1655" s="113" t="s">
        <v>3920</v>
      </c>
      <c r="D1655" s="109">
        <v>1500</v>
      </c>
      <c r="E1655" s="112">
        <v>0</v>
      </c>
      <c r="F1655" s="112">
        <v>0</v>
      </c>
      <c r="G1655" s="112">
        <v>0</v>
      </c>
      <c r="H1655" s="112">
        <v>1500</v>
      </c>
      <c r="I1655" s="116">
        <v>0</v>
      </c>
      <c r="J1655" s="97"/>
    </row>
    <row r="1656" spans="1:10" ht="17.100000000000001" customHeight="1" x14ac:dyDescent="0.2">
      <c r="A1656" s="118" t="s">
        <v>3921</v>
      </c>
      <c r="B1656" s="114" t="s">
        <v>3843</v>
      </c>
      <c r="C1656" s="113" t="s">
        <v>3920</v>
      </c>
      <c r="D1656" s="109">
        <v>1500</v>
      </c>
      <c r="E1656" s="112">
        <v>0</v>
      </c>
      <c r="F1656" s="112">
        <v>0</v>
      </c>
      <c r="G1656" s="112">
        <v>0</v>
      </c>
      <c r="H1656" s="112">
        <v>1500</v>
      </c>
      <c r="I1656" s="116">
        <v>0</v>
      </c>
      <c r="J1656" s="97"/>
    </row>
    <row r="1657" spans="1:10" ht="17.100000000000001" customHeight="1" x14ac:dyDescent="0.2">
      <c r="A1657" s="118" t="s">
        <v>3922</v>
      </c>
      <c r="B1657" s="114" t="s">
        <v>3833</v>
      </c>
      <c r="C1657" s="113" t="s">
        <v>3923</v>
      </c>
      <c r="D1657" s="109">
        <v>1000</v>
      </c>
      <c r="E1657" s="112">
        <v>0</v>
      </c>
      <c r="F1657" s="112">
        <v>0</v>
      </c>
      <c r="G1657" s="112">
        <v>0</v>
      </c>
      <c r="H1657" s="112">
        <v>1000</v>
      </c>
      <c r="I1657" s="116">
        <v>0</v>
      </c>
      <c r="J1657" s="97"/>
    </row>
    <row r="1658" spans="1:10" ht="17.100000000000001" customHeight="1" x14ac:dyDescent="0.2">
      <c r="A1658" s="118" t="s">
        <v>3924</v>
      </c>
      <c r="B1658" s="114" t="s">
        <v>3837</v>
      </c>
      <c r="C1658" s="113" t="s">
        <v>3923</v>
      </c>
      <c r="D1658" s="109">
        <v>1000</v>
      </c>
      <c r="E1658" s="112">
        <v>0</v>
      </c>
      <c r="F1658" s="112">
        <v>0</v>
      </c>
      <c r="G1658" s="112">
        <v>0</v>
      </c>
      <c r="H1658" s="112">
        <v>1000</v>
      </c>
      <c r="I1658" s="116">
        <v>0</v>
      </c>
      <c r="J1658" s="97"/>
    </row>
    <row r="1659" spans="1:10" ht="17.100000000000001" customHeight="1" x14ac:dyDescent="0.2">
      <c r="A1659" s="118" t="s">
        <v>3925</v>
      </c>
      <c r="B1659" s="114" t="s">
        <v>3857</v>
      </c>
      <c r="C1659" s="113" t="s">
        <v>3926</v>
      </c>
      <c r="D1659" s="109">
        <v>1500</v>
      </c>
      <c r="E1659" s="112">
        <v>0</v>
      </c>
      <c r="F1659" s="112">
        <v>0</v>
      </c>
      <c r="G1659" s="112">
        <v>0</v>
      </c>
      <c r="H1659" s="112">
        <v>1500</v>
      </c>
      <c r="I1659" s="116">
        <v>0</v>
      </c>
      <c r="J1659" s="97"/>
    </row>
    <row r="1660" spans="1:10" ht="17.100000000000001" customHeight="1" x14ac:dyDescent="0.2">
      <c r="A1660" s="118" t="s">
        <v>3927</v>
      </c>
      <c r="B1660" s="114" t="s">
        <v>3861</v>
      </c>
      <c r="C1660" s="113" t="s">
        <v>3926</v>
      </c>
      <c r="D1660" s="109">
        <v>1500</v>
      </c>
      <c r="E1660" s="112">
        <v>0</v>
      </c>
      <c r="F1660" s="112">
        <v>0</v>
      </c>
      <c r="G1660" s="112">
        <v>0</v>
      </c>
      <c r="H1660" s="112">
        <v>1500</v>
      </c>
      <c r="I1660" s="116">
        <v>0</v>
      </c>
      <c r="J1660" s="97"/>
    </row>
    <row r="1661" spans="1:10" ht="17.100000000000001" customHeight="1" x14ac:dyDescent="0.2">
      <c r="A1661" s="118" t="s">
        <v>3928</v>
      </c>
      <c r="B1661" s="114" t="s">
        <v>3863</v>
      </c>
      <c r="C1661" s="113" t="s">
        <v>3929</v>
      </c>
      <c r="D1661" s="109">
        <v>1000</v>
      </c>
      <c r="E1661" s="112">
        <v>0</v>
      </c>
      <c r="F1661" s="112">
        <v>0</v>
      </c>
      <c r="G1661" s="112">
        <v>0</v>
      </c>
      <c r="H1661" s="112">
        <v>1000</v>
      </c>
      <c r="I1661" s="116">
        <v>0</v>
      </c>
      <c r="J1661" s="97"/>
    </row>
    <row r="1662" spans="1:10" ht="17.100000000000001" customHeight="1" x14ac:dyDescent="0.2">
      <c r="A1662" s="118" t="s">
        <v>3930</v>
      </c>
      <c r="B1662" s="114" t="s">
        <v>3867</v>
      </c>
      <c r="C1662" s="113" t="s">
        <v>3929</v>
      </c>
      <c r="D1662" s="109">
        <v>1000</v>
      </c>
      <c r="E1662" s="112">
        <v>0</v>
      </c>
      <c r="F1662" s="112">
        <v>0</v>
      </c>
      <c r="G1662" s="112">
        <v>0</v>
      </c>
      <c r="H1662" s="112">
        <v>1000</v>
      </c>
      <c r="I1662" s="116">
        <v>0</v>
      </c>
      <c r="J1662" s="97"/>
    </row>
    <row r="1663" spans="1:10" ht="17.100000000000001" customHeight="1" x14ac:dyDescent="0.2">
      <c r="A1663" s="118" t="s">
        <v>3931</v>
      </c>
      <c r="B1663" s="114" t="s">
        <v>3932</v>
      </c>
      <c r="C1663" s="113" t="s">
        <v>3934</v>
      </c>
      <c r="D1663" s="109">
        <v>4000</v>
      </c>
      <c r="E1663" s="112">
        <v>0</v>
      </c>
      <c r="F1663" s="112">
        <v>0</v>
      </c>
      <c r="G1663" s="112">
        <v>0</v>
      </c>
      <c r="H1663" s="112">
        <v>4000</v>
      </c>
      <c r="I1663" s="116">
        <v>0</v>
      </c>
      <c r="J1663" s="97"/>
    </row>
    <row r="1664" spans="1:10" ht="17.100000000000001" customHeight="1" x14ac:dyDescent="0.2">
      <c r="A1664" s="118" t="s">
        <v>3935</v>
      </c>
      <c r="B1664" s="114" t="s">
        <v>3936</v>
      </c>
      <c r="C1664" s="113" t="s">
        <v>3934</v>
      </c>
      <c r="D1664" s="109">
        <v>4000</v>
      </c>
      <c r="E1664" s="112">
        <v>0</v>
      </c>
      <c r="F1664" s="112">
        <v>0</v>
      </c>
      <c r="G1664" s="112">
        <v>0</v>
      </c>
      <c r="H1664" s="112">
        <v>4000</v>
      </c>
      <c r="I1664" s="116">
        <v>0</v>
      </c>
      <c r="J1664" s="97"/>
    </row>
    <row r="1665" spans="1:10" ht="17.100000000000001" customHeight="1" x14ac:dyDescent="0.2">
      <c r="A1665" s="118" t="s">
        <v>3937</v>
      </c>
      <c r="B1665" s="114" t="s">
        <v>3938</v>
      </c>
      <c r="C1665" s="113" t="s">
        <v>3940</v>
      </c>
      <c r="D1665" s="109">
        <v>5000</v>
      </c>
      <c r="E1665" s="112">
        <v>0</v>
      </c>
      <c r="F1665" s="112">
        <v>0</v>
      </c>
      <c r="G1665" s="112">
        <v>0</v>
      </c>
      <c r="H1665" s="112">
        <v>5000</v>
      </c>
      <c r="I1665" s="116">
        <v>0</v>
      </c>
      <c r="J1665" s="97"/>
    </row>
    <row r="1666" spans="1:10" ht="17.100000000000001" customHeight="1" x14ac:dyDescent="0.2">
      <c r="A1666" s="118" t="s">
        <v>3941</v>
      </c>
      <c r="B1666" s="114" t="s">
        <v>3942</v>
      </c>
      <c r="C1666" s="113" t="s">
        <v>3940</v>
      </c>
      <c r="D1666" s="109">
        <v>5000</v>
      </c>
      <c r="E1666" s="112">
        <v>0</v>
      </c>
      <c r="F1666" s="112">
        <v>0</v>
      </c>
      <c r="G1666" s="112">
        <v>0</v>
      </c>
      <c r="H1666" s="112">
        <v>5000</v>
      </c>
      <c r="I1666" s="116">
        <v>0</v>
      </c>
      <c r="J1666" s="97"/>
    </row>
    <row r="1667" spans="1:10" ht="17.100000000000001" customHeight="1" x14ac:dyDescent="0.2">
      <c r="A1667" s="118" t="s">
        <v>3943</v>
      </c>
      <c r="B1667" s="114" t="s">
        <v>3944</v>
      </c>
      <c r="C1667" s="113" t="s">
        <v>3945</v>
      </c>
      <c r="D1667" s="109">
        <v>8000</v>
      </c>
      <c r="E1667" s="112">
        <v>0</v>
      </c>
      <c r="F1667" s="112">
        <v>0</v>
      </c>
      <c r="G1667" s="112">
        <v>0</v>
      </c>
      <c r="H1667" s="112">
        <v>8000</v>
      </c>
      <c r="I1667" s="116">
        <v>0</v>
      </c>
      <c r="J1667" s="97"/>
    </row>
    <row r="1668" spans="1:10" ht="17.100000000000001" customHeight="1" x14ac:dyDescent="0.2">
      <c r="A1668" s="118" t="s">
        <v>3946</v>
      </c>
      <c r="B1668" s="114" t="s">
        <v>3947</v>
      </c>
      <c r="C1668" s="113" t="s">
        <v>3945</v>
      </c>
      <c r="D1668" s="109">
        <v>8000</v>
      </c>
      <c r="E1668" s="112">
        <v>0</v>
      </c>
      <c r="F1668" s="112">
        <v>0</v>
      </c>
      <c r="G1668" s="112">
        <v>0</v>
      </c>
      <c r="H1668" s="112">
        <v>8000</v>
      </c>
      <c r="I1668" s="116">
        <v>0</v>
      </c>
      <c r="J1668" s="97"/>
    </row>
    <row r="1669" spans="1:10" ht="17.100000000000001" customHeight="1" x14ac:dyDescent="0.2">
      <c r="A1669" s="118" t="s">
        <v>3948</v>
      </c>
      <c r="B1669" s="114" t="s">
        <v>1269</v>
      </c>
      <c r="C1669" s="113" t="s">
        <v>3949</v>
      </c>
      <c r="D1669" s="109">
        <v>1500</v>
      </c>
      <c r="E1669" s="112">
        <v>0</v>
      </c>
      <c r="F1669" s="112">
        <v>0</v>
      </c>
      <c r="G1669" s="112">
        <v>0</v>
      </c>
      <c r="H1669" s="112">
        <v>1500</v>
      </c>
      <c r="I1669" s="116">
        <v>0</v>
      </c>
      <c r="J1669" s="97"/>
    </row>
    <row r="1670" spans="1:10" ht="17.100000000000001" customHeight="1" x14ac:dyDescent="0.2">
      <c r="A1670" s="118" t="s">
        <v>3950</v>
      </c>
      <c r="B1670" s="114" t="s">
        <v>1271</v>
      </c>
      <c r="C1670" s="113" t="s">
        <v>3949</v>
      </c>
      <c r="D1670" s="109">
        <v>1500</v>
      </c>
      <c r="E1670" s="112">
        <v>0</v>
      </c>
      <c r="F1670" s="112">
        <v>0</v>
      </c>
      <c r="G1670" s="112">
        <v>0</v>
      </c>
      <c r="H1670" s="112">
        <v>1500</v>
      </c>
      <c r="I1670" s="116">
        <v>0</v>
      </c>
      <c r="J1670" s="97"/>
    </row>
    <row r="1671" spans="1:10" ht="17.100000000000001" customHeight="1" x14ac:dyDescent="0.2">
      <c r="A1671" s="118" t="s">
        <v>3951</v>
      </c>
      <c r="B1671" s="114" t="s">
        <v>3879</v>
      </c>
      <c r="C1671" s="113" t="s">
        <v>3952</v>
      </c>
      <c r="D1671" s="109">
        <v>2000</v>
      </c>
      <c r="E1671" s="112">
        <v>0</v>
      </c>
      <c r="F1671" s="112">
        <v>0</v>
      </c>
      <c r="G1671" s="112">
        <v>0</v>
      </c>
      <c r="H1671" s="112">
        <v>2000</v>
      </c>
      <c r="I1671" s="116">
        <v>0</v>
      </c>
      <c r="J1671" s="97"/>
    </row>
    <row r="1672" spans="1:10" ht="17.100000000000001" customHeight="1" x14ac:dyDescent="0.2">
      <c r="A1672" s="118" t="s">
        <v>3953</v>
      </c>
      <c r="B1672" s="114" t="s">
        <v>3763</v>
      </c>
      <c r="C1672" s="113" t="s">
        <v>3952</v>
      </c>
      <c r="D1672" s="109">
        <v>2000</v>
      </c>
      <c r="E1672" s="112">
        <v>0</v>
      </c>
      <c r="F1672" s="112">
        <v>0</v>
      </c>
      <c r="G1672" s="112">
        <v>0</v>
      </c>
      <c r="H1672" s="112">
        <v>2000</v>
      </c>
      <c r="I1672" s="116">
        <v>0</v>
      </c>
      <c r="J1672" s="97"/>
    </row>
    <row r="1673" spans="1:10" ht="17.100000000000001" customHeight="1" x14ac:dyDescent="0.2">
      <c r="A1673" s="118" t="s">
        <v>3954</v>
      </c>
      <c r="B1673" s="114" t="s">
        <v>3765</v>
      </c>
      <c r="C1673" s="113" t="s">
        <v>3955</v>
      </c>
      <c r="D1673" s="109">
        <v>2000</v>
      </c>
      <c r="E1673" s="112">
        <v>0</v>
      </c>
      <c r="F1673" s="112">
        <v>0</v>
      </c>
      <c r="G1673" s="112">
        <v>0</v>
      </c>
      <c r="H1673" s="112">
        <v>2000</v>
      </c>
      <c r="I1673" s="116">
        <v>0</v>
      </c>
      <c r="J1673" s="97"/>
    </row>
    <row r="1674" spans="1:10" ht="17.100000000000001" customHeight="1" x14ac:dyDescent="0.2">
      <c r="A1674" s="118" t="s">
        <v>3956</v>
      </c>
      <c r="B1674" s="114" t="s">
        <v>3769</v>
      </c>
      <c r="C1674" s="113" t="s">
        <v>3955</v>
      </c>
      <c r="D1674" s="109">
        <v>2000</v>
      </c>
      <c r="E1674" s="112">
        <v>0</v>
      </c>
      <c r="F1674" s="112">
        <v>0</v>
      </c>
      <c r="G1674" s="112">
        <v>0</v>
      </c>
      <c r="H1674" s="112">
        <v>2000</v>
      </c>
      <c r="I1674" s="116">
        <v>0</v>
      </c>
      <c r="J1674" s="97"/>
    </row>
    <row r="1675" spans="1:10" ht="17.100000000000001" customHeight="1" x14ac:dyDescent="0.2">
      <c r="A1675" s="118" t="s">
        <v>3957</v>
      </c>
      <c r="B1675" s="114" t="s">
        <v>3772</v>
      </c>
      <c r="C1675" s="113" t="s">
        <v>3958</v>
      </c>
      <c r="D1675" s="109">
        <v>2000</v>
      </c>
      <c r="E1675" s="112">
        <v>0</v>
      </c>
      <c r="F1675" s="112">
        <v>0</v>
      </c>
      <c r="G1675" s="112">
        <v>0</v>
      </c>
      <c r="H1675" s="112">
        <v>2000</v>
      </c>
      <c r="I1675" s="116">
        <v>0</v>
      </c>
      <c r="J1675" s="97"/>
    </row>
    <row r="1676" spans="1:10" ht="17.100000000000001" customHeight="1" x14ac:dyDescent="0.2">
      <c r="A1676" s="118" t="s">
        <v>3959</v>
      </c>
      <c r="B1676" s="114" t="s">
        <v>3776</v>
      </c>
      <c r="C1676" s="113" t="s">
        <v>3958</v>
      </c>
      <c r="D1676" s="109">
        <v>2000</v>
      </c>
      <c r="E1676" s="112">
        <v>0</v>
      </c>
      <c r="F1676" s="112">
        <v>0</v>
      </c>
      <c r="G1676" s="112">
        <v>0</v>
      </c>
      <c r="H1676" s="112">
        <v>2000</v>
      </c>
      <c r="I1676" s="116">
        <v>0</v>
      </c>
      <c r="J1676" s="97"/>
    </row>
    <row r="1677" spans="1:10" ht="17.100000000000001" customHeight="1" x14ac:dyDescent="0.2">
      <c r="A1677" s="118" t="s">
        <v>3960</v>
      </c>
      <c r="B1677" s="114" t="s">
        <v>3778</v>
      </c>
      <c r="C1677" s="113" t="s">
        <v>3961</v>
      </c>
      <c r="D1677" s="109">
        <v>1500</v>
      </c>
      <c r="E1677" s="112">
        <v>0</v>
      </c>
      <c r="F1677" s="112">
        <v>0</v>
      </c>
      <c r="G1677" s="112">
        <v>0</v>
      </c>
      <c r="H1677" s="112">
        <v>1500</v>
      </c>
      <c r="I1677" s="116">
        <v>0</v>
      </c>
      <c r="J1677" s="97"/>
    </row>
    <row r="1678" spans="1:10" ht="17.100000000000001" customHeight="1" x14ac:dyDescent="0.2">
      <c r="A1678" s="118" t="s">
        <v>3962</v>
      </c>
      <c r="B1678" s="114" t="s">
        <v>3782</v>
      </c>
      <c r="C1678" s="113" t="s">
        <v>3961</v>
      </c>
      <c r="D1678" s="109">
        <v>1500</v>
      </c>
      <c r="E1678" s="112">
        <v>0</v>
      </c>
      <c r="F1678" s="112">
        <v>0</v>
      </c>
      <c r="G1678" s="112">
        <v>0</v>
      </c>
      <c r="H1678" s="112">
        <v>1500</v>
      </c>
      <c r="I1678" s="116">
        <v>0</v>
      </c>
      <c r="J1678" s="97"/>
    </row>
    <row r="1679" spans="1:10" ht="17.100000000000001" customHeight="1" x14ac:dyDescent="0.2">
      <c r="A1679" s="118" t="s">
        <v>3963</v>
      </c>
      <c r="B1679" s="114" t="s">
        <v>3892</v>
      </c>
      <c r="C1679" s="113" t="s">
        <v>3964</v>
      </c>
      <c r="D1679" s="109">
        <v>3000</v>
      </c>
      <c r="E1679" s="112">
        <v>0</v>
      </c>
      <c r="F1679" s="112">
        <v>0</v>
      </c>
      <c r="G1679" s="112">
        <v>0</v>
      </c>
      <c r="H1679" s="112">
        <v>3000</v>
      </c>
      <c r="I1679" s="116">
        <v>0</v>
      </c>
      <c r="J1679" s="97"/>
    </row>
    <row r="1680" spans="1:10" ht="17.100000000000001" customHeight="1" x14ac:dyDescent="0.2">
      <c r="A1680" s="118" t="s">
        <v>3965</v>
      </c>
      <c r="B1680" s="114" t="s">
        <v>3895</v>
      </c>
      <c r="C1680" s="113" t="s">
        <v>3964</v>
      </c>
      <c r="D1680" s="109">
        <v>3000</v>
      </c>
      <c r="E1680" s="112">
        <v>0</v>
      </c>
      <c r="F1680" s="112">
        <v>0</v>
      </c>
      <c r="G1680" s="112">
        <v>0</v>
      </c>
      <c r="H1680" s="112">
        <v>3000</v>
      </c>
      <c r="I1680" s="116">
        <v>0</v>
      </c>
      <c r="J1680" s="97"/>
    </row>
    <row r="1681" spans="1:10" ht="17.100000000000001" customHeight="1" x14ac:dyDescent="0.2">
      <c r="A1681" s="118" t="s">
        <v>3966</v>
      </c>
      <c r="B1681" s="114" t="s">
        <v>3897</v>
      </c>
      <c r="C1681" s="113" t="s">
        <v>3967</v>
      </c>
      <c r="D1681" s="109">
        <v>2250</v>
      </c>
      <c r="E1681" s="112">
        <v>0</v>
      </c>
      <c r="F1681" s="112">
        <v>0</v>
      </c>
      <c r="G1681" s="112">
        <v>0</v>
      </c>
      <c r="H1681" s="112">
        <v>2250</v>
      </c>
      <c r="I1681" s="116">
        <v>0</v>
      </c>
      <c r="J1681" s="97"/>
    </row>
    <row r="1682" spans="1:10" ht="17.100000000000001" customHeight="1" x14ac:dyDescent="0.2">
      <c r="A1682" s="118" t="s">
        <v>3968</v>
      </c>
      <c r="B1682" s="114" t="s">
        <v>3900</v>
      </c>
      <c r="C1682" s="113" t="s">
        <v>3967</v>
      </c>
      <c r="D1682" s="109">
        <v>2250</v>
      </c>
      <c r="E1682" s="112">
        <v>0</v>
      </c>
      <c r="F1682" s="112">
        <v>0</v>
      </c>
      <c r="G1682" s="112">
        <v>0</v>
      </c>
      <c r="H1682" s="112">
        <v>2250</v>
      </c>
      <c r="I1682" s="116">
        <v>0</v>
      </c>
      <c r="J1682" s="97"/>
    </row>
    <row r="1683" spans="1:10" ht="17.100000000000001" customHeight="1" x14ac:dyDescent="0.2">
      <c r="A1683" s="118" t="s">
        <v>3969</v>
      </c>
      <c r="B1683" s="114" t="s">
        <v>3796</v>
      </c>
      <c r="C1683" s="113" t="s">
        <v>3970</v>
      </c>
      <c r="D1683" s="109">
        <v>2250</v>
      </c>
      <c r="E1683" s="112">
        <v>0</v>
      </c>
      <c r="F1683" s="112">
        <v>0</v>
      </c>
      <c r="G1683" s="112">
        <v>0</v>
      </c>
      <c r="H1683" s="112">
        <v>2250</v>
      </c>
      <c r="I1683" s="116">
        <v>0</v>
      </c>
      <c r="J1683" s="97"/>
    </row>
    <row r="1684" spans="1:10" ht="17.100000000000001" customHeight="1" x14ac:dyDescent="0.2">
      <c r="A1684" s="118" t="s">
        <v>3971</v>
      </c>
      <c r="B1684" s="114" t="s">
        <v>3800</v>
      </c>
      <c r="C1684" s="113" t="s">
        <v>3970</v>
      </c>
      <c r="D1684" s="109">
        <v>2250</v>
      </c>
      <c r="E1684" s="112">
        <v>0</v>
      </c>
      <c r="F1684" s="112">
        <v>0</v>
      </c>
      <c r="G1684" s="112">
        <v>0</v>
      </c>
      <c r="H1684" s="112">
        <v>2250</v>
      </c>
      <c r="I1684" s="116">
        <v>0</v>
      </c>
      <c r="J1684" s="97"/>
    </row>
    <row r="1685" spans="1:10" ht="17.100000000000001" customHeight="1" x14ac:dyDescent="0.2">
      <c r="A1685" s="118" t="s">
        <v>3972</v>
      </c>
      <c r="B1685" s="114" t="s">
        <v>3802</v>
      </c>
      <c r="C1685" s="113" t="s">
        <v>3973</v>
      </c>
      <c r="D1685" s="109">
        <v>3000</v>
      </c>
      <c r="E1685" s="112">
        <v>0</v>
      </c>
      <c r="F1685" s="112">
        <v>0</v>
      </c>
      <c r="G1685" s="112">
        <v>0</v>
      </c>
      <c r="H1685" s="112">
        <v>3000</v>
      </c>
      <c r="I1685" s="116">
        <v>0</v>
      </c>
      <c r="J1685" s="97"/>
    </row>
    <row r="1686" spans="1:10" ht="17.100000000000001" customHeight="1" x14ac:dyDescent="0.2">
      <c r="A1686" s="118" t="s">
        <v>3974</v>
      </c>
      <c r="B1686" s="114" t="s">
        <v>3806</v>
      </c>
      <c r="C1686" s="113" t="s">
        <v>3973</v>
      </c>
      <c r="D1686" s="109">
        <v>3000</v>
      </c>
      <c r="E1686" s="112">
        <v>0</v>
      </c>
      <c r="F1686" s="112">
        <v>0</v>
      </c>
      <c r="G1686" s="112">
        <v>0</v>
      </c>
      <c r="H1686" s="112">
        <v>3000</v>
      </c>
      <c r="I1686" s="116">
        <v>0</v>
      </c>
      <c r="J1686" s="97"/>
    </row>
    <row r="1687" spans="1:10" ht="17.100000000000001" customHeight="1" x14ac:dyDescent="0.2">
      <c r="A1687" s="118" t="s">
        <v>3976</v>
      </c>
      <c r="B1687" s="114" t="s">
        <v>3815</v>
      </c>
      <c r="C1687" s="113" t="s">
        <v>3977</v>
      </c>
      <c r="D1687" s="109">
        <v>2000</v>
      </c>
      <c r="E1687" s="112">
        <v>0</v>
      </c>
      <c r="F1687" s="112">
        <v>0</v>
      </c>
      <c r="G1687" s="112">
        <v>0</v>
      </c>
      <c r="H1687" s="112">
        <v>2000</v>
      </c>
      <c r="I1687" s="116">
        <v>0</v>
      </c>
      <c r="J1687" s="97"/>
    </row>
    <row r="1688" spans="1:10" ht="17.100000000000001" customHeight="1" x14ac:dyDescent="0.2">
      <c r="A1688" s="118" t="s">
        <v>3978</v>
      </c>
      <c r="B1688" s="114" t="s">
        <v>3819</v>
      </c>
      <c r="C1688" s="113" t="s">
        <v>3977</v>
      </c>
      <c r="D1688" s="109">
        <v>2000</v>
      </c>
      <c r="E1688" s="112">
        <v>0</v>
      </c>
      <c r="F1688" s="112">
        <v>0</v>
      </c>
      <c r="G1688" s="112">
        <v>0</v>
      </c>
      <c r="H1688" s="112">
        <v>2000</v>
      </c>
      <c r="I1688" s="116">
        <v>0</v>
      </c>
      <c r="J1688" s="97"/>
    </row>
    <row r="1689" spans="1:10" ht="17.100000000000001" customHeight="1" x14ac:dyDescent="0.2">
      <c r="A1689" s="118" t="s">
        <v>3979</v>
      </c>
      <c r="B1689" s="114" t="s">
        <v>3821</v>
      </c>
      <c r="C1689" s="113" t="s">
        <v>3980</v>
      </c>
      <c r="D1689" s="109">
        <v>3000</v>
      </c>
      <c r="E1689" s="112">
        <v>0</v>
      </c>
      <c r="F1689" s="112">
        <v>0</v>
      </c>
      <c r="G1689" s="112">
        <v>0</v>
      </c>
      <c r="H1689" s="112">
        <v>3000</v>
      </c>
      <c r="I1689" s="116">
        <v>0</v>
      </c>
      <c r="J1689" s="97"/>
    </row>
    <row r="1690" spans="1:10" ht="17.100000000000001" customHeight="1" x14ac:dyDescent="0.2">
      <c r="A1690" s="118" t="s">
        <v>3981</v>
      </c>
      <c r="B1690" s="114" t="s">
        <v>3825</v>
      </c>
      <c r="C1690" s="113" t="s">
        <v>3980</v>
      </c>
      <c r="D1690" s="109">
        <v>3000</v>
      </c>
      <c r="E1690" s="112">
        <v>0</v>
      </c>
      <c r="F1690" s="112">
        <v>0</v>
      </c>
      <c r="G1690" s="112">
        <v>0</v>
      </c>
      <c r="H1690" s="112">
        <v>3000</v>
      </c>
      <c r="I1690" s="116">
        <v>0</v>
      </c>
      <c r="J1690" s="97"/>
    </row>
    <row r="1691" spans="1:10" ht="17.100000000000001" customHeight="1" x14ac:dyDescent="0.2">
      <c r="A1691" s="118" t="s">
        <v>3982</v>
      </c>
      <c r="B1691" s="114" t="s">
        <v>3983</v>
      </c>
      <c r="C1691" s="113" t="s">
        <v>3985</v>
      </c>
      <c r="D1691" s="109">
        <v>3000</v>
      </c>
      <c r="E1691" s="112">
        <v>0</v>
      </c>
      <c r="F1691" s="112">
        <v>0</v>
      </c>
      <c r="G1691" s="112">
        <v>0</v>
      </c>
      <c r="H1691" s="112">
        <v>3000</v>
      </c>
      <c r="I1691" s="116">
        <v>0</v>
      </c>
      <c r="J1691" s="97"/>
    </row>
    <row r="1692" spans="1:10" ht="17.100000000000001" customHeight="1" x14ac:dyDescent="0.2">
      <c r="A1692" s="118" t="s">
        <v>3986</v>
      </c>
      <c r="B1692" s="114" t="s">
        <v>3987</v>
      </c>
      <c r="C1692" s="113" t="s">
        <v>3985</v>
      </c>
      <c r="D1692" s="109">
        <v>3000</v>
      </c>
      <c r="E1692" s="112">
        <v>0</v>
      </c>
      <c r="F1692" s="112">
        <v>0</v>
      </c>
      <c r="G1692" s="112">
        <v>0</v>
      </c>
      <c r="H1692" s="112">
        <v>3000</v>
      </c>
      <c r="I1692" s="116">
        <v>0</v>
      </c>
      <c r="J1692" s="97"/>
    </row>
    <row r="1693" spans="1:10" ht="17.100000000000001" customHeight="1" x14ac:dyDescent="0.2">
      <c r="A1693" s="118" t="s">
        <v>3988</v>
      </c>
      <c r="B1693" s="114" t="s">
        <v>3827</v>
      </c>
      <c r="C1693" s="113" t="s">
        <v>3989</v>
      </c>
      <c r="D1693" s="109">
        <v>6000</v>
      </c>
      <c r="E1693" s="112">
        <v>0</v>
      </c>
      <c r="F1693" s="112">
        <v>0</v>
      </c>
      <c r="G1693" s="112">
        <v>0</v>
      </c>
      <c r="H1693" s="112">
        <v>6000</v>
      </c>
      <c r="I1693" s="116">
        <v>0</v>
      </c>
      <c r="J1693" s="97"/>
    </row>
    <row r="1694" spans="1:10" ht="17.100000000000001" customHeight="1" x14ac:dyDescent="0.2">
      <c r="A1694" s="118" t="s">
        <v>3990</v>
      </c>
      <c r="B1694" s="114" t="s">
        <v>3831</v>
      </c>
      <c r="C1694" s="113" t="s">
        <v>3989</v>
      </c>
      <c r="D1694" s="109">
        <v>6000</v>
      </c>
      <c r="E1694" s="112">
        <v>0</v>
      </c>
      <c r="F1694" s="112">
        <v>0</v>
      </c>
      <c r="G1694" s="112">
        <v>0</v>
      </c>
      <c r="H1694" s="112">
        <v>6000</v>
      </c>
      <c r="I1694" s="116">
        <v>0</v>
      </c>
      <c r="J1694" s="97"/>
    </row>
    <row r="1695" spans="1:10" ht="17.100000000000001" customHeight="1" x14ac:dyDescent="0.2">
      <c r="A1695" s="118" t="s">
        <v>3991</v>
      </c>
      <c r="B1695" s="114" t="s">
        <v>3932</v>
      </c>
      <c r="C1695" s="113" t="s">
        <v>3992</v>
      </c>
      <c r="D1695" s="109">
        <v>6000</v>
      </c>
      <c r="E1695" s="112">
        <v>0</v>
      </c>
      <c r="F1695" s="112">
        <v>0</v>
      </c>
      <c r="G1695" s="112">
        <v>0</v>
      </c>
      <c r="H1695" s="112">
        <v>6000</v>
      </c>
      <c r="I1695" s="116">
        <v>0</v>
      </c>
      <c r="J1695" s="97"/>
    </row>
    <row r="1696" spans="1:10" ht="17.100000000000001" customHeight="1" x14ac:dyDescent="0.2">
      <c r="A1696" s="118" t="s">
        <v>3993</v>
      </c>
      <c r="B1696" s="114" t="s">
        <v>3936</v>
      </c>
      <c r="C1696" s="113" t="s">
        <v>3992</v>
      </c>
      <c r="D1696" s="109">
        <v>6000</v>
      </c>
      <c r="E1696" s="112">
        <v>0</v>
      </c>
      <c r="F1696" s="112">
        <v>0</v>
      </c>
      <c r="G1696" s="112">
        <v>0</v>
      </c>
      <c r="H1696" s="112">
        <v>6000</v>
      </c>
      <c r="I1696" s="116">
        <v>0</v>
      </c>
      <c r="J1696" s="97"/>
    </row>
    <row r="1697" spans="1:10" ht="17.100000000000001" customHeight="1" x14ac:dyDescent="0.2">
      <c r="A1697" s="118" t="s">
        <v>3994</v>
      </c>
      <c r="B1697" s="114" t="s">
        <v>3938</v>
      </c>
      <c r="C1697" s="113" t="s">
        <v>3995</v>
      </c>
      <c r="D1697" s="109">
        <v>8000</v>
      </c>
      <c r="E1697" s="112">
        <v>0</v>
      </c>
      <c r="F1697" s="112">
        <v>0</v>
      </c>
      <c r="G1697" s="112">
        <v>0</v>
      </c>
      <c r="H1697" s="112">
        <v>8000</v>
      </c>
      <c r="I1697" s="116">
        <v>0</v>
      </c>
      <c r="J1697" s="97"/>
    </row>
    <row r="1698" spans="1:10" ht="17.100000000000001" customHeight="1" x14ac:dyDescent="0.2">
      <c r="A1698" s="118" t="s">
        <v>3996</v>
      </c>
      <c r="B1698" s="114" t="s">
        <v>3942</v>
      </c>
      <c r="C1698" s="113" t="s">
        <v>3995</v>
      </c>
      <c r="D1698" s="109">
        <v>8000</v>
      </c>
      <c r="E1698" s="112">
        <v>0</v>
      </c>
      <c r="F1698" s="112">
        <v>0</v>
      </c>
      <c r="G1698" s="112">
        <v>0</v>
      </c>
      <c r="H1698" s="112">
        <v>8000</v>
      </c>
      <c r="I1698" s="116">
        <v>0</v>
      </c>
      <c r="J1698" s="97"/>
    </row>
    <row r="1699" spans="1:10" ht="17.100000000000001" customHeight="1" x14ac:dyDescent="0.2">
      <c r="A1699" s="118" t="s">
        <v>3997</v>
      </c>
      <c r="B1699" s="114" t="s">
        <v>3879</v>
      </c>
      <c r="C1699" s="113" t="s">
        <v>3998</v>
      </c>
      <c r="D1699" s="109">
        <v>4000</v>
      </c>
      <c r="E1699" s="112">
        <v>0</v>
      </c>
      <c r="F1699" s="112">
        <v>0</v>
      </c>
      <c r="G1699" s="112">
        <v>0</v>
      </c>
      <c r="H1699" s="112">
        <v>4000</v>
      </c>
      <c r="I1699" s="116">
        <v>0</v>
      </c>
      <c r="J1699" s="97"/>
    </row>
    <row r="1700" spans="1:10" ht="17.100000000000001" customHeight="1" x14ac:dyDescent="0.2">
      <c r="A1700" s="118" t="s">
        <v>3999</v>
      </c>
      <c r="B1700" s="114" t="s">
        <v>3763</v>
      </c>
      <c r="C1700" s="113" t="s">
        <v>3998</v>
      </c>
      <c r="D1700" s="109">
        <v>4000</v>
      </c>
      <c r="E1700" s="112">
        <v>0</v>
      </c>
      <c r="F1700" s="112">
        <v>0</v>
      </c>
      <c r="G1700" s="112">
        <v>0</v>
      </c>
      <c r="H1700" s="112">
        <v>4000</v>
      </c>
      <c r="I1700" s="116">
        <v>0</v>
      </c>
      <c r="J1700" s="97"/>
    </row>
    <row r="1701" spans="1:10" ht="17.100000000000001" customHeight="1" x14ac:dyDescent="0.2">
      <c r="A1701" s="118" t="s">
        <v>4000</v>
      </c>
      <c r="B1701" s="114" t="s">
        <v>4001</v>
      </c>
      <c r="C1701" s="113" t="s">
        <v>4002</v>
      </c>
      <c r="D1701" s="109">
        <v>5000</v>
      </c>
      <c r="E1701" s="112">
        <v>0</v>
      </c>
      <c r="F1701" s="112">
        <v>0</v>
      </c>
      <c r="G1701" s="112">
        <v>0</v>
      </c>
      <c r="H1701" s="112">
        <v>5000</v>
      </c>
      <c r="I1701" s="116">
        <v>0</v>
      </c>
      <c r="J1701" s="97"/>
    </row>
    <row r="1702" spans="1:10" ht="17.100000000000001" customHeight="1" x14ac:dyDescent="0.2">
      <c r="A1702" s="118" t="s">
        <v>4003</v>
      </c>
      <c r="B1702" s="114" t="s">
        <v>4004</v>
      </c>
      <c r="C1702" s="113" t="s">
        <v>4002</v>
      </c>
      <c r="D1702" s="109">
        <v>5000</v>
      </c>
      <c r="E1702" s="112">
        <v>0</v>
      </c>
      <c r="F1702" s="112">
        <v>0</v>
      </c>
      <c r="G1702" s="112">
        <v>0</v>
      </c>
      <c r="H1702" s="112">
        <v>5000</v>
      </c>
      <c r="I1702" s="116">
        <v>0</v>
      </c>
      <c r="J1702" s="97"/>
    </row>
    <row r="1703" spans="1:10" ht="17.100000000000001" customHeight="1" x14ac:dyDescent="0.2">
      <c r="A1703" s="118" t="s">
        <v>4005</v>
      </c>
      <c r="B1703" s="114" t="s">
        <v>3802</v>
      </c>
      <c r="C1703" s="113" t="s">
        <v>4006</v>
      </c>
      <c r="D1703" s="109">
        <v>4500</v>
      </c>
      <c r="E1703" s="112">
        <v>0</v>
      </c>
      <c r="F1703" s="112">
        <v>0</v>
      </c>
      <c r="G1703" s="112">
        <v>0</v>
      </c>
      <c r="H1703" s="112">
        <v>4500</v>
      </c>
      <c r="I1703" s="116">
        <v>0</v>
      </c>
      <c r="J1703" s="97"/>
    </row>
    <row r="1704" spans="1:10" ht="17.100000000000001" customHeight="1" x14ac:dyDescent="0.2">
      <c r="A1704" s="118" t="s">
        <v>4007</v>
      </c>
      <c r="B1704" s="114" t="s">
        <v>3806</v>
      </c>
      <c r="C1704" s="113" t="s">
        <v>4006</v>
      </c>
      <c r="D1704" s="109">
        <v>4500</v>
      </c>
      <c r="E1704" s="112">
        <v>0</v>
      </c>
      <c r="F1704" s="112">
        <v>0</v>
      </c>
      <c r="G1704" s="112">
        <v>0</v>
      </c>
      <c r="H1704" s="112">
        <v>4500</v>
      </c>
      <c r="I1704" s="116">
        <v>0</v>
      </c>
      <c r="J1704" s="97"/>
    </row>
    <row r="1705" spans="1:10" ht="17.100000000000001" customHeight="1" x14ac:dyDescent="0.2">
      <c r="A1705" s="118" t="s">
        <v>4008</v>
      </c>
      <c r="B1705" s="114" t="s">
        <v>3938</v>
      </c>
      <c r="C1705" s="113" t="s">
        <v>4009</v>
      </c>
      <c r="D1705" s="109">
        <v>18400</v>
      </c>
      <c r="E1705" s="112">
        <v>0</v>
      </c>
      <c r="F1705" s="112">
        <v>0</v>
      </c>
      <c r="G1705" s="112">
        <v>0</v>
      </c>
      <c r="H1705" s="112">
        <v>18400</v>
      </c>
      <c r="I1705" s="116">
        <v>0</v>
      </c>
      <c r="J1705" s="97"/>
    </row>
    <row r="1706" spans="1:10" ht="17.100000000000001" customHeight="1" x14ac:dyDescent="0.2">
      <c r="A1706" s="118" t="s">
        <v>4010</v>
      </c>
      <c r="B1706" s="114" t="s">
        <v>3942</v>
      </c>
      <c r="C1706" s="113" t="s">
        <v>4009</v>
      </c>
      <c r="D1706" s="109">
        <v>18400</v>
      </c>
      <c r="E1706" s="112">
        <v>0</v>
      </c>
      <c r="F1706" s="112">
        <v>0</v>
      </c>
      <c r="G1706" s="112">
        <v>0</v>
      </c>
      <c r="H1706" s="112">
        <v>18400</v>
      </c>
      <c r="I1706" s="116">
        <v>0</v>
      </c>
      <c r="J1706" s="97"/>
    </row>
    <row r="1707" spans="1:10" ht="17.100000000000001" customHeight="1" x14ac:dyDescent="0.2">
      <c r="A1707" s="118" t="s">
        <v>4011</v>
      </c>
      <c r="B1707" s="114" t="s">
        <v>3874</v>
      </c>
      <c r="C1707" s="113" t="s">
        <v>4012</v>
      </c>
      <c r="D1707" s="109">
        <v>12000</v>
      </c>
      <c r="E1707" s="112">
        <v>0</v>
      </c>
      <c r="F1707" s="112">
        <v>0</v>
      </c>
      <c r="G1707" s="112">
        <v>0</v>
      </c>
      <c r="H1707" s="112">
        <v>12000</v>
      </c>
      <c r="I1707" s="116">
        <v>0</v>
      </c>
      <c r="J1707" s="97"/>
    </row>
    <row r="1708" spans="1:10" ht="17.100000000000001" customHeight="1" thickBot="1" x14ac:dyDescent="0.25">
      <c r="A1708" s="119" t="s">
        <v>4013</v>
      </c>
      <c r="B1708" s="120" t="s">
        <v>3877</v>
      </c>
      <c r="C1708" s="121" t="s">
        <v>4012</v>
      </c>
      <c r="D1708" s="122">
        <v>12000</v>
      </c>
      <c r="E1708" s="123">
        <v>0</v>
      </c>
      <c r="F1708" s="123">
        <v>0</v>
      </c>
      <c r="G1708" s="123">
        <v>0</v>
      </c>
      <c r="H1708" s="123">
        <v>12000</v>
      </c>
      <c r="I1708" s="124">
        <v>0</v>
      </c>
      <c r="J1708" s="97"/>
    </row>
  </sheetData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28"/>
  <sheetViews>
    <sheetView zoomScaleNormal="100" workbookViewId="0">
      <pane ySplit="1" topLeftCell="A2" activePane="bottomLeft" state="frozen"/>
      <selection pane="bottomLeft" activeCell="G7" sqref="G7"/>
    </sheetView>
  </sheetViews>
  <sheetFormatPr defaultColWidth="9.140625" defaultRowHeight="15" x14ac:dyDescent="0.25"/>
  <cols>
    <col min="1" max="1" width="13.42578125" bestFit="1" customWidth="1"/>
    <col min="2" max="2" width="77.42578125" style="14" bestFit="1" customWidth="1"/>
    <col min="3" max="3" width="19" bestFit="1" customWidth="1"/>
    <col min="4" max="8" width="12.42578125" customWidth="1"/>
    <col min="9" max="9" width="12.42578125" style="88" customWidth="1"/>
    <col min="10" max="10" width="4.42578125" customWidth="1"/>
    <col min="11" max="12" width="12.42578125" customWidth="1"/>
    <col min="13" max="13" width="12.42578125" style="30" customWidth="1"/>
  </cols>
  <sheetData>
    <row r="1" spans="1:13" s="15" customFormat="1" ht="63.75" customHeight="1" thickBot="1" x14ac:dyDescent="0.3">
      <c r="A1" s="1" t="s">
        <v>0</v>
      </c>
      <c r="B1" s="16" t="s">
        <v>658</v>
      </c>
      <c r="C1" s="17" t="s">
        <v>1471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1452</v>
      </c>
      <c r="I1" s="83" t="s">
        <v>1470</v>
      </c>
      <c r="J1" s="36"/>
      <c r="K1" s="67" t="s">
        <v>1449</v>
      </c>
      <c r="L1" s="32" t="s">
        <v>1455</v>
      </c>
      <c r="M1" s="32" t="s">
        <v>1456</v>
      </c>
    </row>
    <row r="2" spans="1:13" ht="15.75" x14ac:dyDescent="0.25">
      <c r="A2" s="12" t="s">
        <v>11</v>
      </c>
      <c r="B2" s="18" t="s">
        <v>12</v>
      </c>
      <c r="C2" s="19" t="s">
        <v>1473</v>
      </c>
      <c r="D2" s="25">
        <f>ROUND(K2,0)</f>
        <v>31419</v>
      </c>
      <c r="E2" s="33">
        <f>ROUND($D2*100/135.8,0)</f>
        <v>23136</v>
      </c>
      <c r="F2" s="33">
        <f>D2-E2-G2</f>
        <v>7820</v>
      </c>
      <c r="G2" s="33">
        <f>ROUND($D2*2/135.8,0)</f>
        <v>463</v>
      </c>
      <c r="H2" s="6">
        <v>0</v>
      </c>
      <c r="I2" s="84">
        <v>0.05</v>
      </c>
      <c r="J2" s="37"/>
      <c r="K2" s="81">
        <f>0.05*P1_</f>
        <v>31419</v>
      </c>
    </row>
    <row r="3" spans="1:13" ht="15.75" x14ac:dyDescent="0.25">
      <c r="A3" s="13" t="s">
        <v>13</v>
      </c>
      <c r="B3" s="20" t="s">
        <v>14</v>
      </c>
      <c r="C3" s="21" t="s">
        <v>1475</v>
      </c>
      <c r="D3" s="26">
        <f t="shared" ref="D3:D88" si="0">ROUND(K3,0)</f>
        <v>94257</v>
      </c>
      <c r="E3" s="34">
        <f t="shared" ref="E3:E71" si="1">ROUND($D3*100/135.8,0)</f>
        <v>69409</v>
      </c>
      <c r="F3" s="34">
        <f t="shared" ref="F3:F71" si="2">D3-E3-G3</f>
        <v>23460</v>
      </c>
      <c r="G3" s="34">
        <f t="shared" ref="G3:G71" si="3">ROUND($D3*2/135.8,0)</f>
        <v>1388</v>
      </c>
      <c r="H3" s="11">
        <v>0</v>
      </c>
      <c r="I3" s="85">
        <v>0.15</v>
      </c>
      <c r="J3" s="37"/>
      <c r="K3" s="82">
        <f>0.15*P1_</f>
        <v>94257</v>
      </c>
    </row>
    <row r="4" spans="1:13" ht="15.75" x14ac:dyDescent="0.25">
      <c r="A4" s="13" t="s">
        <v>15</v>
      </c>
      <c r="B4" s="20" t="s">
        <v>16</v>
      </c>
      <c r="C4" s="21" t="s">
        <v>1477</v>
      </c>
      <c r="D4" s="26">
        <f t="shared" si="0"/>
        <v>94257</v>
      </c>
      <c r="E4" s="34">
        <f t="shared" si="1"/>
        <v>69409</v>
      </c>
      <c r="F4" s="34">
        <f t="shared" si="2"/>
        <v>23460</v>
      </c>
      <c r="G4" s="34">
        <f t="shared" si="3"/>
        <v>1388</v>
      </c>
      <c r="H4" s="11">
        <v>0</v>
      </c>
      <c r="I4" s="85">
        <v>0.15</v>
      </c>
      <c r="J4" s="37"/>
      <c r="K4" s="82">
        <f>0.15*P1_</f>
        <v>94257</v>
      </c>
    </row>
    <row r="5" spans="1:13" ht="15.75" x14ac:dyDescent="0.25">
      <c r="A5" s="13" t="s">
        <v>17</v>
      </c>
      <c r="B5" s="20" t="s">
        <v>18</v>
      </c>
      <c r="C5" s="21" t="s">
        <v>1479</v>
      </c>
      <c r="D5" s="26">
        <f t="shared" si="0"/>
        <v>31419</v>
      </c>
      <c r="E5" s="34">
        <f t="shared" si="1"/>
        <v>23136</v>
      </c>
      <c r="F5" s="34">
        <f t="shared" si="2"/>
        <v>7820</v>
      </c>
      <c r="G5" s="34">
        <f t="shared" si="3"/>
        <v>463</v>
      </c>
      <c r="H5" s="11">
        <v>0</v>
      </c>
      <c r="I5" s="85">
        <v>0.05</v>
      </c>
      <c r="J5" s="37"/>
      <c r="K5" s="82">
        <f>0.05*P1_</f>
        <v>31419</v>
      </c>
    </row>
    <row r="6" spans="1:13" ht="15.75" x14ac:dyDescent="0.25">
      <c r="A6" s="13" t="s">
        <v>19</v>
      </c>
      <c r="B6" s="20" t="s">
        <v>20</v>
      </c>
      <c r="C6" s="21" t="s">
        <v>1481</v>
      </c>
      <c r="D6" s="26">
        <f t="shared" si="0"/>
        <v>31419</v>
      </c>
      <c r="E6" s="34">
        <f t="shared" si="1"/>
        <v>23136</v>
      </c>
      <c r="F6" s="34">
        <f t="shared" si="2"/>
        <v>7820</v>
      </c>
      <c r="G6" s="34">
        <f t="shared" si="3"/>
        <v>463</v>
      </c>
      <c r="H6" s="11">
        <v>0</v>
      </c>
      <c r="I6" s="85">
        <v>0.05</v>
      </c>
      <c r="J6" s="37"/>
      <c r="K6" s="82">
        <f>0.05*P1_</f>
        <v>31419</v>
      </c>
    </row>
    <row r="7" spans="1:13" ht="15.75" x14ac:dyDescent="0.25">
      <c r="A7" s="13" t="s">
        <v>21</v>
      </c>
      <c r="B7" s="20" t="s">
        <v>22</v>
      </c>
      <c r="C7" s="21" t="s">
        <v>1483</v>
      </c>
      <c r="D7" s="26">
        <f t="shared" si="0"/>
        <v>31419</v>
      </c>
      <c r="E7" s="34">
        <f t="shared" si="1"/>
        <v>23136</v>
      </c>
      <c r="F7" s="34">
        <f t="shared" si="2"/>
        <v>7820</v>
      </c>
      <c r="G7" s="34">
        <f t="shared" si="3"/>
        <v>463</v>
      </c>
      <c r="H7" s="11">
        <v>0</v>
      </c>
      <c r="I7" s="85">
        <v>0.05</v>
      </c>
      <c r="J7" s="37"/>
      <c r="K7" s="82">
        <f>0.05*P1_</f>
        <v>31419</v>
      </c>
    </row>
    <row r="8" spans="1:13" ht="15.75" x14ac:dyDescent="0.25">
      <c r="A8" s="98" t="s">
        <v>4027</v>
      </c>
      <c r="B8" s="20" t="s">
        <v>22</v>
      </c>
      <c r="C8" s="21" t="s">
        <v>4028</v>
      </c>
      <c r="D8" s="26">
        <f t="shared" ref="D8" si="4">ROUND(K8,0)</f>
        <v>31419</v>
      </c>
      <c r="E8" s="34">
        <f>ROUND($D8*100/135.8,0)</f>
        <v>23136</v>
      </c>
      <c r="F8" s="34">
        <f t="shared" ref="F8" si="5">D8-E8-G8</f>
        <v>7820</v>
      </c>
      <c r="G8" s="34">
        <f>ROUND($D8*2/135.8,0)</f>
        <v>463</v>
      </c>
      <c r="H8" s="11">
        <v>0</v>
      </c>
      <c r="I8" s="85">
        <v>0.05</v>
      </c>
      <c r="J8" s="37"/>
      <c r="K8" s="82">
        <f>0.05*P1_</f>
        <v>31419</v>
      </c>
    </row>
    <row r="9" spans="1:13" ht="15.75" x14ac:dyDescent="0.25">
      <c r="A9" s="13" t="s">
        <v>23</v>
      </c>
      <c r="B9" s="20" t="s">
        <v>24</v>
      </c>
      <c r="C9" s="21" t="s">
        <v>1485</v>
      </c>
      <c r="D9" s="26">
        <f t="shared" si="0"/>
        <v>4247</v>
      </c>
      <c r="E9" s="34">
        <f t="shared" si="1"/>
        <v>3127</v>
      </c>
      <c r="F9" s="34">
        <f t="shared" si="2"/>
        <v>1057</v>
      </c>
      <c r="G9" s="34">
        <f t="shared" si="3"/>
        <v>63</v>
      </c>
      <c r="H9" s="11">
        <v>0</v>
      </c>
      <c r="I9" s="85">
        <v>6.2500000000000003E-3</v>
      </c>
      <c r="J9" s="37"/>
      <c r="K9" s="82">
        <f>0.00625*P3_</f>
        <v>4247.1875</v>
      </c>
    </row>
    <row r="10" spans="1:13" ht="15.75" x14ac:dyDescent="0.25">
      <c r="A10" s="13" t="s">
        <v>25</v>
      </c>
      <c r="B10" s="20" t="s">
        <v>26</v>
      </c>
      <c r="C10" s="21" t="s">
        <v>1485</v>
      </c>
      <c r="D10" s="26">
        <f t="shared" si="0"/>
        <v>4247</v>
      </c>
      <c r="E10" s="34">
        <f t="shared" si="1"/>
        <v>3127</v>
      </c>
      <c r="F10" s="34">
        <f t="shared" si="2"/>
        <v>1057</v>
      </c>
      <c r="G10" s="34">
        <f t="shared" si="3"/>
        <v>63</v>
      </c>
      <c r="H10" s="11">
        <v>0</v>
      </c>
      <c r="I10" s="85">
        <v>6.2500000000000003E-3</v>
      </c>
      <c r="J10" s="37"/>
      <c r="K10" s="82">
        <f>0.00625*P3_</f>
        <v>4247.1875</v>
      </c>
    </row>
    <row r="11" spans="1:13" ht="15.75" x14ac:dyDescent="0.25">
      <c r="A11" s="13" t="s">
        <v>27</v>
      </c>
      <c r="B11" s="20" t="s">
        <v>12</v>
      </c>
      <c r="C11" s="21" t="s">
        <v>1486</v>
      </c>
      <c r="D11" s="26">
        <f t="shared" si="0"/>
        <v>31419</v>
      </c>
      <c r="E11" s="34">
        <f t="shared" si="1"/>
        <v>23136</v>
      </c>
      <c r="F11" s="34">
        <f t="shared" si="2"/>
        <v>7820</v>
      </c>
      <c r="G11" s="34">
        <f t="shared" si="3"/>
        <v>463</v>
      </c>
      <c r="H11" s="11">
        <v>0</v>
      </c>
      <c r="I11" s="85">
        <v>0.05</v>
      </c>
      <c r="J11" s="37"/>
      <c r="K11" s="82">
        <f>0.05*P1_</f>
        <v>31419</v>
      </c>
    </row>
    <row r="12" spans="1:13" ht="15.75" x14ac:dyDescent="0.25">
      <c r="A12" s="13" t="s">
        <v>28</v>
      </c>
      <c r="B12" s="20" t="s">
        <v>14</v>
      </c>
      <c r="C12" s="21" t="s">
        <v>1487</v>
      </c>
      <c r="D12" s="26">
        <f t="shared" si="0"/>
        <v>94257</v>
      </c>
      <c r="E12" s="34">
        <f t="shared" si="1"/>
        <v>69409</v>
      </c>
      <c r="F12" s="34">
        <f t="shared" si="2"/>
        <v>23460</v>
      </c>
      <c r="G12" s="34">
        <f t="shared" si="3"/>
        <v>1388</v>
      </c>
      <c r="H12" s="11">
        <v>0</v>
      </c>
      <c r="I12" s="85">
        <v>0.15</v>
      </c>
      <c r="J12" s="37"/>
      <c r="K12" s="82">
        <f>0.15*P1_</f>
        <v>94257</v>
      </c>
    </row>
    <row r="13" spans="1:13" ht="15.75" x14ac:dyDescent="0.25">
      <c r="A13" s="13" t="s">
        <v>29</v>
      </c>
      <c r="B13" s="20" t="s">
        <v>30</v>
      </c>
      <c r="C13" s="21" t="s">
        <v>1488</v>
      </c>
      <c r="D13" s="26">
        <f t="shared" si="0"/>
        <v>94257</v>
      </c>
      <c r="E13" s="34">
        <f t="shared" si="1"/>
        <v>69409</v>
      </c>
      <c r="F13" s="34">
        <f t="shared" si="2"/>
        <v>23460</v>
      </c>
      <c r="G13" s="34">
        <f t="shared" si="3"/>
        <v>1388</v>
      </c>
      <c r="H13" s="11">
        <v>0</v>
      </c>
      <c r="I13" s="85">
        <v>0.15</v>
      </c>
      <c r="J13" s="37"/>
      <c r="K13" s="82">
        <f>0.15*P1_</f>
        <v>94257</v>
      </c>
    </row>
    <row r="14" spans="1:13" ht="15.75" x14ac:dyDescent="0.25">
      <c r="A14" s="13" t="s">
        <v>31</v>
      </c>
      <c r="B14" s="20" t="s">
        <v>32</v>
      </c>
      <c r="C14" s="21" t="s">
        <v>1490</v>
      </c>
      <c r="D14" s="26">
        <f t="shared" si="0"/>
        <v>117618</v>
      </c>
      <c r="E14" s="34">
        <f t="shared" si="1"/>
        <v>86611</v>
      </c>
      <c r="F14" s="34">
        <f t="shared" si="2"/>
        <v>29275</v>
      </c>
      <c r="G14" s="34">
        <f t="shared" si="3"/>
        <v>1732</v>
      </c>
      <c r="H14" s="11">
        <v>0</v>
      </c>
      <c r="I14" s="85">
        <v>0.25</v>
      </c>
      <c r="J14" s="37"/>
      <c r="K14" s="82">
        <f>0.25*P2_</f>
        <v>117617.5</v>
      </c>
    </row>
    <row r="15" spans="1:13" ht="15.75" x14ac:dyDescent="0.25">
      <c r="A15" s="13" t="s">
        <v>33</v>
      </c>
      <c r="B15" s="20" t="s">
        <v>34</v>
      </c>
      <c r="C15" s="21" t="s">
        <v>1492</v>
      </c>
      <c r="D15" s="26">
        <f t="shared" si="0"/>
        <v>117618</v>
      </c>
      <c r="E15" s="34">
        <f t="shared" si="1"/>
        <v>86611</v>
      </c>
      <c r="F15" s="34">
        <f t="shared" si="2"/>
        <v>29275</v>
      </c>
      <c r="G15" s="34">
        <f t="shared" si="3"/>
        <v>1732</v>
      </c>
      <c r="H15" s="11">
        <v>0</v>
      </c>
      <c r="I15" s="85">
        <v>0.25</v>
      </c>
      <c r="J15" s="37"/>
      <c r="K15" s="82">
        <f>0.25*P2_</f>
        <v>117617.5</v>
      </c>
    </row>
    <row r="16" spans="1:13" ht="15.75" x14ac:dyDescent="0.25">
      <c r="A16" s="13" t="s">
        <v>35</v>
      </c>
      <c r="B16" s="20" t="s">
        <v>36</v>
      </c>
      <c r="C16" s="21" t="s">
        <v>1494</v>
      </c>
      <c r="D16" s="26">
        <f t="shared" si="0"/>
        <v>235235</v>
      </c>
      <c r="E16" s="34">
        <f t="shared" si="1"/>
        <v>173222</v>
      </c>
      <c r="F16" s="34">
        <f t="shared" si="2"/>
        <v>58549</v>
      </c>
      <c r="G16" s="34">
        <f t="shared" si="3"/>
        <v>3464</v>
      </c>
      <c r="H16" s="11">
        <v>0</v>
      </c>
      <c r="I16" s="85">
        <v>0.5</v>
      </c>
      <c r="J16" s="37"/>
      <c r="K16" s="82">
        <f>0.5*P2_</f>
        <v>235235</v>
      </c>
    </row>
    <row r="17" spans="1:11" ht="15.75" x14ac:dyDescent="0.25">
      <c r="A17" s="13" t="s">
        <v>37</v>
      </c>
      <c r="B17" s="20" t="s">
        <v>38</v>
      </c>
      <c r="C17" s="21" t="s">
        <v>1496</v>
      </c>
      <c r="D17" s="26">
        <f t="shared" si="0"/>
        <v>352853</v>
      </c>
      <c r="E17" s="34">
        <f t="shared" si="1"/>
        <v>259833</v>
      </c>
      <c r="F17" s="34">
        <f t="shared" si="2"/>
        <v>87823</v>
      </c>
      <c r="G17" s="34">
        <f t="shared" si="3"/>
        <v>5197</v>
      </c>
      <c r="H17" s="11">
        <v>0</v>
      </c>
      <c r="I17" s="85">
        <v>0.75</v>
      </c>
      <c r="J17" s="37"/>
      <c r="K17" s="82">
        <f>0.75*P2_</f>
        <v>352852.5</v>
      </c>
    </row>
    <row r="18" spans="1:11" ht="15.75" x14ac:dyDescent="0.25">
      <c r="A18" s="13" t="s">
        <v>39</v>
      </c>
      <c r="B18" s="20" t="s">
        <v>40</v>
      </c>
      <c r="C18" s="21" t="s">
        <v>1498</v>
      </c>
      <c r="D18" s="26">
        <f t="shared" si="0"/>
        <v>117618</v>
      </c>
      <c r="E18" s="34">
        <f t="shared" si="1"/>
        <v>86611</v>
      </c>
      <c r="F18" s="34">
        <f t="shared" si="2"/>
        <v>29275</v>
      </c>
      <c r="G18" s="34">
        <f t="shared" si="3"/>
        <v>1732</v>
      </c>
      <c r="H18" s="11">
        <v>0</v>
      </c>
      <c r="I18" s="85">
        <v>0.25</v>
      </c>
      <c r="J18" s="37"/>
      <c r="K18" s="82">
        <f>0.25*P2_</f>
        <v>117617.5</v>
      </c>
    </row>
    <row r="19" spans="1:11" ht="15.75" x14ac:dyDescent="0.25">
      <c r="A19" s="13" t="s">
        <v>41</v>
      </c>
      <c r="B19" s="20" t="s">
        <v>42</v>
      </c>
      <c r="C19" s="21" t="s">
        <v>1500</v>
      </c>
      <c r="D19" s="26">
        <f t="shared" si="0"/>
        <v>314190</v>
      </c>
      <c r="E19" s="34">
        <f t="shared" si="1"/>
        <v>231362</v>
      </c>
      <c r="F19" s="34">
        <f t="shared" si="2"/>
        <v>78201</v>
      </c>
      <c r="G19" s="34">
        <f t="shared" si="3"/>
        <v>4627</v>
      </c>
      <c r="H19" s="11">
        <v>0</v>
      </c>
      <c r="I19" s="85">
        <v>0.5</v>
      </c>
      <c r="J19" s="37"/>
      <c r="K19" s="82">
        <f>0.5*P1_</f>
        <v>314190</v>
      </c>
    </row>
    <row r="20" spans="1:11" ht="15.75" x14ac:dyDescent="0.25">
      <c r="A20" s="98" t="s">
        <v>4029</v>
      </c>
      <c r="B20" s="20" t="s">
        <v>4030</v>
      </c>
      <c r="C20" s="21" t="s">
        <v>4035</v>
      </c>
      <c r="D20" s="26">
        <f t="shared" ref="D20:D22" si="6">ROUND(K20,0)</f>
        <v>273775</v>
      </c>
      <c r="E20" s="34">
        <f t="shared" si="1"/>
        <v>201602</v>
      </c>
      <c r="F20" s="34">
        <f t="shared" ref="F20:F22" si="7">D20-E20-G20</f>
        <v>68141</v>
      </c>
      <c r="G20" s="34">
        <f t="shared" si="3"/>
        <v>4032</v>
      </c>
      <c r="H20" s="11">
        <v>0</v>
      </c>
      <c r="I20" s="85">
        <v>0.5</v>
      </c>
      <c r="J20" s="37"/>
      <c r="K20" s="82">
        <f>0.5*P5_</f>
        <v>273775</v>
      </c>
    </row>
    <row r="21" spans="1:11" ht="15.75" x14ac:dyDescent="0.25">
      <c r="A21" s="98" t="s">
        <v>4031</v>
      </c>
      <c r="B21" s="20" t="s">
        <v>4032</v>
      </c>
      <c r="C21" s="21" t="s">
        <v>4036</v>
      </c>
      <c r="D21" s="26">
        <f t="shared" si="6"/>
        <v>314190</v>
      </c>
      <c r="E21" s="34">
        <f t="shared" si="1"/>
        <v>231362</v>
      </c>
      <c r="F21" s="34">
        <f t="shared" si="7"/>
        <v>78201</v>
      </c>
      <c r="G21" s="34">
        <f t="shared" si="3"/>
        <v>4627</v>
      </c>
      <c r="H21" s="11">
        <v>0</v>
      </c>
      <c r="I21" s="85">
        <v>0.5</v>
      </c>
      <c r="J21" s="37"/>
      <c r="K21" s="82">
        <f>0.5*P1_</f>
        <v>314190</v>
      </c>
    </row>
    <row r="22" spans="1:11" ht="15.75" x14ac:dyDescent="0.25">
      <c r="A22" s="98" t="s">
        <v>4033</v>
      </c>
      <c r="B22" s="20" t="s">
        <v>4034</v>
      </c>
      <c r="C22" s="21" t="s">
        <v>4037</v>
      </c>
      <c r="D22" s="26">
        <f t="shared" si="6"/>
        <v>314190</v>
      </c>
      <c r="E22" s="34">
        <f t="shared" si="1"/>
        <v>231362</v>
      </c>
      <c r="F22" s="34">
        <f t="shared" si="7"/>
        <v>78201</v>
      </c>
      <c r="G22" s="34">
        <f t="shared" si="3"/>
        <v>4627</v>
      </c>
      <c r="H22" s="11">
        <v>0</v>
      </c>
      <c r="I22" s="85">
        <v>0.5</v>
      </c>
      <c r="J22" s="37"/>
      <c r="K22" s="82">
        <f>0.5*P1_</f>
        <v>314190</v>
      </c>
    </row>
    <row r="23" spans="1:11" ht="15.75" x14ac:dyDescent="0.25">
      <c r="A23" s="13" t="s">
        <v>43</v>
      </c>
      <c r="B23" s="20" t="s">
        <v>44</v>
      </c>
      <c r="C23" s="21" t="s">
        <v>1502</v>
      </c>
      <c r="D23" s="26">
        <f t="shared" si="0"/>
        <v>339775</v>
      </c>
      <c r="E23" s="34">
        <f t="shared" si="1"/>
        <v>250203</v>
      </c>
      <c r="F23" s="34">
        <f t="shared" si="2"/>
        <v>84568</v>
      </c>
      <c r="G23" s="34">
        <f t="shared" si="3"/>
        <v>5004</v>
      </c>
      <c r="H23" s="11">
        <v>0</v>
      </c>
      <c r="I23" s="85">
        <v>0.5</v>
      </c>
      <c r="J23" s="37"/>
      <c r="K23" s="82">
        <f>0.5*P3_</f>
        <v>339775</v>
      </c>
    </row>
    <row r="24" spans="1:11" ht="15.75" x14ac:dyDescent="0.25">
      <c r="A24" s="13" t="s">
        <v>45</v>
      </c>
      <c r="B24" s="20" t="s">
        <v>46</v>
      </c>
      <c r="C24" s="21" t="s">
        <v>1502</v>
      </c>
      <c r="D24" s="26">
        <f t="shared" si="0"/>
        <v>339775</v>
      </c>
      <c r="E24" s="34">
        <f t="shared" si="1"/>
        <v>250203</v>
      </c>
      <c r="F24" s="34">
        <f t="shared" si="2"/>
        <v>84568</v>
      </c>
      <c r="G24" s="34">
        <f t="shared" si="3"/>
        <v>5004</v>
      </c>
      <c r="H24" s="11">
        <v>0</v>
      </c>
      <c r="I24" s="85">
        <v>0.5</v>
      </c>
      <c r="J24" s="37"/>
      <c r="K24" s="82">
        <f>0.5*P3_</f>
        <v>339775</v>
      </c>
    </row>
    <row r="25" spans="1:11" ht="15.75" x14ac:dyDescent="0.25">
      <c r="A25" s="13" t="s">
        <v>47</v>
      </c>
      <c r="B25" s="20" t="s">
        <v>1504</v>
      </c>
      <c r="C25" s="21" t="s">
        <v>1506</v>
      </c>
      <c r="D25" s="26">
        <f t="shared" si="0"/>
        <v>94257</v>
      </c>
      <c r="E25" s="34">
        <f t="shared" si="1"/>
        <v>69409</v>
      </c>
      <c r="F25" s="34">
        <f t="shared" si="2"/>
        <v>23460</v>
      </c>
      <c r="G25" s="34">
        <f t="shared" si="3"/>
        <v>1388</v>
      </c>
      <c r="H25" s="11">
        <v>0</v>
      </c>
      <c r="I25" s="85">
        <v>0.15</v>
      </c>
      <c r="J25" s="37"/>
      <c r="K25" s="82">
        <f>0.15*P1_</f>
        <v>94257</v>
      </c>
    </row>
    <row r="26" spans="1:11" ht="15.75" x14ac:dyDescent="0.25">
      <c r="A26" s="13" t="s">
        <v>49</v>
      </c>
      <c r="B26" s="20" t="s">
        <v>50</v>
      </c>
      <c r="C26" s="21" t="s">
        <v>1506</v>
      </c>
      <c r="D26" s="26">
        <f t="shared" si="0"/>
        <v>94257</v>
      </c>
      <c r="E26" s="34">
        <f t="shared" si="1"/>
        <v>69409</v>
      </c>
      <c r="F26" s="34">
        <f t="shared" si="2"/>
        <v>23460</v>
      </c>
      <c r="G26" s="34">
        <f t="shared" si="3"/>
        <v>1388</v>
      </c>
      <c r="H26" s="11">
        <v>0</v>
      </c>
      <c r="I26" s="85">
        <v>0.15</v>
      </c>
      <c r="J26" s="37"/>
      <c r="K26" s="82">
        <f>0.15*P1_</f>
        <v>94257</v>
      </c>
    </row>
    <row r="27" spans="1:11" ht="15.75" customHeight="1" x14ac:dyDescent="0.25">
      <c r="A27" s="13" t="s">
        <v>51</v>
      </c>
      <c r="B27" s="20" t="s">
        <v>1507</v>
      </c>
      <c r="C27" s="21" t="s">
        <v>1508</v>
      </c>
      <c r="D27" s="26">
        <f t="shared" si="0"/>
        <v>94257</v>
      </c>
      <c r="E27" s="34">
        <f t="shared" si="1"/>
        <v>69409</v>
      </c>
      <c r="F27" s="34">
        <f t="shared" si="2"/>
        <v>23460</v>
      </c>
      <c r="G27" s="34">
        <f t="shared" si="3"/>
        <v>1388</v>
      </c>
      <c r="H27" s="11">
        <v>0</v>
      </c>
      <c r="I27" s="85">
        <v>0.15</v>
      </c>
      <c r="J27" s="37"/>
      <c r="K27" s="82">
        <f>0.15*P1_</f>
        <v>94257</v>
      </c>
    </row>
    <row r="28" spans="1:11" ht="15.75" customHeight="1" x14ac:dyDescent="0.25">
      <c r="A28" s="13" t="s">
        <v>53</v>
      </c>
      <c r="B28" s="20" t="s">
        <v>54</v>
      </c>
      <c r="C28" s="21" t="s">
        <v>1508</v>
      </c>
      <c r="D28" s="26">
        <f t="shared" si="0"/>
        <v>94257</v>
      </c>
      <c r="E28" s="34">
        <f t="shared" si="1"/>
        <v>69409</v>
      </c>
      <c r="F28" s="34">
        <f t="shared" si="2"/>
        <v>23460</v>
      </c>
      <c r="G28" s="34">
        <f t="shared" si="3"/>
        <v>1388</v>
      </c>
      <c r="H28" s="11">
        <v>0</v>
      </c>
      <c r="I28" s="85">
        <v>0.15</v>
      </c>
      <c r="J28" s="37"/>
      <c r="K28" s="82">
        <f>0.15*P1_</f>
        <v>94257</v>
      </c>
    </row>
    <row r="29" spans="1:11" ht="15.75" x14ac:dyDescent="0.25">
      <c r="A29" s="13" t="s">
        <v>55</v>
      </c>
      <c r="B29" s="20" t="s">
        <v>20</v>
      </c>
      <c r="C29" s="21" t="s">
        <v>1509</v>
      </c>
      <c r="D29" s="26">
        <f t="shared" si="0"/>
        <v>31419</v>
      </c>
      <c r="E29" s="34">
        <f t="shared" si="1"/>
        <v>23136</v>
      </c>
      <c r="F29" s="34">
        <f t="shared" si="2"/>
        <v>7820</v>
      </c>
      <c r="G29" s="34">
        <f t="shared" si="3"/>
        <v>463</v>
      </c>
      <c r="H29" s="11">
        <v>0</v>
      </c>
      <c r="I29" s="85">
        <v>0.05</v>
      </c>
      <c r="J29" s="37"/>
      <c r="K29" s="82">
        <f>0.05*P1_</f>
        <v>31419</v>
      </c>
    </row>
    <row r="30" spans="1:11" ht="15.75" x14ac:dyDescent="0.25">
      <c r="A30" s="13" t="s">
        <v>56</v>
      </c>
      <c r="B30" s="20" t="s">
        <v>24</v>
      </c>
      <c r="C30" s="21" t="s">
        <v>1510</v>
      </c>
      <c r="D30" s="26">
        <f t="shared" si="0"/>
        <v>6371</v>
      </c>
      <c r="E30" s="34">
        <f t="shared" si="1"/>
        <v>4691</v>
      </c>
      <c r="F30" s="34">
        <f t="shared" si="2"/>
        <v>1586</v>
      </c>
      <c r="G30" s="34">
        <f t="shared" si="3"/>
        <v>94</v>
      </c>
      <c r="H30" s="11">
        <v>0</v>
      </c>
      <c r="I30" s="85">
        <v>9.3749999999999997E-3</v>
      </c>
      <c r="J30" s="37"/>
      <c r="K30" s="82">
        <f>0.009375*P3_</f>
        <v>6370.78125</v>
      </c>
    </row>
    <row r="31" spans="1:11" ht="15.75" x14ac:dyDescent="0.25">
      <c r="A31" s="13" t="s">
        <v>57</v>
      </c>
      <c r="B31" s="20" t="s">
        <v>26</v>
      </c>
      <c r="C31" s="21" t="s">
        <v>1510</v>
      </c>
      <c r="D31" s="26">
        <f t="shared" si="0"/>
        <v>6371</v>
      </c>
      <c r="E31" s="34">
        <f t="shared" si="1"/>
        <v>4691</v>
      </c>
      <c r="F31" s="34">
        <f t="shared" si="2"/>
        <v>1586</v>
      </c>
      <c r="G31" s="34">
        <f t="shared" si="3"/>
        <v>94</v>
      </c>
      <c r="H31" s="11">
        <v>0</v>
      </c>
      <c r="I31" s="85">
        <v>9.3749999999999997E-3</v>
      </c>
      <c r="J31" s="37"/>
      <c r="K31" s="82">
        <f>0.009375*P3_</f>
        <v>6370.78125</v>
      </c>
    </row>
    <row r="32" spans="1:11" ht="15.75" x14ac:dyDescent="0.25">
      <c r="A32" s="13" t="s">
        <v>1511</v>
      </c>
      <c r="B32" s="20" t="s">
        <v>1512</v>
      </c>
      <c r="C32" s="21" t="s">
        <v>1513</v>
      </c>
      <c r="D32" s="26">
        <f t="shared" ref="D32:D34" si="8">ROUND(K32,0)</f>
        <v>62838</v>
      </c>
      <c r="E32" s="34">
        <f t="shared" si="1"/>
        <v>46272</v>
      </c>
      <c r="F32" s="34">
        <f t="shared" si="2"/>
        <v>15641</v>
      </c>
      <c r="G32" s="34">
        <f t="shared" si="3"/>
        <v>925</v>
      </c>
      <c r="H32" s="11">
        <v>0</v>
      </c>
      <c r="I32" s="85">
        <v>0.1</v>
      </c>
      <c r="J32" s="37"/>
      <c r="K32" s="82">
        <f>0.1*P1_</f>
        <v>62838</v>
      </c>
    </row>
    <row r="33" spans="1:11" ht="15.75" x14ac:dyDescent="0.25">
      <c r="A33" s="98" t="s">
        <v>4038</v>
      </c>
      <c r="B33" s="20" t="s">
        <v>48</v>
      </c>
      <c r="C33" s="21" t="s">
        <v>4039</v>
      </c>
      <c r="D33" s="26">
        <f t="shared" ref="D33" si="9">ROUND(K33,0)</f>
        <v>62838</v>
      </c>
      <c r="E33" s="34">
        <f t="shared" si="1"/>
        <v>46272</v>
      </c>
      <c r="F33" s="34">
        <f t="shared" ref="F33" si="10">D33-E33-G33</f>
        <v>15641</v>
      </c>
      <c r="G33" s="34">
        <f t="shared" si="3"/>
        <v>925</v>
      </c>
      <c r="H33" s="11">
        <v>0</v>
      </c>
      <c r="I33" s="85">
        <v>0.1</v>
      </c>
      <c r="J33" s="37"/>
      <c r="K33" s="82">
        <f>0.1*P1_</f>
        <v>62838</v>
      </c>
    </row>
    <row r="34" spans="1:11" ht="15.75" x14ac:dyDescent="0.25">
      <c r="A34" s="13" t="s">
        <v>1514</v>
      </c>
      <c r="B34" s="20" t="s">
        <v>1515</v>
      </c>
      <c r="C34" s="21" t="s">
        <v>1516</v>
      </c>
      <c r="D34" s="26">
        <f t="shared" si="8"/>
        <v>62838</v>
      </c>
      <c r="E34" s="34">
        <f t="shared" si="1"/>
        <v>46272</v>
      </c>
      <c r="F34" s="34">
        <f t="shared" si="2"/>
        <v>15641</v>
      </c>
      <c r="G34" s="34">
        <f t="shared" si="3"/>
        <v>925</v>
      </c>
      <c r="H34" s="11">
        <v>0</v>
      </c>
      <c r="I34" s="85">
        <v>0.1</v>
      </c>
      <c r="J34" s="37"/>
      <c r="K34" s="82">
        <f>0.1*P1_</f>
        <v>62838</v>
      </c>
    </row>
    <row r="35" spans="1:11" ht="15.75" x14ac:dyDescent="0.25">
      <c r="A35" s="13" t="s">
        <v>2694</v>
      </c>
      <c r="B35" s="20" t="s">
        <v>3456</v>
      </c>
      <c r="C35" s="21" t="s">
        <v>1492</v>
      </c>
      <c r="D35" s="26">
        <f t="shared" ref="D35:D49" si="11">ROUND(K35,0)</f>
        <v>117618</v>
      </c>
      <c r="E35" s="34">
        <f t="shared" si="1"/>
        <v>86611</v>
      </c>
      <c r="F35" s="34">
        <f t="shared" si="2"/>
        <v>29275</v>
      </c>
      <c r="G35" s="34">
        <f t="shared" si="3"/>
        <v>1732</v>
      </c>
      <c r="H35" s="11">
        <v>0</v>
      </c>
      <c r="I35" s="85">
        <v>0.25</v>
      </c>
      <c r="J35" s="37"/>
      <c r="K35" s="82">
        <f>0.25*P2_</f>
        <v>117617.5</v>
      </c>
    </row>
    <row r="36" spans="1:11" ht="15.75" x14ac:dyDescent="0.25">
      <c r="A36" s="13" t="s">
        <v>2695</v>
      </c>
      <c r="B36" s="20" t="s">
        <v>3459</v>
      </c>
      <c r="C36" s="21" t="s">
        <v>1494</v>
      </c>
      <c r="D36" s="26">
        <f t="shared" si="11"/>
        <v>182966</v>
      </c>
      <c r="E36" s="34">
        <f t="shared" si="1"/>
        <v>134732</v>
      </c>
      <c r="F36" s="34">
        <f t="shared" si="2"/>
        <v>45539</v>
      </c>
      <c r="G36" s="34">
        <f t="shared" si="3"/>
        <v>2695</v>
      </c>
      <c r="H36" s="11">
        <v>0</v>
      </c>
      <c r="I36" s="85">
        <v>0.38890000000000002</v>
      </c>
      <c r="J36" s="37"/>
      <c r="K36" s="82">
        <f>0.3889*P2_</f>
        <v>182965.78300000002</v>
      </c>
    </row>
    <row r="37" spans="1:11" ht="15.75" x14ac:dyDescent="0.25">
      <c r="A37" s="13" t="s">
        <v>2696</v>
      </c>
      <c r="B37" s="20" t="s">
        <v>3461</v>
      </c>
      <c r="C37" s="21" t="s">
        <v>1496</v>
      </c>
      <c r="D37" s="26">
        <f t="shared" si="11"/>
        <v>235235</v>
      </c>
      <c r="E37" s="34">
        <f t="shared" si="1"/>
        <v>173222</v>
      </c>
      <c r="F37" s="34">
        <f t="shared" si="2"/>
        <v>58549</v>
      </c>
      <c r="G37" s="34">
        <f t="shared" si="3"/>
        <v>3464</v>
      </c>
      <c r="H37" s="11">
        <v>0</v>
      </c>
      <c r="I37" s="85">
        <v>0.5</v>
      </c>
      <c r="J37" s="37"/>
      <c r="K37" s="82">
        <f>0.5*P2_</f>
        <v>235235</v>
      </c>
    </row>
    <row r="38" spans="1:11" ht="15.75" x14ac:dyDescent="0.25">
      <c r="A38" s="13" t="s">
        <v>2697</v>
      </c>
      <c r="B38" s="20" t="s">
        <v>3463</v>
      </c>
      <c r="C38" s="21" t="s">
        <v>2698</v>
      </c>
      <c r="D38" s="26">
        <f t="shared" si="11"/>
        <v>300583</v>
      </c>
      <c r="E38" s="34">
        <f t="shared" si="1"/>
        <v>221342</v>
      </c>
      <c r="F38" s="34">
        <f t="shared" si="2"/>
        <v>74814</v>
      </c>
      <c r="G38" s="34">
        <f t="shared" si="3"/>
        <v>4427</v>
      </c>
      <c r="H38" s="11">
        <v>0</v>
      </c>
      <c r="I38" s="85">
        <v>0.63890000000000002</v>
      </c>
      <c r="J38" s="37"/>
      <c r="K38" s="82">
        <f>0.6389*P2_</f>
        <v>300583.283</v>
      </c>
    </row>
    <row r="39" spans="1:11" ht="15.75" x14ac:dyDescent="0.25">
      <c r="A39" s="13" t="s">
        <v>2699</v>
      </c>
      <c r="B39" s="20" t="s">
        <v>3465</v>
      </c>
      <c r="C39" s="21" t="s">
        <v>2700</v>
      </c>
      <c r="D39" s="26">
        <f t="shared" si="11"/>
        <v>352853</v>
      </c>
      <c r="E39" s="34">
        <f t="shared" si="1"/>
        <v>259833</v>
      </c>
      <c r="F39" s="34">
        <f t="shared" si="2"/>
        <v>87823</v>
      </c>
      <c r="G39" s="34">
        <f t="shared" si="3"/>
        <v>5197</v>
      </c>
      <c r="H39" s="11">
        <v>0</v>
      </c>
      <c r="I39" s="85">
        <v>0.75</v>
      </c>
      <c r="J39" s="37"/>
      <c r="K39" s="82">
        <f>0.75*P2_</f>
        <v>352852.5</v>
      </c>
    </row>
    <row r="40" spans="1:11" ht="15.75" x14ac:dyDescent="0.25">
      <c r="A40" s="13" t="s">
        <v>2701</v>
      </c>
      <c r="B40" s="20" t="s">
        <v>2702</v>
      </c>
      <c r="C40" s="21" t="s">
        <v>1498</v>
      </c>
      <c r="D40" s="26">
        <f t="shared" si="11"/>
        <v>117618</v>
      </c>
      <c r="E40" s="34">
        <f t="shared" si="1"/>
        <v>86611</v>
      </c>
      <c r="F40" s="34">
        <f t="shared" si="2"/>
        <v>29275</v>
      </c>
      <c r="G40" s="34">
        <f t="shared" si="3"/>
        <v>1732</v>
      </c>
      <c r="H40" s="11">
        <v>0</v>
      </c>
      <c r="I40" s="85">
        <v>0.25</v>
      </c>
      <c r="J40" s="37"/>
      <c r="K40" s="82">
        <f>0.25*P2_</f>
        <v>117617.5</v>
      </c>
    </row>
    <row r="41" spans="1:11" ht="15.75" x14ac:dyDescent="0.25">
      <c r="A41" s="13" t="s">
        <v>2703</v>
      </c>
      <c r="B41" s="20" t="s">
        <v>3467</v>
      </c>
      <c r="C41" s="21" t="s">
        <v>2704</v>
      </c>
      <c r="D41" s="26">
        <f t="shared" si="11"/>
        <v>86248</v>
      </c>
      <c r="E41" s="34">
        <f t="shared" si="1"/>
        <v>63511</v>
      </c>
      <c r="F41" s="34">
        <f t="shared" si="2"/>
        <v>21467</v>
      </c>
      <c r="G41" s="34">
        <f t="shared" si="3"/>
        <v>1270</v>
      </c>
      <c r="H41" s="11">
        <v>0</v>
      </c>
      <c r="I41" s="85">
        <v>0.25</v>
      </c>
      <c r="J41" s="37"/>
      <c r="K41" s="82">
        <f>0.25*P4_</f>
        <v>86247.5</v>
      </c>
    </row>
    <row r="42" spans="1:11" ht="15.75" x14ac:dyDescent="0.25">
      <c r="A42" s="13" t="s">
        <v>2705</v>
      </c>
      <c r="B42" s="20" t="s">
        <v>3469</v>
      </c>
      <c r="C42" s="21" t="s">
        <v>2706</v>
      </c>
      <c r="D42" s="26">
        <f t="shared" si="11"/>
        <v>134167</v>
      </c>
      <c r="E42" s="34">
        <f t="shared" si="1"/>
        <v>98797</v>
      </c>
      <c r="F42" s="34">
        <f t="shared" si="2"/>
        <v>33394</v>
      </c>
      <c r="G42" s="34">
        <f t="shared" si="3"/>
        <v>1976</v>
      </c>
      <c r="H42" s="11">
        <v>0</v>
      </c>
      <c r="I42" s="85">
        <v>0.38890000000000002</v>
      </c>
      <c r="J42" s="37"/>
      <c r="K42" s="82">
        <f>0.3889*P4_</f>
        <v>134166.611</v>
      </c>
    </row>
    <row r="43" spans="1:11" ht="15.75" x14ac:dyDescent="0.25">
      <c r="A43" s="13" t="s">
        <v>2707</v>
      </c>
      <c r="B43" s="20" t="s">
        <v>3471</v>
      </c>
      <c r="C43" s="21" t="s">
        <v>2708</v>
      </c>
      <c r="D43" s="26">
        <f t="shared" si="11"/>
        <v>172495</v>
      </c>
      <c r="E43" s="34">
        <f t="shared" si="1"/>
        <v>127021</v>
      </c>
      <c r="F43" s="34">
        <f t="shared" si="2"/>
        <v>42934</v>
      </c>
      <c r="G43" s="34">
        <f t="shared" si="3"/>
        <v>2540</v>
      </c>
      <c r="H43" s="11">
        <v>0</v>
      </c>
      <c r="I43" s="85">
        <v>0.5</v>
      </c>
      <c r="J43" s="37"/>
      <c r="K43" s="82">
        <f>0.5*P4_</f>
        <v>172495</v>
      </c>
    </row>
    <row r="44" spans="1:11" ht="15.75" x14ac:dyDescent="0.25">
      <c r="A44" s="13" t="s">
        <v>2709</v>
      </c>
      <c r="B44" s="20" t="s">
        <v>3473</v>
      </c>
      <c r="C44" s="21" t="s">
        <v>2710</v>
      </c>
      <c r="D44" s="26">
        <f t="shared" si="11"/>
        <v>220414</v>
      </c>
      <c r="E44" s="34">
        <f t="shared" si="1"/>
        <v>162308</v>
      </c>
      <c r="F44" s="34">
        <f t="shared" si="2"/>
        <v>54860</v>
      </c>
      <c r="G44" s="34">
        <f t="shared" si="3"/>
        <v>3246</v>
      </c>
      <c r="H44" s="11">
        <v>0</v>
      </c>
      <c r="I44" s="85">
        <v>0.63890000000000002</v>
      </c>
      <c r="J44" s="37"/>
      <c r="K44" s="82">
        <f>0.6389*P4_</f>
        <v>220414.111</v>
      </c>
    </row>
    <row r="45" spans="1:11" ht="15.75" x14ac:dyDescent="0.25">
      <c r="A45" s="13" t="s">
        <v>2711</v>
      </c>
      <c r="B45" s="20" t="s">
        <v>3475</v>
      </c>
      <c r="C45" s="21" t="s">
        <v>2712</v>
      </c>
      <c r="D45" s="26">
        <f t="shared" si="11"/>
        <v>258743</v>
      </c>
      <c r="E45" s="34">
        <f t="shared" si="1"/>
        <v>190532</v>
      </c>
      <c r="F45" s="34">
        <f t="shared" si="2"/>
        <v>64400</v>
      </c>
      <c r="G45" s="34">
        <f t="shared" si="3"/>
        <v>3811</v>
      </c>
      <c r="H45" s="11">
        <v>0</v>
      </c>
      <c r="I45" s="85">
        <v>0.75</v>
      </c>
      <c r="J45" s="37"/>
      <c r="K45" s="82">
        <f>0.75*P4_</f>
        <v>258742.5</v>
      </c>
    </row>
    <row r="46" spans="1:11" ht="15.75" x14ac:dyDescent="0.25">
      <c r="A46" s="13" t="s">
        <v>2713</v>
      </c>
      <c r="B46" s="20" t="s">
        <v>2714</v>
      </c>
      <c r="C46" s="21" t="s">
        <v>2715</v>
      </c>
      <c r="D46" s="26">
        <f t="shared" si="11"/>
        <v>86248</v>
      </c>
      <c r="E46" s="34">
        <f t="shared" si="1"/>
        <v>63511</v>
      </c>
      <c r="F46" s="34">
        <f t="shared" si="2"/>
        <v>21467</v>
      </c>
      <c r="G46" s="34">
        <f t="shared" si="3"/>
        <v>1270</v>
      </c>
      <c r="H46" s="11">
        <v>0</v>
      </c>
      <c r="I46" s="85">
        <v>0.25</v>
      </c>
      <c r="J46" s="37"/>
      <c r="K46" s="82">
        <f>0.25*P4_</f>
        <v>86247.5</v>
      </c>
    </row>
    <row r="47" spans="1:11" ht="15.75" x14ac:dyDescent="0.25">
      <c r="A47" s="13" t="s">
        <v>2716</v>
      </c>
      <c r="B47" s="20" t="s">
        <v>42</v>
      </c>
      <c r="C47" s="21" t="s">
        <v>1502</v>
      </c>
      <c r="D47" s="26">
        <f t="shared" si="11"/>
        <v>314190</v>
      </c>
      <c r="E47" s="34">
        <f t="shared" si="1"/>
        <v>231362</v>
      </c>
      <c r="F47" s="34">
        <f t="shared" si="2"/>
        <v>78201</v>
      </c>
      <c r="G47" s="34">
        <f t="shared" si="3"/>
        <v>4627</v>
      </c>
      <c r="H47" s="11">
        <v>0</v>
      </c>
      <c r="I47" s="85">
        <v>0.5</v>
      </c>
      <c r="J47" s="37"/>
      <c r="K47" s="82">
        <f>0.5*P1_</f>
        <v>314190</v>
      </c>
    </row>
    <row r="48" spans="1:11" ht="15.75" x14ac:dyDescent="0.25">
      <c r="A48" s="13" t="s">
        <v>2717</v>
      </c>
      <c r="B48" s="20" t="s">
        <v>44</v>
      </c>
      <c r="C48" s="21" t="s">
        <v>2718</v>
      </c>
      <c r="D48" s="26">
        <f t="shared" si="11"/>
        <v>339775</v>
      </c>
      <c r="E48" s="34">
        <f t="shared" si="1"/>
        <v>250203</v>
      </c>
      <c r="F48" s="34">
        <f t="shared" si="2"/>
        <v>84568</v>
      </c>
      <c r="G48" s="34">
        <f t="shared" si="3"/>
        <v>5004</v>
      </c>
      <c r="H48" s="11">
        <v>0</v>
      </c>
      <c r="I48" s="85">
        <v>0.5</v>
      </c>
      <c r="J48" s="37"/>
      <c r="K48" s="82">
        <f>0.5*P3_</f>
        <v>339775</v>
      </c>
    </row>
    <row r="49" spans="1:13" ht="15.75" x14ac:dyDescent="0.25">
      <c r="A49" s="13" t="s">
        <v>2719</v>
      </c>
      <c r="B49" s="20" t="s">
        <v>46</v>
      </c>
      <c r="C49" s="21" t="s">
        <v>2720</v>
      </c>
      <c r="D49" s="26">
        <f t="shared" si="11"/>
        <v>339775</v>
      </c>
      <c r="E49" s="34">
        <f t="shared" si="1"/>
        <v>250203</v>
      </c>
      <c r="F49" s="34">
        <f t="shared" si="2"/>
        <v>84568</v>
      </c>
      <c r="G49" s="34">
        <f t="shared" si="3"/>
        <v>5004</v>
      </c>
      <c r="H49" s="11">
        <v>0</v>
      </c>
      <c r="I49" s="85">
        <v>0.5</v>
      </c>
      <c r="J49" s="37"/>
      <c r="K49" s="82">
        <f>0.5*P3_</f>
        <v>339775</v>
      </c>
    </row>
    <row r="50" spans="1:13" ht="15.75" x14ac:dyDescent="0.25">
      <c r="A50" s="13" t="s">
        <v>58</v>
      </c>
      <c r="B50" s="20" t="s">
        <v>59</v>
      </c>
      <c r="C50" s="21" t="s">
        <v>1518</v>
      </c>
      <c r="D50" s="26">
        <f t="shared" si="0"/>
        <v>470470</v>
      </c>
      <c r="E50" s="34">
        <f t="shared" si="1"/>
        <v>346443</v>
      </c>
      <c r="F50" s="34">
        <f t="shared" si="2"/>
        <v>117098</v>
      </c>
      <c r="G50" s="34">
        <f t="shared" si="3"/>
        <v>6929</v>
      </c>
      <c r="H50" s="11">
        <v>0</v>
      </c>
      <c r="I50" s="85">
        <v>1</v>
      </c>
      <c r="J50" s="37"/>
      <c r="K50" s="82">
        <f>P2_</f>
        <v>470470</v>
      </c>
    </row>
    <row r="51" spans="1:13" ht="15.75" x14ac:dyDescent="0.25">
      <c r="A51" s="13" t="s">
        <v>60</v>
      </c>
      <c r="B51" s="20" t="s">
        <v>61</v>
      </c>
      <c r="C51" s="21" t="s">
        <v>1520</v>
      </c>
      <c r="D51" s="26">
        <f t="shared" si="0"/>
        <v>10600</v>
      </c>
      <c r="E51" s="34">
        <f t="shared" si="1"/>
        <v>7806</v>
      </c>
      <c r="F51" s="34">
        <f t="shared" si="2"/>
        <v>2638</v>
      </c>
      <c r="G51" s="34">
        <f t="shared" si="3"/>
        <v>156</v>
      </c>
      <c r="H51" s="11">
        <v>0</v>
      </c>
      <c r="I51" s="85">
        <f t="shared" ref="I51:I82" si="12">L51/40</f>
        <v>2.5000000000000001E-2</v>
      </c>
      <c r="J51" s="37"/>
      <c r="K51" s="82">
        <f t="shared" ref="K51:K82" si="13">M51*N1_</f>
        <v>10600</v>
      </c>
      <c r="L51" s="30">
        <v>1</v>
      </c>
      <c r="M51" s="30">
        <f>L51*40</f>
        <v>40</v>
      </c>
    </row>
    <row r="52" spans="1:13" ht="15.75" x14ac:dyDescent="0.25">
      <c r="A52" s="13" t="s">
        <v>62</v>
      </c>
      <c r="B52" s="20" t="s">
        <v>63</v>
      </c>
      <c r="C52" s="21" t="s">
        <v>1522</v>
      </c>
      <c r="D52" s="26">
        <f t="shared" si="0"/>
        <v>21200</v>
      </c>
      <c r="E52" s="34">
        <f t="shared" si="1"/>
        <v>15611</v>
      </c>
      <c r="F52" s="34">
        <f t="shared" si="2"/>
        <v>5277</v>
      </c>
      <c r="G52" s="34">
        <f t="shared" si="3"/>
        <v>312</v>
      </c>
      <c r="H52" s="11">
        <v>0</v>
      </c>
      <c r="I52" s="85">
        <f t="shared" si="12"/>
        <v>0.05</v>
      </c>
      <c r="J52" s="37"/>
      <c r="K52" s="82">
        <f t="shared" si="13"/>
        <v>21200</v>
      </c>
      <c r="L52" s="30">
        <v>2</v>
      </c>
      <c r="M52" s="30">
        <f t="shared" ref="M52:M115" si="14">L52*40</f>
        <v>80</v>
      </c>
    </row>
    <row r="53" spans="1:13" ht="15.75" x14ac:dyDescent="0.25">
      <c r="A53" s="13" t="s">
        <v>64</v>
      </c>
      <c r="B53" s="20" t="s">
        <v>65</v>
      </c>
      <c r="C53" s="21" t="s">
        <v>1524</v>
      </c>
      <c r="D53" s="26">
        <f t="shared" si="0"/>
        <v>31800</v>
      </c>
      <c r="E53" s="34">
        <f t="shared" si="1"/>
        <v>23417</v>
      </c>
      <c r="F53" s="34">
        <f t="shared" si="2"/>
        <v>7915</v>
      </c>
      <c r="G53" s="34">
        <f t="shared" si="3"/>
        <v>468</v>
      </c>
      <c r="H53" s="11">
        <v>0</v>
      </c>
      <c r="I53" s="85">
        <f t="shared" si="12"/>
        <v>7.4999999999999997E-2</v>
      </c>
      <c r="J53" s="37"/>
      <c r="K53" s="82">
        <f t="shared" si="13"/>
        <v>31800</v>
      </c>
      <c r="L53" s="30">
        <v>3</v>
      </c>
      <c r="M53" s="30">
        <f t="shared" si="14"/>
        <v>120</v>
      </c>
    </row>
    <row r="54" spans="1:13" ht="15.75" x14ac:dyDescent="0.25">
      <c r="A54" s="13" t="s">
        <v>66</v>
      </c>
      <c r="B54" s="20" t="s">
        <v>379</v>
      </c>
      <c r="C54" s="21" t="s">
        <v>1526</v>
      </c>
      <c r="D54" s="26">
        <f t="shared" si="0"/>
        <v>42400</v>
      </c>
      <c r="E54" s="34">
        <f t="shared" si="1"/>
        <v>31222</v>
      </c>
      <c r="F54" s="34">
        <f t="shared" si="2"/>
        <v>10554</v>
      </c>
      <c r="G54" s="34">
        <f t="shared" si="3"/>
        <v>624</v>
      </c>
      <c r="H54" s="11">
        <v>0</v>
      </c>
      <c r="I54" s="85">
        <f t="shared" si="12"/>
        <v>0.1</v>
      </c>
      <c r="J54" s="37"/>
      <c r="K54" s="82">
        <f t="shared" si="13"/>
        <v>42400</v>
      </c>
      <c r="L54" s="30">
        <v>4</v>
      </c>
      <c r="M54" s="30">
        <f t="shared" si="14"/>
        <v>160</v>
      </c>
    </row>
    <row r="55" spans="1:13" ht="15.75" x14ac:dyDescent="0.25">
      <c r="A55" s="13" t="s">
        <v>67</v>
      </c>
      <c r="B55" s="20" t="s">
        <v>381</v>
      </c>
      <c r="C55" s="21" t="s">
        <v>1528</v>
      </c>
      <c r="D55" s="26">
        <f t="shared" si="0"/>
        <v>53000</v>
      </c>
      <c r="E55" s="34">
        <f t="shared" si="1"/>
        <v>39028</v>
      </c>
      <c r="F55" s="34">
        <f t="shared" si="2"/>
        <v>13191</v>
      </c>
      <c r="G55" s="34">
        <f t="shared" si="3"/>
        <v>781</v>
      </c>
      <c r="H55" s="11">
        <v>0</v>
      </c>
      <c r="I55" s="85">
        <f t="shared" si="12"/>
        <v>0.125</v>
      </c>
      <c r="J55" s="37"/>
      <c r="K55" s="82">
        <f t="shared" si="13"/>
        <v>53000</v>
      </c>
      <c r="L55" s="30">
        <v>5</v>
      </c>
      <c r="M55" s="30">
        <f t="shared" si="14"/>
        <v>200</v>
      </c>
    </row>
    <row r="56" spans="1:13" ht="15.75" x14ac:dyDescent="0.25">
      <c r="A56" s="13" t="s">
        <v>68</v>
      </c>
      <c r="B56" s="20" t="s">
        <v>383</v>
      </c>
      <c r="C56" s="21" t="s">
        <v>1530</v>
      </c>
      <c r="D56" s="26">
        <f t="shared" si="0"/>
        <v>63600</v>
      </c>
      <c r="E56" s="34">
        <f t="shared" si="1"/>
        <v>46834</v>
      </c>
      <c r="F56" s="34">
        <f t="shared" si="2"/>
        <v>15829</v>
      </c>
      <c r="G56" s="34">
        <f t="shared" si="3"/>
        <v>937</v>
      </c>
      <c r="H56" s="11">
        <v>0</v>
      </c>
      <c r="I56" s="85">
        <f t="shared" si="12"/>
        <v>0.15</v>
      </c>
      <c r="J56" s="37"/>
      <c r="K56" s="82">
        <f t="shared" si="13"/>
        <v>63600</v>
      </c>
      <c r="L56" s="30">
        <v>6</v>
      </c>
      <c r="M56" s="30">
        <f t="shared" si="14"/>
        <v>240</v>
      </c>
    </row>
    <row r="57" spans="1:13" ht="15.75" x14ac:dyDescent="0.25">
      <c r="A57" s="13" t="s">
        <v>69</v>
      </c>
      <c r="B57" s="20" t="s">
        <v>385</v>
      </c>
      <c r="C57" s="21" t="s">
        <v>1532</v>
      </c>
      <c r="D57" s="26">
        <f t="shared" si="0"/>
        <v>74200</v>
      </c>
      <c r="E57" s="34">
        <f t="shared" si="1"/>
        <v>54639</v>
      </c>
      <c r="F57" s="34">
        <f t="shared" si="2"/>
        <v>18468</v>
      </c>
      <c r="G57" s="34">
        <f t="shared" si="3"/>
        <v>1093</v>
      </c>
      <c r="H57" s="11">
        <v>0</v>
      </c>
      <c r="I57" s="85">
        <f t="shared" si="12"/>
        <v>0.17499999999999999</v>
      </c>
      <c r="J57" s="37"/>
      <c r="K57" s="82">
        <f t="shared" si="13"/>
        <v>74200</v>
      </c>
      <c r="L57" s="30">
        <v>7</v>
      </c>
      <c r="M57" s="30">
        <f t="shared" si="14"/>
        <v>280</v>
      </c>
    </row>
    <row r="58" spans="1:13" ht="15.75" x14ac:dyDescent="0.25">
      <c r="A58" s="13" t="s">
        <v>70</v>
      </c>
      <c r="B58" s="20" t="s">
        <v>387</v>
      </c>
      <c r="C58" s="21" t="s">
        <v>1534</v>
      </c>
      <c r="D58" s="26">
        <f t="shared" si="0"/>
        <v>84800</v>
      </c>
      <c r="E58" s="34">
        <f t="shared" si="1"/>
        <v>62445</v>
      </c>
      <c r="F58" s="34">
        <f t="shared" si="2"/>
        <v>21106</v>
      </c>
      <c r="G58" s="34">
        <f t="shared" si="3"/>
        <v>1249</v>
      </c>
      <c r="H58" s="11">
        <v>0</v>
      </c>
      <c r="I58" s="85">
        <f t="shared" si="12"/>
        <v>0.2</v>
      </c>
      <c r="J58" s="37"/>
      <c r="K58" s="82">
        <f t="shared" si="13"/>
        <v>84800</v>
      </c>
      <c r="L58" s="30">
        <v>8</v>
      </c>
      <c r="M58" s="30">
        <f t="shared" si="14"/>
        <v>320</v>
      </c>
    </row>
    <row r="59" spans="1:13" ht="15.75" x14ac:dyDescent="0.25">
      <c r="A59" s="13" t="s">
        <v>71</v>
      </c>
      <c r="B59" s="20" t="s">
        <v>389</v>
      </c>
      <c r="C59" s="21" t="s">
        <v>1536</v>
      </c>
      <c r="D59" s="26">
        <f t="shared" si="0"/>
        <v>95400</v>
      </c>
      <c r="E59" s="34">
        <f t="shared" si="1"/>
        <v>70250</v>
      </c>
      <c r="F59" s="34">
        <f t="shared" si="2"/>
        <v>23745</v>
      </c>
      <c r="G59" s="34">
        <f t="shared" si="3"/>
        <v>1405</v>
      </c>
      <c r="H59" s="11">
        <v>0</v>
      </c>
      <c r="I59" s="85">
        <f t="shared" si="12"/>
        <v>0.22500000000000001</v>
      </c>
      <c r="J59" s="37"/>
      <c r="K59" s="82">
        <f t="shared" si="13"/>
        <v>95400</v>
      </c>
      <c r="L59" s="30">
        <v>9</v>
      </c>
      <c r="M59" s="30">
        <f t="shared" si="14"/>
        <v>360</v>
      </c>
    </row>
    <row r="60" spans="1:13" ht="15.75" x14ac:dyDescent="0.25">
      <c r="A60" s="13" t="s">
        <v>72</v>
      </c>
      <c r="B60" s="20" t="s">
        <v>391</v>
      </c>
      <c r="C60" s="21" t="s">
        <v>1538</v>
      </c>
      <c r="D60" s="26">
        <f t="shared" si="0"/>
        <v>106000</v>
      </c>
      <c r="E60" s="34">
        <f t="shared" si="1"/>
        <v>78056</v>
      </c>
      <c r="F60" s="34">
        <f t="shared" si="2"/>
        <v>26383</v>
      </c>
      <c r="G60" s="34">
        <f t="shared" si="3"/>
        <v>1561</v>
      </c>
      <c r="H60" s="11">
        <v>0</v>
      </c>
      <c r="I60" s="85">
        <f t="shared" si="12"/>
        <v>0.25</v>
      </c>
      <c r="J60" s="37"/>
      <c r="K60" s="82">
        <f t="shared" si="13"/>
        <v>106000</v>
      </c>
      <c r="L60" s="30">
        <v>10</v>
      </c>
      <c r="M60" s="30">
        <f t="shared" si="14"/>
        <v>400</v>
      </c>
    </row>
    <row r="61" spans="1:13" ht="15.75" x14ac:dyDescent="0.25">
      <c r="A61" s="13" t="s">
        <v>73</v>
      </c>
      <c r="B61" s="20" t="s">
        <v>393</v>
      </c>
      <c r="C61" s="21" t="s">
        <v>1540</v>
      </c>
      <c r="D61" s="26">
        <f t="shared" si="0"/>
        <v>116600</v>
      </c>
      <c r="E61" s="34">
        <f t="shared" si="1"/>
        <v>85862</v>
      </c>
      <c r="F61" s="34">
        <f t="shared" si="2"/>
        <v>29021</v>
      </c>
      <c r="G61" s="34">
        <f t="shared" si="3"/>
        <v>1717</v>
      </c>
      <c r="H61" s="11">
        <v>0</v>
      </c>
      <c r="I61" s="85">
        <f t="shared" si="12"/>
        <v>0.27500000000000002</v>
      </c>
      <c r="J61" s="37"/>
      <c r="K61" s="82">
        <f t="shared" si="13"/>
        <v>116600</v>
      </c>
      <c r="L61" s="30">
        <v>11</v>
      </c>
      <c r="M61" s="30">
        <f t="shared" si="14"/>
        <v>440</v>
      </c>
    </row>
    <row r="62" spans="1:13" ht="15.75" x14ac:dyDescent="0.25">
      <c r="A62" s="13" t="s">
        <v>74</v>
      </c>
      <c r="B62" s="20" t="s">
        <v>395</v>
      </c>
      <c r="C62" s="21" t="s">
        <v>1542</v>
      </c>
      <c r="D62" s="26">
        <f t="shared" si="0"/>
        <v>127200</v>
      </c>
      <c r="E62" s="34">
        <f t="shared" si="1"/>
        <v>93667</v>
      </c>
      <c r="F62" s="34">
        <f t="shared" si="2"/>
        <v>31660</v>
      </c>
      <c r="G62" s="34">
        <f t="shared" si="3"/>
        <v>1873</v>
      </c>
      <c r="H62" s="11">
        <v>0</v>
      </c>
      <c r="I62" s="85">
        <f t="shared" si="12"/>
        <v>0.3</v>
      </c>
      <c r="J62" s="37"/>
      <c r="K62" s="82">
        <f t="shared" si="13"/>
        <v>127200</v>
      </c>
      <c r="L62" s="30">
        <v>12</v>
      </c>
      <c r="M62" s="30">
        <f t="shared" si="14"/>
        <v>480</v>
      </c>
    </row>
    <row r="63" spans="1:13" ht="15.75" x14ac:dyDescent="0.25">
      <c r="A63" s="13" t="s">
        <v>75</v>
      </c>
      <c r="B63" s="20" t="s">
        <v>397</v>
      </c>
      <c r="C63" s="21" t="s">
        <v>1544</v>
      </c>
      <c r="D63" s="26">
        <f t="shared" si="0"/>
        <v>137800</v>
      </c>
      <c r="E63" s="34">
        <f t="shared" si="1"/>
        <v>101473</v>
      </c>
      <c r="F63" s="34">
        <f t="shared" si="2"/>
        <v>34298</v>
      </c>
      <c r="G63" s="34">
        <f t="shared" si="3"/>
        <v>2029</v>
      </c>
      <c r="H63" s="11">
        <v>0</v>
      </c>
      <c r="I63" s="85">
        <f t="shared" si="12"/>
        <v>0.32500000000000001</v>
      </c>
      <c r="J63" s="37"/>
      <c r="K63" s="82">
        <f t="shared" si="13"/>
        <v>137800</v>
      </c>
      <c r="L63" s="30">
        <v>13</v>
      </c>
      <c r="M63" s="30">
        <f t="shared" si="14"/>
        <v>520</v>
      </c>
    </row>
    <row r="64" spans="1:13" ht="15.75" x14ac:dyDescent="0.25">
      <c r="A64" s="13" t="s">
        <v>76</v>
      </c>
      <c r="B64" s="20" t="s">
        <v>399</v>
      </c>
      <c r="C64" s="21" t="s">
        <v>1546</v>
      </c>
      <c r="D64" s="26">
        <f t="shared" si="0"/>
        <v>148400</v>
      </c>
      <c r="E64" s="34">
        <f t="shared" si="1"/>
        <v>109278</v>
      </c>
      <c r="F64" s="34">
        <f t="shared" si="2"/>
        <v>36936</v>
      </c>
      <c r="G64" s="34">
        <f t="shared" si="3"/>
        <v>2186</v>
      </c>
      <c r="H64" s="11">
        <v>0</v>
      </c>
      <c r="I64" s="85">
        <f t="shared" si="12"/>
        <v>0.35</v>
      </c>
      <c r="J64" s="37"/>
      <c r="K64" s="82">
        <f t="shared" si="13"/>
        <v>148400</v>
      </c>
      <c r="L64" s="30">
        <v>14</v>
      </c>
      <c r="M64" s="30">
        <f t="shared" si="14"/>
        <v>560</v>
      </c>
    </row>
    <row r="65" spans="1:13" ht="15.75" x14ac:dyDescent="0.25">
      <c r="A65" s="13" t="s">
        <v>77</v>
      </c>
      <c r="B65" s="20" t="s">
        <v>401</v>
      </c>
      <c r="C65" s="21" t="s">
        <v>1548</v>
      </c>
      <c r="D65" s="26">
        <f t="shared" si="0"/>
        <v>159000</v>
      </c>
      <c r="E65" s="34">
        <f t="shared" si="1"/>
        <v>117084</v>
      </c>
      <c r="F65" s="34">
        <f t="shared" si="2"/>
        <v>39574</v>
      </c>
      <c r="G65" s="34">
        <f t="shared" si="3"/>
        <v>2342</v>
      </c>
      <c r="H65" s="11">
        <v>0</v>
      </c>
      <c r="I65" s="85">
        <f t="shared" si="12"/>
        <v>0.375</v>
      </c>
      <c r="J65" s="37"/>
      <c r="K65" s="82">
        <f t="shared" si="13"/>
        <v>159000</v>
      </c>
      <c r="L65" s="30">
        <v>15</v>
      </c>
      <c r="M65" s="30">
        <f t="shared" si="14"/>
        <v>600</v>
      </c>
    </row>
    <row r="66" spans="1:13" ht="15.75" x14ac:dyDescent="0.25">
      <c r="A66" s="13" t="s">
        <v>78</v>
      </c>
      <c r="B66" s="20" t="s">
        <v>403</v>
      </c>
      <c r="C66" s="21" t="s">
        <v>1550</v>
      </c>
      <c r="D66" s="26">
        <f t="shared" si="0"/>
        <v>169600</v>
      </c>
      <c r="E66" s="34">
        <f t="shared" si="1"/>
        <v>124890</v>
      </c>
      <c r="F66" s="34">
        <f t="shared" si="2"/>
        <v>42212</v>
      </c>
      <c r="G66" s="34">
        <f t="shared" si="3"/>
        <v>2498</v>
      </c>
      <c r="H66" s="11">
        <v>0</v>
      </c>
      <c r="I66" s="85">
        <f t="shared" si="12"/>
        <v>0.4</v>
      </c>
      <c r="J66" s="37"/>
      <c r="K66" s="82">
        <f t="shared" si="13"/>
        <v>169600</v>
      </c>
      <c r="L66" s="30">
        <v>16</v>
      </c>
      <c r="M66" s="30">
        <f t="shared" si="14"/>
        <v>640</v>
      </c>
    </row>
    <row r="67" spans="1:13" ht="15.75" x14ac:dyDescent="0.25">
      <c r="A67" s="13" t="s">
        <v>79</v>
      </c>
      <c r="B67" s="20" t="s">
        <v>405</v>
      </c>
      <c r="C67" s="21" t="s">
        <v>1552</v>
      </c>
      <c r="D67" s="26">
        <f t="shared" si="0"/>
        <v>180200</v>
      </c>
      <c r="E67" s="34">
        <f t="shared" si="1"/>
        <v>132695</v>
      </c>
      <c r="F67" s="34">
        <f t="shared" si="2"/>
        <v>44851</v>
      </c>
      <c r="G67" s="34">
        <f t="shared" si="3"/>
        <v>2654</v>
      </c>
      <c r="H67" s="11">
        <v>0</v>
      </c>
      <c r="I67" s="85">
        <f t="shared" si="12"/>
        <v>0.42499999999999999</v>
      </c>
      <c r="J67" s="37"/>
      <c r="K67" s="82">
        <f t="shared" si="13"/>
        <v>180200</v>
      </c>
      <c r="L67" s="30">
        <v>17</v>
      </c>
      <c r="M67" s="30">
        <f t="shared" si="14"/>
        <v>680</v>
      </c>
    </row>
    <row r="68" spans="1:13" ht="15.75" x14ac:dyDescent="0.25">
      <c r="A68" s="13" t="s">
        <v>80</v>
      </c>
      <c r="B68" s="20" t="s">
        <v>407</v>
      </c>
      <c r="C68" s="21" t="s">
        <v>1554</v>
      </c>
      <c r="D68" s="26">
        <f t="shared" si="0"/>
        <v>190800</v>
      </c>
      <c r="E68" s="34">
        <f t="shared" si="1"/>
        <v>140501</v>
      </c>
      <c r="F68" s="34">
        <f t="shared" si="2"/>
        <v>47489</v>
      </c>
      <c r="G68" s="34">
        <f t="shared" si="3"/>
        <v>2810</v>
      </c>
      <c r="H68" s="11">
        <v>0</v>
      </c>
      <c r="I68" s="85">
        <f t="shared" si="12"/>
        <v>0.45</v>
      </c>
      <c r="J68" s="37"/>
      <c r="K68" s="82">
        <f t="shared" si="13"/>
        <v>190800</v>
      </c>
      <c r="L68" s="30">
        <v>18</v>
      </c>
      <c r="M68" s="30">
        <f t="shared" si="14"/>
        <v>720</v>
      </c>
    </row>
    <row r="69" spans="1:13" ht="15.75" x14ac:dyDescent="0.25">
      <c r="A69" s="13" t="s">
        <v>81</v>
      </c>
      <c r="B69" s="20" t="s">
        <v>409</v>
      </c>
      <c r="C69" s="21" t="s">
        <v>1556</v>
      </c>
      <c r="D69" s="26">
        <f t="shared" si="0"/>
        <v>201400</v>
      </c>
      <c r="E69" s="34">
        <f t="shared" si="1"/>
        <v>148306</v>
      </c>
      <c r="F69" s="34">
        <f t="shared" si="2"/>
        <v>50128</v>
      </c>
      <c r="G69" s="34">
        <f t="shared" si="3"/>
        <v>2966</v>
      </c>
      <c r="H69" s="11">
        <v>0</v>
      </c>
      <c r="I69" s="85">
        <f t="shared" si="12"/>
        <v>0.47499999999999998</v>
      </c>
      <c r="J69" s="37"/>
      <c r="K69" s="82">
        <f t="shared" si="13"/>
        <v>201400</v>
      </c>
      <c r="L69" s="30">
        <v>19</v>
      </c>
      <c r="M69" s="30">
        <f t="shared" si="14"/>
        <v>760</v>
      </c>
    </row>
    <row r="70" spans="1:13" ht="15.75" x14ac:dyDescent="0.25">
      <c r="A70" s="13" t="s">
        <v>82</v>
      </c>
      <c r="B70" s="20" t="s">
        <v>411</v>
      </c>
      <c r="C70" s="21" t="s">
        <v>1558</v>
      </c>
      <c r="D70" s="26">
        <f t="shared" si="0"/>
        <v>212000</v>
      </c>
      <c r="E70" s="34">
        <f t="shared" si="1"/>
        <v>156112</v>
      </c>
      <c r="F70" s="34">
        <f t="shared" si="2"/>
        <v>52766</v>
      </c>
      <c r="G70" s="34">
        <f t="shared" si="3"/>
        <v>3122</v>
      </c>
      <c r="H70" s="11">
        <v>0</v>
      </c>
      <c r="I70" s="85">
        <f t="shared" si="12"/>
        <v>0.5</v>
      </c>
      <c r="J70" s="37"/>
      <c r="K70" s="82">
        <f t="shared" si="13"/>
        <v>212000</v>
      </c>
      <c r="L70" s="30">
        <v>20</v>
      </c>
      <c r="M70" s="30">
        <f t="shared" si="14"/>
        <v>800</v>
      </c>
    </row>
    <row r="71" spans="1:13" ht="15.75" x14ac:dyDescent="0.25">
      <c r="A71" s="13" t="s">
        <v>83</v>
      </c>
      <c r="B71" s="20" t="s">
        <v>413</v>
      </c>
      <c r="C71" s="21" t="s">
        <v>1560</v>
      </c>
      <c r="D71" s="26">
        <f t="shared" si="0"/>
        <v>222600</v>
      </c>
      <c r="E71" s="34">
        <f t="shared" si="1"/>
        <v>163918</v>
      </c>
      <c r="F71" s="34">
        <f t="shared" si="2"/>
        <v>55404</v>
      </c>
      <c r="G71" s="34">
        <f t="shared" si="3"/>
        <v>3278</v>
      </c>
      <c r="H71" s="11">
        <v>0</v>
      </c>
      <c r="I71" s="85">
        <f t="shared" si="12"/>
        <v>0.52500000000000002</v>
      </c>
      <c r="J71" s="37"/>
      <c r="K71" s="82">
        <f t="shared" si="13"/>
        <v>222600</v>
      </c>
      <c r="L71" s="30">
        <v>21</v>
      </c>
      <c r="M71" s="30">
        <f t="shared" si="14"/>
        <v>840</v>
      </c>
    </row>
    <row r="72" spans="1:13" ht="15.75" x14ac:dyDescent="0.25">
      <c r="A72" s="13" t="s">
        <v>84</v>
      </c>
      <c r="B72" s="20" t="s">
        <v>415</v>
      </c>
      <c r="C72" s="21" t="s">
        <v>1562</v>
      </c>
      <c r="D72" s="26">
        <f t="shared" si="0"/>
        <v>233200</v>
      </c>
      <c r="E72" s="34">
        <f t="shared" ref="E72:E135" si="15">ROUND($D72*100/135.8,0)</f>
        <v>171723</v>
      </c>
      <c r="F72" s="34">
        <f t="shared" ref="F72:F135" si="16">D72-E72-G72</f>
        <v>58043</v>
      </c>
      <c r="G72" s="34">
        <f t="shared" ref="G72:G135" si="17">ROUND($D72*2/135.8,0)</f>
        <v>3434</v>
      </c>
      <c r="H72" s="11">
        <v>0</v>
      </c>
      <c r="I72" s="85">
        <f t="shared" si="12"/>
        <v>0.55000000000000004</v>
      </c>
      <c r="J72" s="37"/>
      <c r="K72" s="82">
        <f t="shared" si="13"/>
        <v>233200</v>
      </c>
      <c r="L72" s="30">
        <v>22</v>
      </c>
      <c r="M72" s="30">
        <f t="shared" si="14"/>
        <v>880</v>
      </c>
    </row>
    <row r="73" spans="1:13" ht="15.75" x14ac:dyDescent="0.25">
      <c r="A73" s="13" t="s">
        <v>85</v>
      </c>
      <c r="B73" s="20" t="s">
        <v>417</v>
      </c>
      <c r="C73" s="21" t="s">
        <v>1564</v>
      </c>
      <c r="D73" s="26">
        <f t="shared" si="0"/>
        <v>243800</v>
      </c>
      <c r="E73" s="34">
        <f t="shared" si="15"/>
        <v>179529</v>
      </c>
      <c r="F73" s="34">
        <f t="shared" si="16"/>
        <v>60680</v>
      </c>
      <c r="G73" s="34">
        <f t="shared" si="17"/>
        <v>3591</v>
      </c>
      <c r="H73" s="11">
        <v>0</v>
      </c>
      <c r="I73" s="85">
        <f t="shared" si="12"/>
        <v>0.57499999999999996</v>
      </c>
      <c r="J73" s="37"/>
      <c r="K73" s="82">
        <f t="shared" si="13"/>
        <v>243800</v>
      </c>
      <c r="L73" s="30">
        <v>23</v>
      </c>
      <c r="M73" s="30">
        <f t="shared" si="14"/>
        <v>920</v>
      </c>
    </row>
    <row r="74" spans="1:13" ht="15.75" x14ac:dyDescent="0.25">
      <c r="A74" s="13" t="s">
        <v>86</v>
      </c>
      <c r="B74" s="20" t="s">
        <v>419</v>
      </c>
      <c r="C74" s="21" t="s">
        <v>1566</v>
      </c>
      <c r="D74" s="26">
        <f t="shared" si="0"/>
        <v>254400</v>
      </c>
      <c r="E74" s="34">
        <f t="shared" si="15"/>
        <v>187334</v>
      </c>
      <c r="F74" s="34">
        <f t="shared" si="16"/>
        <v>63319</v>
      </c>
      <c r="G74" s="34">
        <f t="shared" si="17"/>
        <v>3747</v>
      </c>
      <c r="H74" s="11">
        <v>0</v>
      </c>
      <c r="I74" s="85">
        <f t="shared" si="12"/>
        <v>0.6</v>
      </c>
      <c r="J74" s="37"/>
      <c r="K74" s="82">
        <f t="shared" si="13"/>
        <v>254400</v>
      </c>
      <c r="L74" s="30">
        <v>24</v>
      </c>
      <c r="M74" s="30">
        <f t="shared" si="14"/>
        <v>960</v>
      </c>
    </row>
    <row r="75" spans="1:13" ht="15.75" x14ac:dyDescent="0.25">
      <c r="A75" s="13" t="s">
        <v>87</v>
      </c>
      <c r="B75" s="20" t="s">
        <v>421</v>
      </c>
      <c r="C75" s="21" t="s">
        <v>1568</v>
      </c>
      <c r="D75" s="26">
        <f t="shared" si="0"/>
        <v>265000</v>
      </c>
      <c r="E75" s="34">
        <f t="shared" si="15"/>
        <v>195140</v>
      </c>
      <c r="F75" s="34">
        <f t="shared" si="16"/>
        <v>65957</v>
      </c>
      <c r="G75" s="34">
        <f t="shared" si="17"/>
        <v>3903</v>
      </c>
      <c r="H75" s="11">
        <v>0</v>
      </c>
      <c r="I75" s="85">
        <f t="shared" si="12"/>
        <v>0.625</v>
      </c>
      <c r="J75" s="37"/>
      <c r="K75" s="82">
        <f t="shared" si="13"/>
        <v>265000</v>
      </c>
      <c r="L75" s="30">
        <v>25</v>
      </c>
      <c r="M75" s="30">
        <f t="shared" si="14"/>
        <v>1000</v>
      </c>
    </row>
    <row r="76" spans="1:13" ht="15.75" x14ac:dyDescent="0.25">
      <c r="A76" s="13" t="s">
        <v>88</v>
      </c>
      <c r="B76" s="20" t="s">
        <v>423</v>
      </c>
      <c r="C76" s="21" t="s">
        <v>1570</v>
      </c>
      <c r="D76" s="26">
        <f t="shared" si="0"/>
        <v>275600</v>
      </c>
      <c r="E76" s="34">
        <f t="shared" si="15"/>
        <v>202946</v>
      </c>
      <c r="F76" s="34">
        <f t="shared" si="16"/>
        <v>68595</v>
      </c>
      <c r="G76" s="34">
        <f t="shared" si="17"/>
        <v>4059</v>
      </c>
      <c r="H76" s="11">
        <v>0</v>
      </c>
      <c r="I76" s="85">
        <f t="shared" si="12"/>
        <v>0.65</v>
      </c>
      <c r="J76" s="37"/>
      <c r="K76" s="82">
        <f t="shared" si="13"/>
        <v>275600</v>
      </c>
      <c r="L76" s="30">
        <v>26</v>
      </c>
      <c r="M76" s="30">
        <f t="shared" si="14"/>
        <v>1040</v>
      </c>
    </row>
    <row r="77" spans="1:13" ht="15.75" x14ac:dyDescent="0.25">
      <c r="A77" s="13" t="s">
        <v>89</v>
      </c>
      <c r="B77" s="20" t="s">
        <v>425</v>
      </c>
      <c r="C77" s="21" t="s">
        <v>1572</v>
      </c>
      <c r="D77" s="26">
        <f t="shared" si="0"/>
        <v>286200</v>
      </c>
      <c r="E77" s="34">
        <f t="shared" si="15"/>
        <v>210751</v>
      </c>
      <c r="F77" s="34">
        <f t="shared" si="16"/>
        <v>71234</v>
      </c>
      <c r="G77" s="34">
        <f t="shared" si="17"/>
        <v>4215</v>
      </c>
      <c r="H77" s="11">
        <v>0</v>
      </c>
      <c r="I77" s="85">
        <f t="shared" si="12"/>
        <v>0.67500000000000004</v>
      </c>
      <c r="J77" s="37"/>
      <c r="K77" s="82">
        <f t="shared" si="13"/>
        <v>286200</v>
      </c>
      <c r="L77" s="30">
        <v>27</v>
      </c>
      <c r="M77" s="30">
        <f t="shared" si="14"/>
        <v>1080</v>
      </c>
    </row>
    <row r="78" spans="1:13" ht="15.75" x14ac:dyDescent="0.25">
      <c r="A78" s="13" t="s">
        <v>90</v>
      </c>
      <c r="B78" s="20" t="s">
        <v>427</v>
      </c>
      <c r="C78" s="21" t="s">
        <v>1574</v>
      </c>
      <c r="D78" s="26">
        <f t="shared" si="0"/>
        <v>296800</v>
      </c>
      <c r="E78" s="34">
        <f t="shared" si="15"/>
        <v>218557</v>
      </c>
      <c r="F78" s="34">
        <f t="shared" si="16"/>
        <v>73872</v>
      </c>
      <c r="G78" s="34">
        <f t="shared" si="17"/>
        <v>4371</v>
      </c>
      <c r="H78" s="11">
        <v>0</v>
      </c>
      <c r="I78" s="85">
        <f t="shared" si="12"/>
        <v>0.7</v>
      </c>
      <c r="J78" s="37"/>
      <c r="K78" s="82">
        <f t="shared" si="13"/>
        <v>296800</v>
      </c>
      <c r="L78" s="30">
        <v>28</v>
      </c>
      <c r="M78" s="30">
        <f t="shared" si="14"/>
        <v>1120</v>
      </c>
    </row>
    <row r="79" spans="1:13" ht="15.75" x14ac:dyDescent="0.25">
      <c r="A79" s="13" t="s">
        <v>91</v>
      </c>
      <c r="B79" s="20" t="s">
        <v>429</v>
      </c>
      <c r="C79" s="21" t="s">
        <v>1576</v>
      </c>
      <c r="D79" s="26">
        <f t="shared" si="0"/>
        <v>307400</v>
      </c>
      <c r="E79" s="34">
        <f t="shared" si="15"/>
        <v>226362</v>
      </c>
      <c r="F79" s="34">
        <f t="shared" si="16"/>
        <v>76511</v>
      </c>
      <c r="G79" s="34">
        <f t="shared" si="17"/>
        <v>4527</v>
      </c>
      <c r="H79" s="11">
        <v>0</v>
      </c>
      <c r="I79" s="85">
        <f t="shared" si="12"/>
        <v>0.72499999999999998</v>
      </c>
      <c r="J79" s="37"/>
      <c r="K79" s="82">
        <f t="shared" si="13"/>
        <v>307400</v>
      </c>
      <c r="L79" s="30">
        <v>29</v>
      </c>
      <c r="M79" s="30">
        <f t="shared" si="14"/>
        <v>1160</v>
      </c>
    </row>
    <row r="80" spans="1:13" ht="15.75" x14ac:dyDescent="0.25">
      <c r="A80" s="13" t="s">
        <v>92</v>
      </c>
      <c r="B80" s="20" t="s">
        <v>431</v>
      </c>
      <c r="C80" s="21" t="s">
        <v>1578</v>
      </c>
      <c r="D80" s="26">
        <f t="shared" si="0"/>
        <v>318000</v>
      </c>
      <c r="E80" s="34">
        <f t="shared" si="15"/>
        <v>234168</v>
      </c>
      <c r="F80" s="34">
        <f t="shared" si="16"/>
        <v>79149</v>
      </c>
      <c r="G80" s="34">
        <f t="shared" si="17"/>
        <v>4683</v>
      </c>
      <c r="H80" s="11">
        <v>0</v>
      </c>
      <c r="I80" s="85">
        <f t="shared" si="12"/>
        <v>0.75</v>
      </c>
      <c r="J80" s="37"/>
      <c r="K80" s="82">
        <f t="shared" si="13"/>
        <v>318000</v>
      </c>
      <c r="L80" s="30">
        <v>30</v>
      </c>
      <c r="M80" s="30">
        <f t="shared" si="14"/>
        <v>1200</v>
      </c>
    </row>
    <row r="81" spans="1:13" ht="15.75" x14ac:dyDescent="0.25">
      <c r="A81" s="13" t="s">
        <v>93</v>
      </c>
      <c r="B81" s="20" t="s">
        <v>433</v>
      </c>
      <c r="C81" s="21" t="s">
        <v>1580</v>
      </c>
      <c r="D81" s="26">
        <f t="shared" si="0"/>
        <v>328600</v>
      </c>
      <c r="E81" s="34">
        <f t="shared" si="15"/>
        <v>241973</v>
      </c>
      <c r="F81" s="34">
        <f t="shared" si="16"/>
        <v>81788</v>
      </c>
      <c r="G81" s="34">
        <f t="shared" si="17"/>
        <v>4839</v>
      </c>
      <c r="H81" s="11">
        <v>0</v>
      </c>
      <c r="I81" s="85">
        <f t="shared" si="12"/>
        <v>0.77500000000000002</v>
      </c>
      <c r="J81" s="37"/>
      <c r="K81" s="82">
        <f t="shared" si="13"/>
        <v>328600</v>
      </c>
      <c r="L81" s="30">
        <v>31</v>
      </c>
      <c r="M81" s="30">
        <f t="shared" si="14"/>
        <v>1240</v>
      </c>
    </row>
    <row r="82" spans="1:13" ht="15.75" x14ac:dyDescent="0.25">
      <c r="A82" s="13" t="s">
        <v>94</v>
      </c>
      <c r="B82" s="20" t="s">
        <v>435</v>
      </c>
      <c r="C82" s="21" t="s">
        <v>1582</v>
      </c>
      <c r="D82" s="26">
        <f t="shared" si="0"/>
        <v>339200</v>
      </c>
      <c r="E82" s="34">
        <f t="shared" si="15"/>
        <v>249779</v>
      </c>
      <c r="F82" s="34">
        <f t="shared" si="16"/>
        <v>84425</v>
      </c>
      <c r="G82" s="34">
        <f t="shared" si="17"/>
        <v>4996</v>
      </c>
      <c r="H82" s="11">
        <v>0</v>
      </c>
      <c r="I82" s="85">
        <f t="shared" si="12"/>
        <v>0.8</v>
      </c>
      <c r="J82" s="37"/>
      <c r="K82" s="82">
        <f t="shared" si="13"/>
        <v>339200</v>
      </c>
      <c r="L82" s="30">
        <v>32</v>
      </c>
      <c r="M82" s="30">
        <f t="shared" si="14"/>
        <v>1280</v>
      </c>
    </row>
    <row r="83" spans="1:13" ht="15.75" x14ac:dyDescent="0.25">
      <c r="A83" s="13" t="s">
        <v>95</v>
      </c>
      <c r="B83" s="20" t="s">
        <v>437</v>
      </c>
      <c r="C83" s="21" t="s">
        <v>1584</v>
      </c>
      <c r="D83" s="26">
        <f t="shared" si="0"/>
        <v>349800</v>
      </c>
      <c r="E83" s="34">
        <f t="shared" si="15"/>
        <v>257585</v>
      </c>
      <c r="F83" s="34">
        <f t="shared" si="16"/>
        <v>87063</v>
      </c>
      <c r="G83" s="34">
        <f t="shared" si="17"/>
        <v>5152</v>
      </c>
      <c r="H83" s="11">
        <v>0</v>
      </c>
      <c r="I83" s="85">
        <f t="shared" ref="I83:I115" si="18">L83/40</f>
        <v>0.82499999999999996</v>
      </c>
      <c r="J83" s="37"/>
      <c r="K83" s="82">
        <f t="shared" ref="K83:K115" si="19">M83*N1_</f>
        <v>349800</v>
      </c>
      <c r="L83" s="30">
        <v>33</v>
      </c>
      <c r="M83" s="30">
        <f t="shared" si="14"/>
        <v>1320</v>
      </c>
    </row>
    <row r="84" spans="1:13" ht="15.75" x14ac:dyDescent="0.25">
      <c r="A84" s="13" t="s">
        <v>96</v>
      </c>
      <c r="B84" s="20" t="s">
        <v>439</v>
      </c>
      <c r="C84" s="21" t="s">
        <v>1586</v>
      </c>
      <c r="D84" s="26">
        <f t="shared" si="0"/>
        <v>360400</v>
      </c>
      <c r="E84" s="34">
        <f t="shared" si="15"/>
        <v>265390</v>
      </c>
      <c r="F84" s="34">
        <f t="shared" si="16"/>
        <v>89702</v>
      </c>
      <c r="G84" s="34">
        <f t="shared" si="17"/>
        <v>5308</v>
      </c>
      <c r="H84" s="11">
        <v>0</v>
      </c>
      <c r="I84" s="85">
        <f t="shared" si="18"/>
        <v>0.85</v>
      </c>
      <c r="J84" s="37"/>
      <c r="K84" s="82">
        <f t="shared" si="19"/>
        <v>360400</v>
      </c>
      <c r="L84" s="30">
        <v>34</v>
      </c>
      <c r="M84" s="30">
        <f t="shared" si="14"/>
        <v>1360</v>
      </c>
    </row>
    <row r="85" spans="1:13" ht="15.75" x14ac:dyDescent="0.25">
      <c r="A85" s="13" t="s">
        <v>97</v>
      </c>
      <c r="B85" s="20" t="s">
        <v>441</v>
      </c>
      <c r="C85" s="21" t="s">
        <v>1588</v>
      </c>
      <c r="D85" s="26">
        <f t="shared" si="0"/>
        <v>371000</v>
      </c>
      <c r="E85" s="34">
        <f t="shared" si="15"/>
        <v>273196</v>
      </c>
      <c r="F85" s="34">
        <f t="shared" si="16"/>
        <v>92340</v>
      </c>
      <c r="G85" s="34">
        <f t="shared" si="17"/>
        <v>5464</v>
      </c>
      <c r="H85" s="11">
        <v>0</v>
      </c>
      <c r="I85" s="85">
        <f t="shared" si="18"/>
        <v>0.875</v>
      </c>
      <c r="J85" s="37"/>
      <c r="K85" s="82">
        <f t="shared" si="19"/>
        <v>371000</v>
      </c>
      <c r="L85" s="30">
        <v>35</v>
      </c>
      <c r="M85" s="30">
        <f t="shared" si="14"/>
        <v>1400</v>
      </c>
    </row>
    <row r="86" spans="1:13" ht="15.75" x14ac:dyDescent="0.25">
      <c r="A86" s="13" t="s">
        <v>98</v>
      </c>
      <c r="B86" s="20" t="s">
        <v>443</v>
      </c>
      <c r="C86" s="21" t="s">
        <v>1590</v>
      </c>
      <c r="D86" s="26">
        <f t="shared" si="0"/>
        <v>381600</v>
      </c>
      <c r="E86" s="34">
        <f t="shared" si="15"/>
        <v>281001</v>
      </c>
      <c r="F86" s="34">
        <f t="shared" si="16"/>
        <v>94979</v>
      </c>
      <c r="G86" s="34">
        <f t="shared" si="17"/>
        <v>5620</v>
      </c>
      <c r="H86" s="11">
        <v>0</v>
      </c>
      <c r="I86" s="85">
        <f t="shared" si="18"/>
        <v>0.9</v>
      </c>
      <c r="J86" s="37"/>
      <c r="K86" s="82">
        <f t="shared" si="19"/>
        <v>381600</v>
      </c>
      <c r="L86" s="30">
        <v>36</v>
      </c>
      <c r="M86" s="30">
        <f t="shared" si="14"/>
        <v>1440</v>
      </c>
    </row>
    <row r="87" spans="1:13" ht="15.75" x14ac:dyDescent="0.25">
      <c r="A87" s="13" t="s">
        <v>99</v>
      </c>
      <c r="B87" s="20" t="s">
        <v>445</v>
      </c>
      <c r="C87" s="21" t="s">
        <v>1592</v>
      </c>
      <c r="D87" s="26">
        <f t="shared" si="0"/>
        <v>392200</v>
      </c>
      <c r="E87" s="34">
        <f t="shared" si="15"/>
        <v>288807</v>
      </c>
      <c r="F87" s="34">
        <f t="shared" si="16"/>
        <v>97617</v>
      </c>
      <c r="G87" s="34">
        <f t="shared" si="17"/>
        <v>5776</v>
      </c>
      <c r="H87" s="11">
        <v>0</v>
      </c>
      <c r="I87" s="85">
        <f t="shared" si="18"/>
        <v>0.92500000000000004</v>
      </c>
      <c r="J87" s="37"/>
      <c r="K87" s="82">
        <f t="shared" si="19"/>
        <v>392200</v>
      </c>
      <c r="L87" s="30">
        <v>37</v>
      </c>
      <c r="M87" s="30">
        <f t="shared" si="14"/>
        <v>1480</v>
      </c>
    </row>
    <row r="88" spans="1:13" ht="15.75" x14ac:dyDescent="0.25">
      <c r="A88" s="13" t="s">
        <v>100</v>
      </c>
      <c r="B88" s="20" t="s">
        <v>447</v>
      </c>
      <c r="C88" s="21" t="s">
        <v>1594</v>
      </c>
      <c r="D88" s="26">
        <f t="shared" si="0"/>
        <v>402800</v>
      </c>
      <c r="E88" s="34">
        <f t="shared" si="15"/>
        <v>296613</v>
      </c>
      <c r="F88" s="34">
        <f t="shared" si="16"/>
        <v>100255</v>
      </c>
      <c r="G88" s="34">
        <f t="shared" si="17"/>
        <v>5932</v>
      </c>
      <c r="H88" s="11">
        <v>0</v>
      </c>
      <c r="I88" s="85">
        <f t="shared" si="18"/>
        <v>0.95</v>
      </c>
      <c r="J88" s="37"/>
      <c r="K88" s="82">
        <f t="shared" si="19"/>
        <v>402800</v>
      </c>
      <c r="L88" s="30">
        <v>38</v>
      </c>
      <c r="M88" s="30">
        <f t="shared" si="14"/>
        <v>1520</v>
      </c>
    </row>
    <row r="89" spans="1:13" ht="15.75" x14ac:dyDescent="0.25">
      <c r="A89" s="13" t="s">
        <v>101</v>
      </c>
      <c r="B89" s="20" t="s">
        <v>449</v>
      </c>
      <c r="C89" s="21" t="s">
        <v>1596</v>
      </c>
      <c r="D89" s="26">
        <f t="shared" ref="D89:D152" si="20">ROUND(K89,0)</f>
        <v>413400</v>
      </c>
      <c r="E89" s="34">
        <f t="shared" si="15"/>
        <v>304418</v>
      </c>
      <c r="F89" s="34">
        <f t="shared" si="16"/>
        <v>102894</v>
      </c>
      <c r="G89" s="34">
        <f t="shared" si="17"/>
        <v>6088</v>
      </c>
      <c r="H89" s="11">
        <v>0</v>
      </c>
      <c r="I89" s="85">
        <f t="shared" si="18"/>
        <v>0.97499999999999998</v>
      </c>
      <c r="J89" s="37"/>
      <c r="K89" s="82">
        <f t="shared" si="19"/>
        <v>413400</v>
      </c>
      <c r="L89" s="30">
        <v>39</v>
      </c>
      <c r="M89" s="30">
        <f t="shared" si="14"/>
        <v>1560</v>
      </c>
    </row>
    <row r="90" spans="1:13" ht="15.75" x14ac:dyDescent="0.25">
      <c r="A90" s="13" t="s">
        <v>102</v>
      </c>
      <c r="B90" s="20" t="s">
        <v>451</v>
      </c>
      <c r="C90" s="21" t="s">
        <v>1598</v>
      </c>
      <c r="D90" s="26">
        <f t="shared" si="20"/>
        <v>424000</v>
      </c>
      <c r="E90" s="34">
        <f t="shared" si="15"/>
        <v>312224</v>
      </c>
      <c r="F90" s="34">
        <f t="shared" si="16"/>
        <v>105532</v>
      </c>
      <c r="G90" s="34">
        <f t="shared" si="17"/>
        <v>6244</v>
      </c>
      <c r="H90" s="11">
        <v>0</v>
      </c>
      <c r="I90" s="85">
        <f t="shared" si="18"/>
        <v>1</v>
      </c>
      <c r="J90" s="37"/>
      <c r="K90" s="82">
        <f t="shared" si="19"/>
        <v>424000</v>
      </c>
      <c r="L90" s="30">
        <v>40</v>
      </c>
      <c r="M90" s="30">
        <f t="shared" si="14"/>
        <v>1600</v>
      </c>
    </row>
    <row r="91" spans="1:13" ht="15.75" x14ac:dyDescent="0.25">
      <c r="A91" s="13" t="s">
        <v>103</v>
      </c>
      <c r="B91" s="20" t="s">
        <v>104</v>
      </c>
      <c r="C91" s="21" t="s">
        <v>1520</v>
      </c>
      <c r="D91" s="26">
        <f t="shared" si="20"/>
        <v>10600</v>
      </c>
      <c r="E91" s="34">
        <f t="shared" si="15"/>
        <v>7806</v>
      </c>
      <c r="F91" s="34">
        <f t="shared" si="16"/>
        <v>2638</v>
      </c>
      <c r="G91" s="34">
        <f t="shared" si="17"/>
        <v>156</v>
      </c>
      <c r="H91" s="11">
        <v>0</v>
      </c>
      <c r="I91" s="85">
        <f t="shared" si="18"/>
        <v>2.5000000000000001E-2</v>
      </c>
      <c r="J91" s="37"/>
      <c r="K91" s="82">
        <f t="shared" si="19"/>
        <v>10600</v>
      </c>
      <c r="L91" s="30">
        <v>1</v>
      </c>
      <c r="M91" s="30">
        <f>L91*40</f>
        <v>40</v>
      </c>
    </row>
    <row r="92" spans="1:13" ht="15.75" x14ac:dyDescent="0.25">
      <c r="A92" s="13" t="s">
        <v>105</v>
      </c>
      <c r="B92" s="20" t="s">
        <v>106</v>
      </c>
      <c r="C92" s="21" t="s">
        <v>1522</v>
      </c>
      <c r="D92" s="26">
        <f t="shared" si="20"/>
        <v>21200</v>
      </c>
      <c r="E92" s="34">
        <f t="shared" si="15"/>
        <v>15611</v>
      </c>
      <c r="F92" s="34">
        <f t="shared" si="16"/>
        <v>5277</v>
      </c>
      <c r="G92" s="34">
        <f t="shared" si="17"/>
        <v>312</v>
      </c>
      <c r="H92" s="11">
        <v>0</v>
      </c>
      <c r="I92" s="85">
        <f t="shared" si="18"/>
        <v>0.05</v>
      </c>
      <c r="J92" s="37"/>
      <c r="K92" s="82">
        <f t="shared" si="19"/>
        <v>21200</v>
      </c>
      <c r="L92" s="30">
        <v>2</v>
      </c>
      <c r="M92" s="30">
        <f t="shared" si="14"/>
        <v>80</v>
      </c>
    </row>
    <row r="93" spans="1:13" ht="15.75" x14ac:dyDescent="0.25">
      <c r="A93" s="13" t="s">
        <v>107</v>
      </c>
      <c r="B93" s="20" t="s">
        <v>108</v>
      </c>
      <c r="C93" s="21" t="s">
        <v>1524</v>
      </c>
      <c r="D93" s="26">
        <f t="shared" si="20"/>
        <v>31800</v>
      </c>
      <c r="E93" s="34">
        <f t="shared" si="15"/>
        <v>23417</v>
      </c>
      <c r="F93" s="34">
        <f t="shared" si="16"/>
        <v>7915</v>
      </c>
      <c r="G93" s="34">
        <f t="shared" si="17"/>
        <v>468</v>
      </c>
      <c r="H93" s="11">
        <v>0</v>
      </c>
      <c r="I93" s="85">
        <f t="shared" si="18"/>
        <v>7.4999999999999997E-2</v>
      </c>
      <c r="J93" s="37"/>
      <c r="K93" s="82">
        <f t="shared" si="19"/>
        <v>31800</v>
      </c>
      <c r="L93" s="30">
        <v>3</v>
      </c>
      <c r="M93" s="30">
        <f t="shared" si="14"/>
        <v>120</v>
      </c>
    </row>
    <row r="94" spans="1:13" ht="15.75" x14ac:dyDescent="0.25">
      <c r="A94" s="13" t="s">
        <v>109</v>
      </c>
      <c r="B94" s="20" t="s">
        <v>110</v>
      </c>
      <c r="C94" s="21" t="s">
        <v>1526</v>
      </c>
      <c r="D94" s="26">
        <f t="shared" si="20"/>
        <v>42400</v>
      </c>
      <c r="E94" s="34">
        <f t="shared" si="15"/>
        <v>31222</v>
      </c>
      <c r="F94" s="34">
        <f t="shared" si="16"/>
        <v>10554</v>
      </c>
      <c r="G94" s="34">
        <f t="shared" si="17"/>
        <v>624</v>
      </c>
      <c r="H94" s="11">
        <v>0</v>
      </c>
      <c r="I94" s="85">
        <f t="shared" si="18"/>
        <v>0.1</v>
      </c>
      <c r="J94" s="37"/>
      <c r="K94" s="82">
        <f t="shared" si="19"/>
        <v>42400</v>
      </c>
      <c r="L94" s="30">
        <v>4</v>
      </c>
      <c r="M94" s="30">
        <f t="shared" si="14"/>
        <v>160</v>
      </c>
    </row>
    <row r="95" spans="1:13" ht="15.75" x14ac:dyDescent="0.25">
      <c r="A95" s="13" t="s">
        <v>111</v>
      </c>
      <c r="B95" s="20" t="s">
        <v>112</v>
      </c>
      <c r="C95" s="21" t="s">
        <v>1528</v>
      </c>
      <c r="D95" s="26">
        <f t="shared" si="20"/>
        <v>53000</v>
      </c>
      <c r="E95" s="34">
        <f t="shared" si="15"/>
        <v>39028</v>
      </c>
      <c r="F95" s="34">
        <f t="shared" si="16"/>
        <v>13191</v>
      </c>
      <c r="G95" s="34">
        <f t="shared" si="17"/>
        <v>781</v>
      </c>
      <c r="H95" s="11">
        <v>0</v>
      </c>
      <c r="I95" s="85">
        <f t="shared" si="18"/>
        <v>0.125</v>
      </c>
      <c r="J95" s="37"/>
      <c r="K95" s="82">
        <f t="shared" si="19"/>
        <v>53000</v>
      </c>
      <c r="L95" s="30">
        <v>5</v>
      </c>
      <c r="M95" s="30">
        <f t="shared" si="14"/>
        <v>200</v>
      </c>
    </row>
    <row r="96" spans="1:13" ht="15.75" x14ac:dyDescent="0.25">
      <c r="A96" s="13" t="s">
        <v>113</v>
      </c>
      <c r="B96" s="20" t="s">
        <v>114</v>
      </c>
      <c r="C96" s="21" t="s">
        <v>1530</v>
      </c>
      <c r="D96" s="26">
        <f t="shared" si="20"/>
        <v>63600</v>
      </c>
      <c r="E96" s="34">
        <f t="shared" si="15"/>
        <v>46834</v>
      </c>
      <c r="F96" s="34">
        <f t="shared" si="16"/>
        <v>15829</v>
      </c>
      <c r="G96" s="34">
        <f t="shared" si="17"/>
        <v>937</v>
      </c>
      <c r="H96" s="11">
        <v>0</v>
      </c>
      <c r="I96" s="85">
        <f t="shared" si="18"/>
        <v>0.15</v>
      </c>
      <c r="J96" s="37"/>
      <c r="K96" s="82">
        <f t="shared" si="19"/>
        <v>63600</v>
      </c>
      <c r="L96" s="30">
        <v>6</v>
      </c>
      <c r="M96" s="30">
        <f t="shared" si="14"/>
        <v>240</v>
      </c>
    </row>
    <row r="97" spans="1:13" ht="15.75" x14ac:dyDescent="0.25">
      <c r="A97" s="13" t="s">
        <v>115</v>
      </c>
      <c r="B97" s="20" t="s">
        <v>116</v>
      </c>
      <c r="C97" s="21" t="s">
        <v>1532</v>
      </c>
      <c r="D97" s="26">
        <f t="shared" si="20"/>
        <v>74200</v>
      </c>
      <c r="E97" s="34">
        <f t="shared" si="15"/>
        <v>54639</v>
      </c>
      <c r="F97" s="34">
        <f t="shared" si="16"/>
        <v>18468</v>
      </c>
      <c r="G97" s="34">
        <f t="shared" si="17"/>
        <v>1093</v>
      </c>
      <c r="H97" s="11">
        <v>0</v>
      </c>
      <c r="I97" s="85">
        <f t="shared" si="18"/>
        <v>0.17499999999999999</v>
      </c>
      <c r="J97" s="37"/>
      <c r="K97" s="82">
        <f t="shared" si="19"/>
        <v>74200</v>
      </c>
      <c r="L97" s="30">
        <v>7</v>
      </c>
      <c r="M97" s="30">
        <f t="shared" si="14"/>
        <v>280</v>
      </c>
    </row>
    <row r="98" spans="1:13" ht="15.75" x14ac:dyDescent="0.25">
      <c r="A98" s="13" t="s">
        <v>117</v>
      </c>
      <c r="B98" s="20" t="s">
        <v>118</v>
      </c>
      <c r="C98" s="21" t="s">
        <v>1534</v>
      </c>
      <c r="D98" s="26">
        <f t="shared" si="20"/>
        <v>84800</v>
      </c>
      <c r="E98" s="34">
        <f t="shared" si="15"/>
        <v>62445</v>
      </c>
      <c r="F98" s="34">
        <f t="shared" si="16"/>
        <v>21106</v>
      </c>
      <c r="G98" s="34">
        <f t="shared" si="17"/>
        <v>1249</v>
      </c>
      <c r="H98" s="11">
        <v>0</v>
      </c>
      <c r="I98" s="85">
        <f t="shared" si="18"/>
        <v>0.2</v>
      </c>
      <c r="J98" s="37"/>
      <c r="K98" s="82">
        <f t="shared" si="19"/>
        <v>84800</v>
      </c>
      <c r="L98" s="30">
        <v>8</v>
      </c>
      <c r="M98" s="30">
        <f t="shared" si="14"/>
        <v>320</v>
      </c>
    </row>
    <row r="99" spans="1:13" ht="15.75" x14ac:dyDescent="0.25">
      <c r="A99" s="13" t="s">
        <v>119</v>
      </c>
      <c r="B99" s="20" t="s">
        <v>120</v>
      </c>
      <c r="C99" s="21" t="s">
        <v>1536</v>
      </c>
      <c r="D99" s="26">
        <f t="shared" si="20"/>
        <v>95400</v>
      </c>
      <c r="E99" s="34">
        <f t="shared" si="15"/>
        <v>70250</v>
      </c>
      <c r="F99" s="34">
        <f t="shared" si="16"/>
        <v>23745</v>
      </c>
      <c r="G99" s="34">
        <f t="shared" si="17"/>
        <v>1405</v>
      </c>
      <c r="H99" s="11">
        <v>0</v>
      </c>
      <c r="I99" s="85">
        <f t="shared" si="18"/>
        <v>0.22500000000000001</v>
      </c>
      <c r="J99" s="37"/>
      <c r="K99" s="82">
        <f t="shared" si="19"/>
        <v>95400</v>
      </c>
      <c r="L99" s="30">
        <v>9</v>
      </c>
      <c r="M99" s="30">
        <f t="shared" si="14"/>
        <v>360</v>
      </c>
    </row>
    <row r="100" spans="1:13" ht="15.75" x14ac:dyDescent="0.25">
      <c r="A100" s="13" t="s">
        <v>121</v>
      </c>
      <c r="B100" s="20" t="s">
        <v>122</v>
      </c>
      <c r="C100" s="21" t="s">
        <v>1538</v>
      </c>
      <c r="D100" s="26">
        <f t="shared" si="20"/>
        <v>106000</v>
      </c>
      <c r="E100" s="34">
        <f t="shared" si="15"/>
        <v>78056</v>
      </c>
      <c r="F100" s="34">
        <f t="shared" si="16"/>
        <v>26383</v>
      </c>
      <c r="G100" s="34">
        <f t="shared" si="17"/>
        <v>1561</v>
      </c>
      <c r="H100" s="11">
        <v>0</v>
      </c>
      <c r="I100" s="85">
        <f t="shared" si="18"/>
        <v>0.25</v>
      </c>
      <c r="J100" s="37"/>
      <c r="K100" s="82">
        <f t="shared" si="19"/>
        <v>106000</v>
      </c>
      <c r="L100" s="30">
        <v>10</v>
      </c>
      <c r="M100" s="30">
        <f t="shared" si="14"/>
        <v>400</v>
      </c>
    </row>
    <row r="101" spans="1:13" ht="15.75" x14ac:dyDescent="0.25">
      <c r="A101" s="13" t="s">
        <v>123</v>
      </c>
      <c r="B101" s="20" t="s">
        <v>124</v>
      </c>
      <c r="C101" s="21" t="s">
        <v>1540</v>
      </c>
      <c r="D101" s="26">
        <f t="shared" si="20"/>
        <v>116600</v>
      </c>
      <c r="E101" s="34">
        <f t="shared" si="15"/>
        <v>85862</v>
      </c>
      <c r="F101" s="34">
        <f t="shared" si="16"/>
        <v>29021</v>
      </c>
      <c r="G101" s="34">
        <f t="shared" si="17"/>
        <v>1717</v>
      </c>
      <c r="H101" s="11">
        <v>0</v>
      </c>
      <c r="I101" s="85">
        <f t="shared" si="18"/>
        <v>0.27500000000000002</v>
      </c>
      <c r="J101" s="37"/>
      <c r="K101" s="82">
        <f t="shared" si="19"/>
        <v>116600</v>
      </c>
      <c r="L101" s="30">
        <v>11</v>
      </c>
      <c r="M101" s="30">
        <f t="shared" si="14"/>
        <v>440</v>
      </c>
    </row>
    <row r="102" spans="1:13" ht="15.75" x14ac:dyDescent="0.25">
      <c r="A102" s="13" t="s">
        <v>125</v>
      </c>
      <c r="B102" s="20" t="s">
        <v>126</v>
      </c>
      <c r="C102" s="21" t="s">
        <v>1542</v>
      </c>
      <c r="D102" s="26">
        <f t="shared" si="20"/>
        <v>127200</v>
      </c>
      <c r="E102" s="34">
        <f t="shared" si="15"/>
        <v>93667</v>
      </c>
      <c r="F102" s="34">
        <f t="shared" si="16"/>
        <v>31660</v>
      </c>
      <c r="G102" s="34">
        <f t="shared" si="17"/>
        <v>1873</v>
      </c>
      <c r="H102" s="11">
        <v>0</v>
      </c>
      <c r="I102" s="85">
        <f t="shared" si="18"/>
        <v>0.3</v>
      </c>
      <c r="J102" s="37"/>
      <c r="K102" s="82">
        <f t="shared" si="19"/>
        <v>127200</v>
      </c>
      <c r="L102" s="30">
        <v>12</v>
      </c>
      <c r="M102" s="30">
        <f t="shared" si="14"/>
        <v>480</v>
      </c>
    </row>
    <row r="103" spans="1:13" ht="15.75" x14ac:dyDescent="0.25">
      <c r="A103" s="13" t="s">
        <v>127</v>
      </c>
      <c r="B103" s="20" t="s">
        <v>128</v>
      </c>
      <c r="C103" s="21" t="s">
        <v>1544</v>
      </c>
      <c r="D103" s="26">
        <f t="shared" si="20"/>
        <v>137800</v>
      </c>
      <c r="E103" s="34">
        <f t="shared" si="15"/>
        <v>101473</v>
      </c>
      <c r="F103" s="34">
        <f t="shared" si="16"/>
        <v>34298</v>
      </c>
      <c r="G103" s="34">
        <f t="shared" si="17"/>
        <v>2029</v>
      </c>
      <c r="H103" s="11">
        <v>0</v>
      </c>
      <c r="I103" s="85">
        <f t="shared" si="18"/>
        <v>0.32500000000000001</v>
      </c>
      <c r="J103" s="37"/>
      <c r="K103" s="82">
        <f t="shared" si="19"/>
        <v>137800</v>
      </c>
      <c r="L103" s="30">
        <v>13</v>
      </c>
      <c r="M103" s="30">
        <f t="shared" si="14"/>
        <v>520</v>
      </c>
    </row>
    <row r="104" spans="1:13" ht="15.75" x14ac:dyDescent="0.25">
      <c r="A104" s="13" t="s">
        <v>129</v>
      </c>
      <c r="B104" s="20" t="s">
        <v>130</v>
      </c>
      <c r="C104" s="21" t="s">
        <v>1546</v>
      </c>
      <c r="D104" s="26">
        <f t="shared" si="20"/>
        <v>148400</v>
      </c>
      <c r="E104" s="34">
        <f t="shared" si="15"/>
        <v>109278</v>
      </c>
      <c r="F104" s="34">
        <f t="shared" si="16"/>
        <v>36936</v>
      </c>
      <c r="G104" s="34">
        <f t="shared" si="17"/>
        <v>2186</v>
      </c>
      <c r="H104" s="11">
        <v>0</v>
      </c>
      <c r="I104" s="85">
        <f t="shared" si="18"/>
        <v>0.35</v>
      </c>
      <c r="J104" s="37"/>
      <c r="K104" s="82">
        <f t="shared" si="19"/>
        <v>148400</v>
      </c>
      <c r="L104" s="30">
        <v>14</v>
      </c>
      <c r="M104" s="30">
        <f t="shared" si="14"/>
        <v>560</v>
      </c>
    </row>
    <row r="105" spans="1:13" ht="15.75" x14ac:dyDescent="0.25">
      <c r="A105" s="13" t="s">
        <v>131</v>
      </c>
      <c r="B105" s="20" t="s">
        <v>132</v>
      </c>
      <c r="C105" s="21" t="s">
        <v>1548</v>
      </c>
      <c r="D105" s="26">
        <f t="shared" si="20"/>
        <v>159000</v>
      </c>
      <c r="E105" s="34">
        <f t="shared" si="15"/>
        <v>117084</v>
      </c>
      <c r="F105" s="34">
        <f t="shared" si="16"/>
        <v>39574</v>
      </c>
      <c r="G105" s="34">
        <f t="shared" si="17"/>
        <v>2342</v>
      </c>
      <c r="H105" s="11">
        <v>0</v>
      </c>
      <c r="I105" s="85">
        <f t="shared" si="18"/>
        <v>0.375</v>
      </c>
      <c r="J105" s="37"/>
      <c r="K105" s="82">
        <f t="shared" si="19"/>
        <v>159000</v>
      </c>
      <c r="L105" s="30">
        <v>15</v>
      </c>
      <c r="M105" s="30">
        <f t="shared" si="14"/>
        <v>600</v>
      </c>
    </row>
    <row r="106" spans="1:13" ht="15.75" x14ac:dyDescent="0.25">
      <c r="A106" s="13" t="s">
        <v>133</v>
      </c>
      <c r="B106" s="20" t="s">
        <v>134</v>
      </c>
      <c r="C106" s="21" t="s">
        <v>1550</v>
      </c>
      <c r="D106" s="26">
        <f t="shared" si="20"/>
        <v>169600</v>
      </c>
      <c r="E106" s="34">
        <f t="shared" si="15"/>
        <v>124890</v>
      </c>
      <c r="F106" s="34">
        <f t="shared" si="16"/>
        <v>42212</v>
      </c>
      <c r="G106" s="34">
        <f t="shared" si="17"/>
        <v>2498</v>
      </c>
      <c r="H106" s="11">
        <v>0</v>
      </c>
      <c r="I106" s="85">
        <f t="shared" si="18"/>
        <v>0.4</v>
      </c>
      <c r="J106" s="37"/>
      <c r="K106" s="82">
        <f t="shared" si="19"/>
        <v>169600</v>
      </c>
      <c r="L106" s="30">
        <v>16</v>
      </c>
      <c r="M106" s="30">
        <f t="shared" si="14"/>
        <v>640</v>
      </c>
    </row>
    <row r="107" spans="1:13" ht="15.75" x14ac:dyDescent="0.25">
      <c r="A107" s="13" t="s">
        <v>135</v>
      </c>
      <c r="B107" s="20" t="s">
        <v>136</v>
      </c>
      <c r="C107" s="21" t="s">
        <v>1552</v>
      </c>
      <c r="D107" s="26">
        <f t="shared" si="20"/>
        <v>180200</v>
      </c>
      <c r="E107" s="34">
        <f t="shared" si="15"/>
        <v>132695</v>
      </c>
      <c r="F107" s="34">
        <f t="shared" si="16"/>
        <v>44851</v>
      </c>
      <c r="G107" s="34">
        <f t="shared" si="17"/>
        <v>2654</v>
      </c>
      <c r="H107" s="11">
        <v>0</v>
      </c>
      <c r="I107" s="85">
        <f t="shared" si="18"/>
        <v>0.42499999999999999</v>
      </c>
      <c r="J107" s="37"/>
      <c r="K107" s="82">
        <f t="shared" si="19"/>
        <v>180200</v>
      </c>
      <c r="L107" s="30">
        <v>17</v>
      </c>
      <c r="M107" s="30">
        <f t="shared" si="14"/>
        <v>680</v>
      </c>
    </row>
    <row r="108" spans="1:13" ht="15.75" x14ac:dyDescent="0.25">
      <c r="A108" s="13" t="s">
        <v>137</v>
      </c>
      <c r="B108" s="20" t="s">
        <v>138</v>
      </c>
      <c r="C108" s="21" t="s">
        <v>1554</v>
      </c>
      <c r="D108" s="26">
        <f t="shared" si="20"/>
        <v>190800</v>
      </c>
      <c r="E108" s="34">
        <f t="shared" si="15"/>
        <v>140501</v>
      </c>
      <c r="F108" s="34">
        <f t="shared" si="16"/>
        <v>47489</v>
      </c>
      <c r="G108" s="34">
        <f t="shared" si="17"/>
        <v>2810</v>
      </c>
      <c r="H108" s="11">
        <v>0</v>
      </c>
      <c r="I108" s="85">
        <f t="shared" si="18"/>
        <v>0.45</v>
      </c>
      <c r="J108" s="37"/>
      <c r="K108" s="82">
        <f t="shared" si="19"/>
        <v>190800</v>
      </c>
      <c r="L108" s="30">
        <v>18</v>
      </c>
      <c r="M108" s="30">
        <f t="shared" si="14"/>
        <v>720</v>
      </c>
    </row>
    <row r="109" spans="1:13" ht="15.75" x14ac:dyDescent="0.25">
      <c r="A109" s="13" t="s">
        <v>139</v>
      </c>
      <c r="B109" s="20" t="s">
        <v>140</v>
      </c>
      <c r="C109" s="21" t="s">
        <v>1556</v>
      </c>
      <c r="D109" s="26">
        <f t="shared" si="20"/>
        <v>201400</v>
      </c>
      <c r="E109" s="34">
        <f t="shared" si="15"/>
        <v>148306</v>
      </c>
      <c r="F109" s="34">
        <f t="shared" si="16"/>
        <v>50128</v>
      </c>
      <c r="G109" s="34">
        <f t="shared" si="17"/>
        <v>2966</v>
      </c>
      <c r="H109" s="11">
        <v>0</v>
      </c>
      <c r="I109" s="85">
        <f t="shared" si="18"/>
        <v>0.47499999999999998</v>
      </c>
      <c r="J109" s="37"/>
      <c r="K109" s="82">
        <f t="shared" si="19"/>
        <v>201400</v>
      </c>
      <c r="L109" s="30">
        <v>19</v>
      </c>
      <c r="M109" s="30">
        <f t="shared" si="14"/>
        <v>760</v>
      </c>
    </row>
    <row r="110" spans="1:13" ht="15.75" x14ac:dyDescent="0.25">
      <c r="A110" s="13" t="s">
        <v>141</v>
      </c>
      <c r="B110" s="20" t="s">
        <v>142</v>
      </c>
      <c r="C110" s="21" t="s">
        <v>1558</v>
      </c>
      <c r="D110" s="26">
        <f t="shared" si="20"/>
        <v>212000</v>
      </c>
      <c r="E110" s="34">
        <f t="shared" si="15"/>
        <v>156112</v>
      </c>
      <c r="F110" s="34">
        <f t="shared" si="16"/>
        <v>52766</v>
      </c>
      <c r="G110" s="34">
        <f t="shared" si="17"/>
        <v>3122</v>
      </c>
      <c r="H110" s="11">
        <v>0</v>
      </c>
      <c r="I110" s="85">
        <f t="shared" si="18"/>
        <v>0.5</v>
      </c>
      <c r="J110" s="37"/>
      <c r="K110" s="82">
        <f t="shared" si="19"/>
        <v>212000</v>
      </c>
      <c r="L110" s="30">
        <v>20</v>
      </c>
      <c r="M110" s="30">
        <f t="shared" si="14"/>
        <v>800</v>
      </c>
    </row>
    <row r="111" spans="1:13" ht="15.75" x14ac:dyDescent="0.25">
      <c r="A111" s="13" t="s">
        <v>143</v>
      </c>
      <c r="B111" s="20" t="s">
        <v>144</v>
      </c>
      <c r="C111" s="21" t="s">
        <v>1560</v>
      </c>
      <c r="D111" s="26">
        <f t="shared" si="20"/>
        <v>222600</v>
      </c>
      <c r="E111" s="34">
        <f t="shared" si="15"/>
        <v>163918</v>
      </c>
      <c r="F111" s="34">
        <f t="shared" si="16"/>
        <v>55404</v>
      </c>
      <c r="G111" s="34">
        <f t="shared" si="17"/>
        <v>3278</v>
      </c>
      <c r="H111" s="11">
        <v>0</v>
      </c>
      <c r="I111" s="85">
        <f t="shared" si="18"/>
        <v>0.52500000000000002</v>
      </c>
      <c r="J111" s="37"/>
      <c r="K111" s="82">
        <f t="shared" si="19"/>
        <v>222600</v>
      </c>
      <c r="L111" s="30">
        <v>21</v>
      </c>
      <c r="M111" s="30">
        <f t="shared" si="14"/>
        <v>840</v>
      </c>
    </row>
    <row r="112" spans="1:13" ht="15.75" x14ac:dyDescent="0.25">
      <c r="A112" s="13" t="s">
        <v>145</v>
      </c>
      <c r="B112" s="20" t="s">
        <v>146</v>
      </c>
      <c r="C112" s="21" t="s">
        <v>1562</v>
      </c>
      <c r="D112" s="26">
        <f t="shared" si="20"/>
        <v>233200</v>
      </c>
      <c r="E112" s="34">
        <f t="shared" si="15"/>
        <v>171723</v>
      </c>
      <c r="F112" s="34">
        <f t="shared" si="16"/>
        <v>58043</v>
      </c>
      <c r="G112" s="34">
        <f t="shared" si="17"/>
        <v>3434</v>
      </c>
      <c r="H112" s="11">
        <v>0</v>
      </c>
      <c r="I112" s="85">
        <f t="shared" si="18"/>
        <v>0.55000000000000004</v>
      </c>
      <c r="J112" s="37"/>
      <c r="K112" s="82">
        <f t="shared" si="19"/>
        <v>233200</v>
      </c>
      <c r="L112" s="30">
        <v>22</v>
      </c>
      <c r="M112" s="30">
        <f t="shared" si="14"/>
        <v>880</v>
      </c>
    </row>
    <row r="113" spans="1:13" ht="15.75" x14ac:dyDescent="0.25">
      <c r="A113" s="13" t="s">
        <v>147</v>
      </c>
      <c r="B113" s="20" t="s">
        <v>148</v>
      </c>
      <c r="C113" s="21" t="s">
        <v>1564</v>
      </c>
      <c r="D113" s="26">
        <f t="shared" si="20"/>
        <v>243800</v>
      </c>
      <c r="E113" s="34">
        <f t="shared" si="15"/>
        <v>179529</v>
      </c>
      <c r="F113" s="34">
        <f t="shared" si="16"/>
        <v>60680</v>
      </c>
      <c r="G113" s="34">
        <f t="shared" si="17"/>
        <v>3591</v>
      </c>
      <c r="H113" s="11">
        <v>0</v>
      </c>
      <c r="I113" s="85">
        <f t="shared" si="18"/>
        <v>0.57499999999999996</v>
      </c>
      <c r="J113" s="37"/>
      <c r="K113" s="82">
        <f t="shared" si="19"/>
        <v>243800</v>
      </c>
      <c r="L113" s="30">
        <v>23</v>
      </c>
      <c r="M113" s="30">
        <f t="shared" si="14"/>
        <v>920</v>
      </c>
    </row>
    <row r="114" spans="1:13" ht="15.75" x14ac:dyDescent="0.25">
      <c r="A114" s="13" t="s">
        <v>149</v>
      </c>
      <c r="B114" s="20" t="s">
        <v>150</v>
      </c>
      <c r="C114" s="21" t="s">
        <v>1566</v>
      </c>
      <c r="D114" s="26">
        <f t="shared" si="20"/>
        <v>254400</v>
      </c>
      <c r="E114" s="34">
        <f t="shared" si="15"/>
        <v>187334</v>
      </c>
      <c r="F114" s="34">
        <f t="shared" si="16"/>
        <v>63319</v>
      </c>
      <c r="G114" s="34">
        <f t="shared" si="17"/>
        <v>3747</v>
      </c>
      <c r="H114" s="11">
        <v>0</v>
      </c>
      <c r="I114" s="85">
        <f t="shared" si="18"/>
        <v>0.6</v>
      </c>
      <c r="J114" s="37"/>
      <c r="K114" s="82">
        <f t="shared" si="19"/>
        <v>254400</v>
      </c>
      <c r="L114" s="30">
        <v>24</v>
      </c>
      <c r="M114" s="30">
        <f t="shared" si="14"/>
        <v>960</v>
      </c>
    </row>
    <row r="115" spans="1:13" ht="15.75" x14ac:dyDescent="0.25">
      <c r="A115" s="13" t="s">
        <v>151</v>
      </c>
      <c r="B115" s="20" t="s">
        <v>152</v>
      </c>
      <c r="C115" s="21" t="s">
        <v>1568</v>
      </c>
      <c r="D115" s="26">
        <f t="shared" si="20"/>
        <v>265000</v>
      </c>
      <c r="E115" s="34">
        <f t="shared" si="15"/>
        <v>195140</v>
      </c>
      <c r="F115" s="34">
        <f t="shared" si="16"/>
        <v>65957</v>
      </c>
      <c r="G115" s="34">
        <f t="shared" si="17"/>
        <v>3903</v>
      </c>
      <c r="H115" s="11">
        <v>0</v>
      </c>
      <c r="I115" s="85">
        <f t="shared" si="18"/>
        <v>0.625</v>
      </c>
      <c r="J115" s="37"/>
      <c r="K115" s="82">
        <f t="shared" si="19"/>
        <v>265000</v>
      </c>
      <c r="L115" s="30">
        <v>25</v>
      </c>
      <c r="M115" s="30">
        <f t="shared" si="14"/>
        <v>1000</v>
      </c>
    </row>
    <row r="116" spans="1:13" ht="15.75" x14ac:dyDescent="0.25">
      <c r="A116" s="13" t="s">
        <v>153</v>
      </c>
      <c r="B116" s="20" t="s">
        <v>154</v>
      </c>
      <c r="C116" s="21" t="s">
        <v>1625</v>
      </c>
      <c r="D116" s="26">
        <f t="shared" si="20"/>
        <v>314190</v>
      </c>
      <c r="E116" s="34">
        <f t="shared" si="15"/>
        <v>231362</v>
      </c>
      <c r="F116" s="34">
        <f t="shared" si="16"/>
        <v>78201</v>
      </c>
      <c r="G116" s="34">
        <f t="shared" si="17"/>
        <v>4627</v>
      </c>
      <c r="H116" s="11">
        <v>0</v>
      </c>
      <c r="I116" s="85">
        <v>0.5</v>
      </c>
      <c r="J116" s="37"/>
      <c r="K116" s="82">
        <f>0.5*P1_</f>
        <v>314190</v>
      </c>
      <c r="L116" s="30"/>
    </row>
    <row r="117" spans="1:13" ht="15.75" x14ac:dyDescent="0.25">
      <c r="A117" s="13" t="s">
        <v>155</v>
      </c>
      <c r="B117" s="20" t="s">
        <v>1626</v>
      </c>
      <c r="C117" s="21" t="s">
        <v>1628</v>
      </c>
      <c r="D117" s="26">
        <f t="shared" si="20"/>
        <v>10600</v>
      </c>
      <c r="E117" s="34">
        <f t="shared" si="15"/>
        <v>7806</v>
      </c>
      <c r="F117" s="34">
        <f t="shared" si="16"/>
        <v>2638</v>
      </c>
      <c r="G117" s="34">
        <f t="shared" si="17"/>
        <v>156</v>
      </c>
      <c r="H117" s="11">
        <v>0</v>
      </c>
      <c r="I117" s="85">
        <f t="shared" ref="I117:I148" si="21">L117/40</f>
        <v>2.5000000000000001E-2</v>
      </c>
      <c r="J117" s="37"/>
      <c r="K117" s="82">
        <f t="shared" ref="K117:K148" si="22">M117*N1_</f>
        <v>10600</v>
      </c>
      <c r="L117" s="30">
        <v>1</v>
      </c>
      <c r="M117" s="30">
        <f>L117*40</f>
        <v>40</v>
      </c>
    </row>
    <row r="118" spans="1:13" ht="15.75" x14ac:dyDescent="0.25">
      <c r="A118" s="13" t="s">
        <v>156</v>
      </c>
      <c r="B118" s="20" t="s">
        <v>1629</v>
      </c>
      <c r="C118" s="21" t="s">
        <v>1631</v>
      </c>
      <c r="D118" s="26">
        <f t="shared" si="20"/>
        <v>21200</v>
      </c>
      <c r="E118" s="34">
        <f t="shared" si="15"/>
        <v>15611</v>
      </c>
      <c r="F118" s="34">
        <f t="shared" si="16"/>
        <v>5277</v>
      </c>
      <c r="G118" s="34">
        <f t="shared" si="17"/>
        <v>312</v>
      </c>
      <c r="H118" s="11">
        <v>0</v>
      </c>
      <c r="I118" s="85">
        <f t="shared" si="21"/>
        <v>0.05</v>
      </c>
      <c r="J118" s="37"/>
      <c r="K118" s="82">
        <f t="shared" si="22"/>
        <v>21200</v>
      </c>
      <c r="L118" s="30">
        <v>2</v>
      </c>
      <c r="M118" s="30">
        <f t="shared" ref="M118:M156" si="23">L118*40</f>
        <v>80</v>
      </c>
    </row>
    <row r="119" spans="1:13" ht="15.75" x14ac:dyDescent="0.25">
      <c r="A119" s="13" t="s">
        <v>157</v>
      </c>
      <c r="B119" s="20" t="s">
        <v>1632</v>
      </c>
      <c r="C119" s="21" t="s">
        <v>1634</v>
      </c>
      <c r="D119" s="26">
        <f t="shared" si="20"/>
        <v>31800</v>
      </c>
      <c r="E119" s="34">
        <f t="shared" si="15"/>
        <v>23417</v>
      </c>
      <c r="F119" s="34">
        <f t="shared" si="16"/>
        <v>7915</v>
      </c>
      <c r="G119" s="34">
        <f t="shared" si="17"/>
        <v>468</v>
      </c>
      <c r="H119" s="11">
        <v>0</v>
      </c>
      <c r="I119" s="85">
        <f t="shared" si="21"/>
        <v>7.4999999999999997E-2</v>
      </c>
      <c r="J119" s="37"/>
      <c r="K119" s="82">
        <f t="shared" si="22"/>
        <v>31800</v>
      </c>
      <c r="L119" s="30">
        <v>3</v>
      </c>
      <c r="M119" s="30">
        <f t="shared" si="23"/>
        <v>120</v>
      </c>
    </row>
    <row r="120" spans="1:13" ht="15.75" x14ac:dyDescent="0.25">
      <c r="A120" s="13" t="s">
        <v>158</v>
      </c>
      <c r="B120" s="20" t="s">
        <v>1635</v>
      </c>
      <c r="C120" s="21" t="s">
        <v>1637</v>
      </c>
      <c r="D120" s="26">
        <f t="shared" si="20"/>
        <v>42400</v>
      </c>
      <c r="E120" s="34">
        <f t="shared" si="15"/>
        <v>31222</v>
      </c>
      <c r="F120" s="34">
        <f t="shared" si="16"/>
        <v>10554</v>
      </c>
      <c r="G120" s="34">
        <f t="shared" si="17"/>
        <v>624</v>
      </c>
      <c r="H120" s="11">
        <v>0</v>
      </c>
      <c r="I120" s="85">
        <f t="shared" si="21"/>
        <v>0.1</v>
      </c>
      <c r="J120" s="37"/>
      <c r="K120" s="82">
        <f t="shared" si="22"/>
        <v>42400</v>
      </c>
      <c r="L120" s="30">
        <v>4</v>
      </c>
      <c r="M120" s="30">
        <f t="shared" si="23"/>
        <v>160</v>
      </c>
    </row>
    <row r="121" spans="1:13" ht="15.75" x14ac:dyDescent="0.25">
      <c r="A121" s="13" t="s">
        <v>159</v>
      </c>
      <c r="B121" s="20" t="s">
        <v>1638</v>
      </c>
      <c r="C121" s="21" t="s">
        <v>1640</v>
      </c>
      <c r="D121" s="26">
        <f t="shared" si="20"/>
        <v>53000</v>
      </c>
      <c r="E121" s="34">
        <f t="shared" si="15"/>
        <v>39028</v>
      </c>
      <c r="F121" s="34">
        <f t="shared" si="16"/>
        <v>13191</v>
      </c>
      <c r="G121" s="34">
        <f t="shared" si="17"/>
        <v>781</v>
      </c>
      <c r="H121" s="11">
        <v>0</v>
      </c>
      <c r="I121" s="85">
        <f t="shared" si="21"/>
        <v>0.125</v>
      </c>
      <c r="J121" s="37"/>
      <c r="K121" s="82">
        <f t="shared" si="22"/>
        <v>53000</v>
      </c>
      <c r="L121" s="30">
        <v>5</v>
      </c>
      <c r="M121" s="30">
        <f t="shared" si="23"/>
        <v>200</v>
      </c>
    </row>
    <row r="122" spans="1:13" ht="15.75" x14ac:dyDescent="0.25">
      <c r="A122" s="13" t="s">
        <v>160</v>
      </c>
      <c r="B122" s="20" t="s">
        <v>1641</v>
      </c>
      <c r="C122" s="21" t="s">
        <v>1643</v>
      </c>
      <c r="D122" s="26">
        <f t="shared" si="20"/>
        <v>63600</v>
      </c>
      <c r="E122" s="34">
        <f t="shared" si="15"/>
        <v>46834</v>
      </c>
      <c r="F122" s="34">
        <f t="shared" si="16"/>
        <v>15829</v>
      </c>
      <c r="G122" s="34">
        <f t="shared" si="17"/>
        <v>937</v>
      </c>
      <c r="H122" s="11">
        <v>0</v>
      </c>
      <c r="I122" s="85">
        <f t="shared" si="21"/>
        <v>0.15</v>
      </c>
      <c r="J122" s="37"/>
      <c r="K122" s="82">
        <f t="shared" si="22"/>
        <v>63600</v>
      </c>
      <c r="L122" s="30">
        <v>6</v>
      </c>
      <c r="M122" s="30">
        <f t="shared" si="23"/>
        <v>240</v>
      </c>
    </row>
    <row r="123" spans="1:13" ht="15.75" x14ac:dyDescent="0.25">
      <c r="A123" s="13" t="s">
        <v>161</v>
      </c>
      <c r="B123" s="20" t="s">
        <v>1644</v>
      </c>
      <c r="C123" s="21" t="s">
        <v>1646</v>
      </c>
      <c r="D123" s="26">
        <f t="shared" si="20"/>
        <v>74200</v>
      </c>
      <c r="E123" s="34">
        <f t="shared" si="15"/>
        <v>54639</v>
      </c>
      <c r="F123" s="34">
        <f t="shared" si="16"/>
        <v>18468</v>
      </c>
      <c r="G123" s="34">
        <f t="shared" si="17"/>
        <v>1093</v>
      </c>
      <c r="H123" s="11">
        <v>0</v>
      </c>
      <c r="I123" s="85">
        <f t="shared" si="21"/>
        <v>0.17499999999999999</v>
      </c>
      <c r="J123" s="37"/>
      <c r="K123" s="82">
        <f t="shared" si="22"/>
        <v>74200</v>
      </c>
      <c r="L123" s="30">
        <v>7</v>
      </c>
      <c r="M123" s="30">
        <f t="shared" si="23"/>
        <v>280</v>
      </c>
    </row>
    <row r="124" spans="1:13" ht="15.75" x14ac:dyDescent="0.25">
      <c r="A124" s="13" t="s">
        <v>162</v>
      </c>
      <c r="B124" s="20" t="s">
        <v>1647</v>
      </c>
      <c r="C124" s="21" t="s">
        <v>1649</v>
      </c>
      <c r="D124" s="26">
        <f t="shared" si="20"/>
        <v>84800</v>
      </c>
      <c r="E124" s="34">
        <f t="shared" si="15"/>
        <v>62445</v>
      </c>
      <c r="F124" s="34">
        <f t="shared" si="16"/>
        <v>21106</v>
      </c>
      <c r="G124" s="34">
        <f t="shared" si="17"/>
        <v>1249</v>
      </c>
      <c r="H124" s="11">
        <v>0</v>
      </c>
      <c r="I124" s="85">
        <f t="shared" si="21"/>
        <v>0.2</v>
      </c>
      <c r="J124" s="37"/>
      <c r="K124" s="82">
        <f t="shared" si="22"/>
        <v>84800</v>
      </c>
      <c r="L124" s="30">
        <v>8</v>
      </c>
      <c r="M124" s="30">
        <f t="shared" si="23"/>
        <v>320</v>
      </c>
    </row>
    <row r="125" spans="1:13" ht="15.75" x14ac:dyDescent="0.25">
      <c r="A125" s="13" t="s">
        <v>163</v>
      </c>
      <c r="B125" s="20" t="s">
        <v>1650</v>
      </c>
      <c r="C125" s="21" t="s">
        <v>1652</v>
      </c>
      <c r="D125" s="26">
        <f t="shared" si="20"/>
        <v>95400</v>
      </c>
      <c r="E125" s="34">
        <f t="shared" si="15"/>
        <v>70250</v>
      </c>
      <c r="F125" s="34">
        <f t="shared" si="16"/>
        <v>23745</v>
      </c>
      <c r="G125" s="34">
        <f t="shared" si="17"/>
        <v>1405</v>
      </c>
      <c r="H125" s="11">
        <v>0</v>
      </c>
      <c r="I125" s="85">
        <f t="shared" si="21"/>
        <v>0.22500000000000001</v>
      </c>
      <c r="J125" s="37"/>
      <c r="K125" s="82">
        <f t="shared" si="22"/>
        <v>95400</v>
      </c>
      <c r="L125" s="30">
        <v>9</v>
      </c>
      <c r="M125" s="30">
        <f t="shared" si="23"/>
        <v>360</v>
      </c>
    </row>
    <row r="126" spans="1:13" ht="15.75" x14ac:dyDescent="0.25">
      <c r="A126" s="13" t="s">
        <v>164</v>
      </c>
      <c r="B126" s="20" t="s">
        <v>1653</v>
      </c>
      <c r="C126" s="21" t="s">
        <v>1655</v>
      </c>
      <c r="D126" s="26">
        <f t="shared" si="20"/>
        <v>106000</v>
      </c>
      <c r="E126" s="34">
        <f t="shared" si="15"/>
        <v>78056</v>
      </c>
      <c r="F126" s="34">
        <f t="shared" si="16"/>
        <v>26383</v>
      </c>
      <c r="G126" s="34">
        <f t="shared" si="17"/>
        <v>1561</v>
      </c>
      <c r="H126" s="11">
        <v>0</v>
      </c>
      <c r="I126" s="85">
        <f t="shared" si="21"/>
        <v>0.25</v>
      </c>
      <c r="J126" s="37"/>
      <c r="K126" s="82">
        <f t="shared" si="22"/>
        <v>106000</v>
      </c>
      <c r="L126" s="30">
        <v>10</v>
      </c>
      <c r="M126" s="30">
        <f t="shared" si="23"/>
        <v>400</v>
      </c>
    </row>
    <row r="127" spans="1:13" ht="15.75" x14ac:dyDescent="0.25">
      <c r="A127" s="13" t="s">
        <v>165</v>
      </c>
      <c r="B127" s="20" t="s">
        <v>1656</v>
      </c>
      <c r="C127" s="21" t="s">
        <v>1658</v>
      </c>
      <c r="D127" s="26">
        <f t="shared" si="20"/>
        <v>116600</v>
      </c>
      <c r="E127" s="34">
        <f t="shared" si="15"/>
        <v>85862</v>
      </c>
      <c r="F127" s="34">
        <f t="shared" si="16"/>
        <v>29021</v>
      </c>
      <c r="G127" s="34">
        <f t="shared" si="17"/>
        <v>1717</v>
      </c>
      <c r="H127" s="11">
        <v>0</v>
      </c>
      <c r="I127" s="85">
        <f t="shared" si="21"/>
        <v>0.27500000000000002</v>
      </c>
      <c r="J127" s="37"/>
      <c r="K127" s="82">
        <f t="shared" si="22"/>
        <v>116600</v>
      </c>
      <c r="L127" s="30">
        <v>11</v>
      </c>
      <c r="M127" s="30">
        <f t="shared" si="23"/>
        <v>440</v>
      </c>
    </row>
    <row r="128" spans="1:13" ht="15.75" x14ac:dyDescent="0.25">
      <c r="A128" s="13" t="s">
        <v>166</v>
      </c>
      <c r="B128" s="20" t="s">
        <v>1659</v>
      </c>
      <c r="C128" s="21" t="s">
        <v>1661</v>
      </c>
      <c r="D128" s="26">
        <f t="shared" si="20"/>
        <v>127200</v>
      </c>
      <c r="E128" s="34">
        <f t="shared" si="15"/>
        <v>93667</v>
      </c>
      <c r="F128" s="34">
        <f t="shared" si="16"/>
        <v>31660</v>
      </c>
      <c r="G128" s="34">
        <f t="shared" si="17"/>
        <v>1873</v>
      </c>
      <c r="H128" s="11">
        <v>0</v>
      </c>
      <c r="I128" s="85">
        <f t="shared" si="21"/>
        <v>0.3</v>
      </c>
      <c r="J128" s="37"/>
      <c r="K128" s="82">
        <f t="shared" si="22"/>
        <v>127200</v>
      </c>
      <c r="L128" s="30">
        <v>12</v>
      </c>
      <c r="M128" s="30">
        <f t="shared" si="23"/>
        <v>480</v>
      </c>
    </row>
    <row r="129" spans="1:13" ht="15.75" x14ac:dyDescent="0.25">
      <c r="A129" s="13" t="s">
        <v>167</v>
      </c>
      <c r="B129" s="20" t="s">
        <v>1662</v>
      </c>
      <c r="C129" s="21" t="s">
        <v>1664</v>
      </c>
      <c r="D129" s="26">
        <f t="shared" si="20"/>
        <v>137800</v>
      </c>
      <c r="E129" s="34">
        <f t="shared" si="15"/>
        <v>101473</v>
      </c>
      <c r="F129" s="34">
        <f t="shared" si="16"/>
        <v>34298</v>
      </c>
      <c r="G129" s="34">
        <f t="shared" si="17"/>
        <v>2029</v>
      </c>
      <c r="H129" s="11">
        <v>0</v>
      </c>
      <c r="I129" s="85">
        <f t="shared" si="21"/>
        <v>0.32500000000000001</v>
      </c>
      <c r="J129" s="37"/>
      <c r="K129" s="82">
        <f t="shared" si="22"/>
        <v>137800</v>
      </c>
      <c r="L129" s="30">
        <v>13</v>
      </c>
      <c r="M129" s="30">
        <f t="shared" si="23"/>
        <v>520</v>
      </c>
    </row>
    <row r="130" spans="1:13" ht="15.75" x14ac:dyDescent="0.25">
      <c r="A130" s="13" t="s">
        <v>168</v>
      </c>
      <c r="B130" s="20" t="s">
        <v>1665</v>
      </c>
      <c r="C130" s="21" t="s">
        <v>1667</v>
      </c>
      <c r="D130" s="26">
        <f t="shared" si="20"/>
        <v>148400</v>
      </c>
      <c r="E130" s="34">
        <f t="shared" si="15"/>
        <v>109278</v>
      </c>
      <c r="F130" s="34">
        <f t="shared" si="16"/>
        <v>36936</v>
      </c>
      <c r="G130" s="34">
        <f t="shared" si="17"/>
        <v>2186</v>
      </c>
      <c r="H130" s="11">
        <v>0</v>
      </c>
      <c r="I130" s="85">
        <f t="shared" si="21"/>
        <v>0.35</v>
      </c>
      <c r="J130" s="37"/>
      <c r="K130" s="82">
        <f t="shared" si="22"/>
        <v>148400</v>
      </c>
      <c r="L130" s="30">
        <v>14</v>
      </c>
      <c r="M130" s="30">
        <f t="shared" si="23"/>
        <v>560</v>
      </c>
    </row>
    <row r="131" spans="1:13" ht="15.75" x14ac:dyDescent="0.25">
      <c r="A131" s="13" t="s">
        <v>169</v>
      </c>
      <c r="B131" s="20" t="s">
        <v>1668</v>
      </c>
      <c r="C131" s="21" t="s">
        <v>1670</v>
      </c>
      <c r="D131" s="26">
        <f t="shared" si="20"/>
        <v>159000</v>
      </c>
      <c r="E131" s="34">
        <f t="shared" si="15"/>
        <v>117084</v>
      </c>
      <c r="F131" s="34">
        <f t="shared" si="16"/>
        <v>39574</v>
      </c>
      <c r="G131" s="34">
        <f t="shared" si="17"/>
        <v>2342</v>
      </c>
      <c r="H131" s="11">
        <v>0</v>
      </c>
      <c r="I131" s="85">
        <f t="shared" si="21"/>
        <v>0.375</v>
      </c>
      <c r="J131" s="37"/>
      <c r="K131" s="82">
        <f t="shared" si="22"/>
        <v>159000</v>
      </c>
      <c r="L131" s="30">
        <v>15</v>
      </c>
      <c r="M131" s="30">
        <f t="shared" si="23"/>
        <v>600</v>
      </c>
    </row>
    <row r="132" spans="1:13" ht="15.75" x14ac:dyDescent="0.25">
      <c r="A132" s="13" t="s">
        <v>170</v>
      </c>
      <c r="B132" s="20" t="s">
        <v>1671</v>
      </c>
      <c r="C132" s="21" t="s">
        <v>1673</v>
      </c>
      <c r="D132" s="26">
        <f t="shared" si="20"/>
        <v>169600</v>
      </c>
      <c r="E132" s="34">
        <f t="shared" si="15"/>
        <v>124890</v>
      </c>
      <c r="F132" s="34">
        <f t="shared" si="16"/>
        <v>42212</v>
      </c>
      <c r="G132" s="34">
        <f t="shared" si="17"/>
        <v>2498</v>
      </c>
      <c r="H132" s="11">
        <v>0</v>
      </c>
      <c r="I132" s="85">
        <f t="shared" si="21"/>
        <v>0.4</v>
      </c>
      <c r="J132" s="37"/>
      <c r="K132" s="82">
        <f t="shared" si="22"/>
        <v>169600</v>
      </c>
      <c r="L132" s="30">
        <v>16</v>
      </c>
      <c r="M132" s="30">
        <f t="shared" si="23"/>
        <v>640</v>
      </c>
    </row>
    <row r="133" spans="1:13" ht="15.75" x14ac:dyDescent="0.25">
      <c r="A133" s="13" t="s">
        <v>171</v>
      </c>
      <c r="B133" s="20" t="s">
        <v>1674</v>
      </c>
      <c r="C133" s="21" t="s">
        <v>1676</v>
      </c>
      <c r="D133" s="26">
        <f t="shared" si="20"/>
        <v>180200</v>
      </c>
      <c r="E133" s="34">
        <f t="shared" si="15"/>
        <v>132695</v>
      </c>
      <c r="F133" s="34">
        <f t="shared" si="16"/>
        <v>44851</v>
      </c>
      <c r="G133" s="34">
        <f t="shared" si="17"/>
        <v>2654</v>
      </c>
      <c r="H133" s="11">
        <v>0</v>
      </c>
      <c r="I133" s="85">
        <f t="shared" si="21"/>
        <v>0.42499999999999999</v>
      </c>
      <c r="J133" s="37"/>
      <c r="K133" s="82">
        <f t="shared" si="22"/>
        <v>180200</v>
      </c>
      <c r="L133" s="30">
        <v>17</v>
      </c>
      <c r="M133" s="30">
        <f t="shared" si="23"/>
        <v>680</v>
      </c>
    </row>
    <row r="134" spans="1:13" ht="15.75" x14ac:dyDescent="0.25">
      <c r="A134" s="13" t="s">
        <v>172</v>
      </c>
      <c r="B134" s="20" t="s">
        <v>1677</v>
      </c>
      <c r="C134" s="21" t="s">
        <v>1679</v>
      </c>
      <c r="D134" s="26">
        <f t="shared" si="20"/>
        <v>190800</v>
      </c>
      <c r="E134" s="34">
        <f t="shared" si="15"/>
        <v>140501</v>
      </c>
      <c r="F134" s="34">
        <f t="shared" si="16"/>
        <v>47489</v>
      </c>
      <c r="G134" s="34">
        <f t="shared" si="17"/>
        <v>2810</v>
      </c>
      <c r="H134" s="11">
        <v>0</v>
      </c>
      <c r="I134" s="85">
        <f t="shared" si="21"/>
        <v>0.45</v>
      </c>
      <c r="J134" s="37"/>
      <c r="K134" s="82">
        <f t="shared" si="22"/>
        <v>190800</v>
      </c>
      <c r="L134" s="30">
        <v>18</v>
      </c>
      <c r="M134" s="30">
        <f t="shared" si="23"/>
        <v>720</v>
      </c>
    </row>
    <row r="135" spans="1:13" ht="15.75" x14ac:dyDescent="0.25">
      <c r="A135" s="13" t="s">
        <v>173</v>
      </c>
      <c r="B135" s="20" t="s">
        <v>1680</v>
      </c>
      <c r="C135" s="21" t="s">
        <v>1682</v>
      </c>
      <c r="D135" s="26">
        <f t="shared" si="20"/>
        <v>201400</v>
      </c>
      <c r="E135" s="34">
        <f t="shared" si="15"/>
        <v>148306</v>
      </c>
      <c r="F135" s="34">
        <f t="shared" si="16"/>
        <v>50128</v>
      </c>
      <c r="G135" s="34">
        <f t="shared" si="17"/>
        <v>2966</v>
      </c>
      <c r="H135" s="11">
        <v>0</v>
      </c>
      <c r="I135" s="85">
        <f t="shared" si="21"/>
        <v>0.47499999999999998</v>
      </c>
      <c r="J135" s="37"/>
      <c r="K135" s="82">
        <f t="shared" si="22"/>
        <v>201400</v>
      </c>
      <c r="L135" s="30">
        <v>19</v>
      </c>
      <c r="M135" s="30">
        <f t="shared" si="23"/>
        <v>760</v>
      </c>
    </row>
    <row r="136" spans="1:13" ht="15.75" x14ac:dyDescent="0.25">
      <c r="A136" s="13" t="s">
        <v>174</v>
      </c>
      <c r="B136" s="20" t="s">
        <v>1683</v>
      </c>
      <c r="C136" s="21" t="s">
        <v>1685</v>
      </c>
      <c r="D136" s="26">
        <f t="shared" si="20"/>
        <v>212000</v>
      </c>
      <c r="E136" s="34">
        <f t="shared" ref="E136:E199" si="24">ROUND($D136*100/135.8,0)</f>
        <v>156112</v>
      </c>
      <c r="F136" s="34">
        <f t="shared" ref="F136:F199" si="25">D136-E136-G136</f>
        <v>52766</v>
      </c>
      <c r="G136" s="34">
        <f t="shared" ref="G136:G199" si="26">ROUND($D136*2/135.8,0)</f>
        <v>3122</v>
      </c>
      <c r="H136" s="11">
        <v>0</v>
      </c>
      <c r="I136" s="85">
        <f t="shared" si="21"/>
        <v>0.5</v>
      </c>
      <c r="J136" s="37"/>
      <c r="K136" s="82">
        <f t="shared" si="22"/>
        <v>212000</v>
      </c>
      <c r="L136" s="30">
        <v>20</v>
      </c>
      <c r="M136" s="30">
        <f t="shared" si="23"/>
        <v>800</v>
      </c>
    </row>
    <row r="137" spans="1:13" ht="15.75" x14ac:dyDescent="0.25">
      <c r="A137" s="13" t="s">
        <v>175</v>
      </c>
      <c r="B137" s="20" t="s">
        <v>1686</v>
      </c>
      <c r="C137" s="21" t="s">
        <v>1688</v>
      </c>
      <c r="D137" s="26">
        <f t="shared" si="20"/>
        <v>222600</v>
      </c>
      <c r="E137" s="34">
        <f t="shared" si="24"/>
        <v>163918</v>
      </c>
      <c r="F137" s="34">
        <f t="shared" si="25"/>
        <v>55404</v>
      </c>
      <c r="G137" s="34">
        <f t="shared" si="26"/>
        <v>3278</v>
      </c>
      <c r="H137" s="11">
        <v>0</v>
      </c>
      <c r="I137" s="85">
        <f t="shared" si="21"/>
        <v>0.52500000000000002</v>
      </c>
      <c r="J137" s="37"/>
      <c r="K137" s="82">
        <f t="shared" si="22"/>
        <v>222600</v>
      </c>
      <c r="L137" s="30">
        <v>21</v>
      </c>
      <c r="M137" s="30">
        <f t="shared" si="23"/>
        <v>840</v>
      </c>
    </row>
    <row r="138" spans="1:13" ht="15.75" x14ac:dyDescent="0.25">
      <c r="A138" s="13" t="s">
        <v>176</v>
      </c>
      <c r="B138" s="20" t="s">
        <v>1689</v>
      </c>
      <c r="C138" s="21" t="s">
        <v>1691</v>
      </c>
      <c r="D138" s="26">
        <f t="shared" si="20"/>
        <v>233200</v>
      </c>
      <c r="E138" s="34">
        <f t="shared" si="24"/>
        <v>171723</v>
      </c>
      <c r="F138" s="34">
        <f t="shared" si="25"/>
        <v>58043</v>
      </c>
      <c r="G138" s="34">
        <f t="shared" si="26"/>
        <v>3434</v>
      </c>
      <c r="H138" s="11">
        <v>0</v>
      </c>
      <c r="I138" s="85">
        <f t="shared" si="21"/>
        <v>0.55000000000000004</v>
      </c>
      <c r="J138" s="37"/>
      <c r="K138" s="82">
        <f t="shared" si="22"/>
        <v>233200</v>
      </c>
      <c r="L138" s="30">
        <v>22</v>
      </c>
      <c r="M138" s="30">
        <f t="shared" si="23"/>
        <v>880</v>
      </c>
    </row>
    <row r="139" spans="1:13" ht="15.75" x14ac:dyDescent="0.25">
      <c r="A139" s="13" t="s">
        <v>177</v>
      </c>
      <c r="B139" s="20" t="s">
        <v>1692</v>
      </c>
      <c r="C139" s="21" t="s">
        <v>1694</v>
      </c>
      <c r="D139" s="26">
        <f t="shared" si="20"/>
        <v>243800</v>
      </c>
      <c r="E139" s="34">
        <f t="shared" si="24"/>
        <v>179529</v>
      </c>
      <c r="F139" s="34">
        <f t="shared" si="25"/>
        <v>60680</v>
      </c>
      <c r="G139" s="34">
        <f t="shared" si="26"/>
        <v>3591</v>
      </c>
      <c r="H139" s="11">
        <v>0</v>
      </c>
      <c r="I139" s="85">
        <f t="shared" si="21"/>
        <v>0.57499999999999996</v>
      </c>
      <c r="J139" s="37"/>
      <c r="K139" s="82">
        <f t="shared" si="22"/>
        <v>243800</v>
      </c>
      <c r="L139" s="30">
        <v>23</v>
      </c>
      <c r="M139" s="30">
        <f t="shared" si="23"/>
        <v>920</v>
      </c>
    </row>
    <row r="140" spans="1:13" ht="15.75" x14ac:dyDescent="0.25">
      <c r="A140" s="13" t="s">
        <v>178</v>
      </c>
      <c r="B140" s="20" t="s">
        <v>1695</v>
      </c>
      <c r="C140" s="21" t="s">
        <v>1697</v>
      </c>
      <c r="D140" s="26">
        <f t="shared" si="20"/>
        <v>254400</v>
      </c>
      <c r="E140" s="34">
        <f t="shared" si="24"/>
        <v>187334</v>
      </c>
      <c r="F140" s="34">
        <f t="shared" si="25"/>
        <v>63319</v>
      </c>
      <c r="G140" s="34">
        <f t="shared" si="26"/>
        <v>3747</v>
      </c>
      <c r="H140" s="11">
        <v>0</v>
      </c>
      <c r="I140" s="85">
        <f t="shared" si="21"/>
        <v>0.6</v>
      </c>
      <c r="J140" s="37"/>
      <c r="K140" s="82">
        <f t="shared" si="22"/>
        <v>254400</v>
      </c>
      <c r="L140" s="30">
        <v>24</v>
      </c>
      <c r="M140" s="30">
        <f t="shared" si="23"/>
        <v>960</v>
      </c>
    </row>
    <row r="141" spans="1:13" ht="15.75" x14ac:dyDescent="0.25">
      <c r="A141" s="13" t="s">
        <v>179</v>
      </c>
      <c r="B141" s="20" t="s">
        <v>1698</v>
      </c>
      <c r="C141" s="21" t="s">
        <v>1700</v>
      </c>
      <c r="D141" s="26">
        <f t="shared" si="20"/>
        <v>265000</v>
      </c>
      <c r="E141" s="34">
        <f t="shared" si="24"/>
        <v>195140</v>
      </c>
      <c r="F141" s="34">
        <f t="shared" si="25"/>
        <v>65957</v>
      </c>
      <c r="G141" s="34">
        <f t="shared" si="26"/>
        <v>3903</v>
      </c>
      <c r="H141" s="11">
        <v>0</v>
      </c>
      <c r="I141" s="85">
        <f t="shared" si="21"/>
        <v>0.625</v>
      </c>
      <c r="J141" s="37"/>
      <c r="K141" s="82">
        <f t="shared" si="22"/>
        <v>265000</v>
      </c>
      <c r="L141" s="30">
        <v>25</v>
      </c>
      <c r="M141" s="30">
        <f t="shared" si="23"/>
        <v>1000</v>
      </c>
    </row>
    <row r="142" spans="1:13" ht="15.75" x14ac:dyDescent="0.25">
      <c r="A142" s="13" t="s">
        <v>180</v>
      </c>
      <c r="B142" s="20" t="s">
        <v>1701</v>
      </c>
      <c r="C142" s="21" t="s">
        <v>1703</v>
      </c>
      <c r="D142" s="26">
        <f t="shared" si="20"/>
        <v>275600</v>
      </c>
      <c r="E142" s="34">
        <f t="shared" si="24"/>
        <v>202946</v>
      </c>
      <c r="F142" s="34">
        <f t="shared" si="25"/>
        <v>68595</v>
      </c>
      <c r="G142" s="34">
        <f t="shared" si="26"/>
        <v>4059</v>
      </c>
      <c r="H142" s="11">
        <v>0</v>
      </c>
      <c r="I142" s="85">
        <f t="shared" si="21"/>
        <v>0.65</v>
      </c>
      <c r="J142" s="37"/>
      <c r="K142" s="82">
        <f t="shared" si="22"/>
        <v>275600</v>
      </c>
      <c r="L142" s="30">
        <v>26</v>
      </c>
      <c r="M142" s="30">
        <f t="shared" si="23"/>
        <v>1040</v>
      </c>
    </row>
    <row r="143" spans="1:13" ht="15.75" x14ac:dyDescent="0.25">
      <c r="A143" s="13" t="s">
        <v>181</v>
      </c>
      <c r="B143" s="20" t="s">
        <v>1704</v>
      </c>
      <c r="C143" s="21" t="s">
        <v>1706</v>
      </c>
      <c r="D143" s="26">
        <f t="shared" si="20"/>
        <v>286200</v>
      </c>
      <c r="E143" s="34">
        <f t="shared" si="24"/>
        <v>210751</v>
      </c>
      <c r="F143" s="34">
        <f t="shared" si="25"/>
        <v>71234</v>
      </c>
      <c r="G143" s="34">
        <f t="shared" si="26"/>
        <v>4215</v>
      </c>
      <c r="H143" s="11">
        <v>0</v>
      </c>
      <c r="I143" s="85">
        <f t="shared" si="21"/>
        <v>0.67500000000000004</v>
      </c>
      <c r="J143" s="37"/>
      <c r="K143" s="82">
        <f t="shared" si="22"/>
        <v>286200</v>
      </c>
      <c r="L143" s="30">
        <v>27</v>
      </c>
      <c r="M143" s="30">
        <f t="shared" si="23"/>
        <v>1080</v>
      </c>
    </row>
    <row r="144" spans="1:13" ht="15.75" x14ac:dyDescent="0.25">
      <c r="A144" s="13" t="s">
        <v>182</v>
      </c>
      <c r="B144" s="20" t="s">
        <v>1707</v>
      </c>
      <c r="C144" s="21" t="s">
        <v>1709</v>
      </c>
      <c r="D144" s="26">
        <f t="shared" si="20"/>
        <v>296800</v>
      </c>
      <c r="E144" s="34">
        <f t="shared" si="24"/>
        <v>218557</v>
      </c>
      <c r="F144" s="34">
        <f t="shared" si="25"/>
        <v>73872</v>
      </c>
      <c r="G144" s="34">
        <f t="shared" si="26"/>
        <v>4371</v>
      </c>
      <c r="H144" s="11">
        <v>0</v>
      </c>
      <c r="I144" s="85">
        <f t="shared" si="21"/>
        <v>0.7</v>
      </c>
      <c r="J144" s="37"/>
      <c r="K144" s="82">
        <f t="shared" si="22"/>
        <v>296800</v>
      </c>
      <c r="L144" s="30">
        <v>28</v>
      </c>
      <c r="M144" s="30">
        <f t="shared" si="23"/>
        <v>1120</v>
      </c>
    </row>
    <row r="145" spans="1:13" ht="15.75" x14ac:dyDescent="0.25">
      <c r="A145" s="13" t="s">
        <v>183</v>
      </c>
      <c r="B145" s="20" t="s">
        <v>1710</v>
      </c>
      <c r="C145" s="21" t="s">
        <v>1712</v>
      </c>
      <c r="D145" s="26">
        <f t="shared" si="20"/>
        <v>307400</v>
      </c>
      <c r="E145" s="34">
        <f t="shared" si="24"/>
        <v>226362</v>
      </c>
      <c r="F145" s="34">
        <f t="shared" si="25"/>
        <v>76511</v>
      </c>
      <c r="G145" s="34">
        <f t="shared" si="26"/>
        <v>4527</v>
      </c>
      <c r="H145" s="11">
        <v>0</v>
      </c>
      <c r="I145" s="85">
        <f t="shared" si="21"/>
        <v>0.72499999999999998</v>
      </c>
      <c r="J145" s="37"/>
      <c r="K145" s="82">
        <f t="shared" si="22"/>
        <v>307400</v>
      </c>
      <c r="L145" s="30">
        <v>29</v>
      </c>
      <c r="M145" s="30">
        <f t="shared" si="23"/>
        <v>1160</v>
      </c>
    </row>
    <row r="146" spans="1:13" ht="15.75" x14ac:dyDescent="0.25">
      <c r="A146" s="13" t="s">
        <v>184</v>
      </c>
      <c r="B146" s="20" t="s">
        <v>1713</v>
      </c>
      <c r="C146" s="21" t="s">
        <v>1715</v>
      </c>
      <c r="D146" s="26">
        <f t="shared" si="20"/>
        <v>318000</v>
      </c>
      <c r="E146" s="34">
        <f t="shared" si="24"/>
        <v>234168</v>
      </c>
      <c r="F146" s="34">
        <f t="shared" si="25"/>
        <v>79149</v>
      </c>
      <c r="G146" s="34">
        <f t="shared" si="26"/>
        <v>4683</v>
      </c>
      <c r="H146" s="11">
        <v>0</v>
      </c>
      <c r="I146" s="85">
        <f t="shared" si="21"/>
        <v>0.75</v>
      </c>
      <c r="J146" s="37"/>
      <c r="K146" s="82">
        <f t="shared" si="22"/>
        <v>318000</v>
      </c>
      <c r="L146" s="30">
        <v>30</v>
      </c>
      <c r="M146" s="30">
        <f t="shared" si="23"/>
        <v>1200</v>
      </c>
    </row>
    <row r="147" spans="1:13" ht="15.75" x14ac:dyDescent="0.25">
      <c r="A147" s="13" t="s">
        <v>185</v>
      </c>
      <c r="B147" s="20" t="s">
        <v>1716</v>
      </c>
      <c r="C147" s="21" t="s">
        <v>1718</v>
      </c>
      <c r="D147" s="26">
        <f t="shared" si="20"/>
        <v>328600</v>
      </c>
      <c r="E147" s="34">
        <f t="shared" si="24"/>
        <v>241973</v>
      </c>
      <c r="F147" s="34">
        <f t="shared" si="25"/>
        <v>81788</v>
      </c>
      <c r="G147" s="34">
        <f t="shared" si="26"/>
        <v>4839</v>
      </c>
      <c r="H147" s="11">
        <v>0</v>
      </c>
      <c r="I147" s="85">
        <f t="shared" si="21"/>
        <v>0.77500000000000002</v>
      </c>
      <c r="J147" s="37"/>
      <c r="K147" s="82">
        <f t="shared" si="22"/>
        <v>328600</v>
      </c>
      <c r="L147" s="30">
        <v>31</v>
      </c>
      <c r="M147" s="30">
        <f t="shared" si="23"/>
        <v>1240</v>
      </c>
    </row>
    <row r="148" spans="1:13" ht="15.75" x14ac:dyDescent="0.25">
      <c r="A148" s="13" t="s">
        <v>186</v>
      </c>
      <c r="B148" s="20" t="s">
        <v>1719</v>
      </c>
      <c r="C148" s="21" t="s">
        <v>1721</v>
      </c>
      <c r="D148" s="26">
        <f t="shared" si="20"/>
        <v>339200</v>
      </c>
      <c r="E148" s="34">
        <f t="shared" si="24"/>
        <v>249779</v>
      </c>
      <c r="F148" s="34">
        <f t="shared" si="25"/>
        <v>84425</v>
      </c>
      <c r="G148" s="34">
        <f t="shared" si="26"/>
        <v>4996</v>
      </c>
      <c r="H148" s="11">
        <v>0</v>
      </c>
      <c r="I148" s="85">
        <f t="shared" si="21"/>
        <v>0.8</v>
      </c>
      <c r="J148" s="37"/>
      <c r="K148" s="82">
        <f t="shared" si="22"/>
        <v>339200</v>
      </c>
      <c r="L148" s="30">
        <v>32</v>
      </c>
      <c r="M148" s="30">
        <f t="shared" si="23"/>
        <v>1280</v>
      </c>
    </row>
    <row r="149" spans="1:13" ht="15.75" x14ac:dyDescent="0.25">
      <c r="A149" s="13" t="s">
        <v>187</v>
      </c>
      <c r="B149" s="20" t="s">
        <v>1722</v>
      </c>
      <c r="C149" s="21" t="s">
        <v>1724</v>
      </c>
      <c r="D149" s="26">
        <f t="shared" si="20"/>
        <v>349800</v>
      </c>
      <c r="E149" s="34">
        <f t="shared" si="24"/>
        <v>257585</v>
      </c>
      <c r="F149" s="34">
        <f t="shared" si="25"/>
        <v>87063</v>
      </c>
      <c r="G149" s="34">
        <f t="shared" si="26"/>
        <v>5152</v>
      </c>
      <c r="H149" s="11">
        <v>0</v>
      </c>
      <c r="I149" s="85">
        <f t="shared" ref="I149:I180" si="27">L149/40</f>
        <v>0.82499999999999996</v>
      </c>
      <c r="J149" s="37"/>
      <c r="K149" s="82">
        <f t="shared" ref="K149:K180" si="28">M149*N1_</f>
        <v>349800</v>
      </c>
      <c r="L149" s="30">
        <v>33</v>
      </c>
      <c r="M149" s="30">
        <f t="shared" si="23"/>
        <v>1320</v>
      </c>
    </row>
    <row r="150" spans="1:13" ht="15.75" x14ac:dyDescent="0.25">
      <c r="A150" s="13" t="s">
        <v>188</v>
      </c>
      <c r="B150" s="20" t="s">
        <v>1725</v>
      </c>
      <c r="C150" s="21" t="s">
        <v>1727</v>
      </c>
      <c r="D150" s="26">
        <f t="shared" si="20"/>
        <v>360400</v>
      </c>
      <c r="E150" s="34">
        <f t="shared" si="24"/>
        <v>265390</v>
      </c>
      <c r="F150" s="34">
        <f t="shared" si="25"/>
        <v>89702</v>
      </c>
      <c r="G150" s="34">
        <f t="shared" si="26"/>
        <v>5308</v>
      </c>
      <c r="H150" s="11">
        <v>0</v>
      </c>
      <c r="I150" s="85">
        <f t="shared" si="27"/>
        <v>0.85</v>
      </c>
      <c r="J150" s="37"/>
      <c r="K150" s="82">
        <f t="shared" si="28"/>
        <v>360400</v>
      </c>
      <c r="L150" s="30">
        <v>34</v>
      </c>
      <c r="M150" s="30">
        <f t="shared" si="23"/>
        <v>1360</v>
      </c>
    </row>
    <row r="151" spans="1:13" ht="15.75" x14ac:dyDescent="0.25">
      <c r="A151" s="13" t="s">
        <v>189</v>
      </c>
      <c r="B151" s="20" t="s">
        <v>1728</v>
      </c>
      <c r="C151" s="21" t="s">
        <v>1730</v>
      </c>
      <c r="D151" s="26">
        <f t="shared" si="20"/>
        <v>371000</v>
      </c>
      <c r="E151" s="34">
        <f t="shared" si="24"/>
        <v>273196</v>
      </c>
      <c r="F151" s="34">
        <f t="shared" si="25"/>
        <v>92340</v>
      </c>
      <c r="G151" s="34">
        <f t="shared" si="26"/>
        <v>5464</v>
      </c>
      <c r="H151" s="11">
        <v>0</v>
      </c>
      <c r="I151" s="85">
        <f t="shared" si="27"/>
        <v>0.875</v>
      </c>
      <c r="J151" s="37"/>
      <c r="K151" s="82">
        <f t="shared" si="28"/>
        <v>371000</v>
      </c>
      <c r="L151" s="30">
        <v>35</v>
      </c>
      <c r="M151" s="30">
        <f t="shared" si="23"/>
        <v>1400</v>
      </c>
    </row>
    <row r="152" spans="1:13" ht="15.75" x14ac:dyDescent="0.25">
      <c r="A152" s="13" t="s">
        <v>190</v>
      </c>
      <c r="B152" s="20" t="s">
        <v>1731</v>
      </c>
      <c r="C152" s="21" t="s">
        <v>1733</v>
      </c>
      <c r="D152" s="26">
        <f t="shared" si="20"/>
        <v>381600</v>
      </c>
      <c r="E152" s="34">
        <f t="shared" si="24"/>
        <v>281001</v>
      </c>
      <c r="F152" s="34">
        <f t="shared" si="25"/>
        <v>94979</v>
      </c>
      <c r="G152" s="34">
        <f t="shared" si="26"/>
        <v>5620</v>
      </c>
      <c r="H152" s="11">
        <v>0</v>
      </c>
      <c r="I152" s="85">
        <f t="shared" si="27"/>
        <v>0.9</v>
      </c>
      <c r="J152" s="37"/>
      <c r="K152" s="82">
        <f t="shared" si="28"/>
        <v>381600</v>
      </c>
      <c r="L152" s="30">
        <v>36</v>
      </c>
      <c r="M152" s="30">
        <f t="shared" si="23"/>
        <v>1440</v>
      </c>
    </row>
    <row r="153" spans="1:13" ht="15.75" x14ac:dyDescent="0.25">
      <c r="A153" s="13" t="s">
        <v>191</v>
      </c>
      <c r="B153" s="20" t="s">
        <v>1734</v>
      </c>
      <c r="C153" s="21" t="s">
        <v>1736</v>
      </c>
      <c r="D153" s="26">
        <f t="shared" ref="D153:D216" si="29">ROUND(K153,0)</f>
        <v>392200</v>
      </c>
      <c r="E153" s="34">
        <f t="shared" si="24"/>
        <v>288807</v>
      </c>
      <c r="F153" s="34">
        <f t="shared" si="25"/>
        <v>97617</v>
      </c>
      <c r="G153" s="34">
        <f t="shared" si="26"/>
        <v>5776</v>
      </c>
      <c r="H153" s="11">
        <v>0</v>
      </c>
      <c r="I153" s="85">
        <f t="shared" si="27"/>
        <v>0.92500000000000004</v>
      </c>
      <c r="J153" s="37"/>
      <c r="K153" s="82">
        <f t="shared" si="28"/>
        <v>392200</v>
      </c>
      <c r="L153" s="30">
        <v>37</v>
      </c>
      <c r="M153" s="30">
        <f t="shared" si="23"/>
        <v>1480</v>
      </c>
    </row>
    <row r="154" spans="1:13" ht="15.75" x14ac:dyDescent="0.25">
      <c r="A154" s="13" t="s">
        <v>192</v>
      </c>
      <c r="B154" s="20" t="s">
        <v>1737</v>
      </c>
      <c r="C154" s="21" t="s">
        <v>1739</v>
      </c>
      <c r="D154" s="26">
        <f t="shared" si="29"/>
        <v>402800</v>
      </c>
      <c r="E154" s="34">
        <f t="shared" si="24"/>
        <v>296613</v>
      </c>
      <c r="F154" s="34">
        <f t="shared" si="25"/>
        <v>100255</v>
      </c>
      <c r="G154" s="34">
        <f t="shared" si="26"/>
        <v>5932</v>
      </c>
      <c r="H154" s="11">
        <v>0</v>
      </c>
      <c r="I154" s="85">
        <f t="shared" si="27"/>
        <v>0.95</v>
      </c>
      <c r="J154" s="37"/>
      <c r="K154" s="82">
        <f t="shared" si="28"/>
        <v>402800</v>
      </c>
      <c r="L154" s="30">
        <v>38</v>
      </c>
      <c r="M154" s="30">
        <f t="shared" si="23"/>
        <v>1520</v>
      </c>
    </row>
    <row r="155" spans="1:13" ht="15.75" x14ac:dyDescent="0.25">
      <c r="A155" s="13" t="s">
        <v>193</v>
      </c>
      <c r="B155" s="20" t="s">
        <v>1740</v>
      </c>
      <c r="C155" s="21" t="s">
        <v>1742</v>
      </c>
      <c r="D155" s="26">
        <f t="shared" si="29"/>
        <v>413400</v>
      </c>
      <c r="E155" s="34">
        <f t="shared" si="24"/>
        <v>304418</v>
      </c>
      <c r="F155" s="34">
        <f t="shared" si="25"/>
        <v>102894</v>
      </c>
      <c r="G155" s="34">
        <f t="shared" si="26"/>
        <v>6088</v>
      </c>
      <c r="H155" s="11">
        <v>0</v>
      </c>
      <c r="I155" s="85">
        <f t="shared" si="27"/>
        <v>0.97499999999999998</v>
      </c>
      <c r="J155" s="37"/>
      <c r="K155" s="82">
        <f t="shared" si="28"/>
        <v>413400</v>
      </c>
      <c r="L155" s="30">
        <v>39</v>
      </c>
      <c r="M155" s="30">
        <f t="shared" si="23"/>
        <v>1560</v>
      </c>
    </row>
    <row r="156" spans="1:13" ht="15.75" x14ac:dyDescent="0.25">
      <c r="A156" s="13" t="s">
        <v>194</v>
      </c>
      <c r="B156" s="20" t="s">
        <v>195</v>
      </c>
      <c r="C156" s="21" t="s">
        <v>1744</v>
      </c>
      <c r="D156" s="26">
        <f t="shared" si="29"/>
        <v>424000</v>
      </c>
      <c r="E156" s="34">
        <f t="shared" si="24"/>
        <v>312224</v>
      </c>
      <c r="F156" s="34">
        <f t="shared" si="25"/>
        <v>105532</v>
      </c>
      <c r="G156" s="34">
        <f t="shared" si="26"/>
        <v>6244</v>
      </c>
      <c r="H156" s="11">
        <v>0</v>
      </c>
      <c r="I156" s="85">
        <f t="shared" si="27"/>
        <v>1</v>
      </c>
      <c r="J156" s="37"/>
      <c r="K156" s="82">
        <f t="shared" si="28"/>
        <v>424000</v>
      </c>
      <c r="L156" s="30">
        <v>40</v>
      </c>
      <c r="M156" s="30">
        <f t="shared" si="23"/>
        <v>1600</v>
      </c>
    </row>
    <row r="157" spans="1:13" ht="15.75" x14ac:dyDescent="0.25">
      <c r="A157" s="13" t="s">
        <v>196</v>
      </c>
      <c r="B157" s="20" t="s">
        <v>1745</v>
      </c>
      <c r="C157" s="21" t="s">
        <v>1628</v>
      </c>
      <c r="D157" s="26">
        <f t="shared" si="29"/>
        <v>10600</v>
      </c>
      <c r="E157" s="34">
        <f t="shared" si="24"/>
        <v>7806</v>
      </c>
      <c r="F157" s="34">
        <f t="shared" si="25"/>
        <v>2638</v>
      </c>
      <c r="G157" s="34">
        <f t="shared" si="26"/>
        <v>156</v>
      </c>
      <c r="H157" s="11">
        <v>0</v>
      </c>
      <c r="I157" s="85">
        <f t="shared" si="27"/>
        <v>2.5000000000000001E-2</v>
      </c>
      <c r="J157" s="37"/>
      <c r="K157" s="82">
        <f t="shared" si="28"/>
        <v>10600</v>
      </c>
      <c r="L157" s="30">
        <v>1</v>
      </c>
      <c r="M157" s="30">
        <f>L157*40</f>
        <v>40</v>
      </c>
    </row>
    <row r="158" spans="1:13" ht="15.75" x14ac:dyDescent="0.25">
      <c r="A158" s="13" t="s">
        <v>197</v>
      </c>
      <c r="B158" s="20" t="s">
        <v>1747</v>
      </c>
      <c r="C158" s="21" t="s">
        <v>1631</v>
      </c>
      <c r="D158" s="26">
        <f t="shared" si="29"/>
        <v>21200</v>
      </c>
      <c r="E158" s="34">
        <f t="shared" si="24"/>
        <v>15611</v>
      </c>
      <c r="F158" s="34">
        <f t="shared" si="25"/>
        <v>5277</v>
      </c>
      <c r="G158" s="34">
        <f t="shared" si="26"/>
        <v>312</v>
      </c>
      <c r="H158" s="11">
        <v>0</v>
      </c>
      <c r="I158" s="85">
        <f t="shared" si="27"/>
        <v>0.05</v>
      </c>
      <c r="J158" s="37"/>
      <c r="K158" s="82">
        <f t="shared" si="28"/>
        <v>21200</v>
      </c>
      <c r="L158" s="30">
        <v>2</v>
      </c>
      <c r="M158" s="30">
        <f t="shared" ref="M158:M181" si="30">L158*40</f>
        <v>80</v>
      </c>
    </row>
    <row r="159" spans="1:13" ht="15.75" x14ac:dyDescent="0.25">
      <c r="A159" s="13" t="s">
        <v>198</v>
      </c>
      <c r="B159" s="20" t="s">
        <v>1749</v>
      </c>
      <c r="C159" s="21" t="s">
        <v>1634</v>
      </c>
      <c r="D159" s="26">
        <f t="shared" si="29"/>
        <v>31800</v>
      </c>
      <c r="E159" s="34">
        <f t="shared" si="24"/>
        <v>23417</v>
      </c>
      <c r="F159" s="34">
        <f t="shared" si="25"/>
        <v>7915</v>
      </c>
      <c r="G159" s="34">
        <f t="shared" si="26"/>
        <v>468</v>
      </c>
      <c r="H159" s="11">
        <v>0</v>
      </c>
      <c r="I159" s="85">
        <f t="shared" si="27"/>
        <v>7.4999999999999997E-2</v>
      </c>
      <c r="J159" s="37"/>
      <c r="K159" s="82">
        <f t="shared" si="28"/>
        <v>31800</v>
      </c>
      <c r="L159" s="30">
        <v>3</v>
      </c>
      <c r="M159" s="30">
        <f t="shared" si="30"/>
        <v>120</v>
      </c>
    </row>
    <row r="160" spans="1:13" ht="15.75" x14ac:dyDescent="0.25">
      <c r="A160" s="13" t="s">
        <v>199</v>
      </c>
      <c r="B160" s="20" t="s">
        <v>1751</v>
      </c>
      <c r="C160" s="21" t="s">
        <v>1637</v>
      </c>
      <c r="D160" s="26">
        <f t="shared" si="29"/>
        <v>42400</v>
      </c>
      <c r="E160" s="34">
        <f t="shared" si="24"/>
        <v>31222</v>
      </c>
      <c r="F160" s="34">
        <f t="shared" si="25"/>
        <v>10554</v>
      </c>
      <c r="G160" s="34">
        <f t="shared" si="26"/>
        <v>624</v>
      </c>
      <c r="H160" s="11">
        <v>0</v>
      </c>
      <c r="I160" s="85">
        <f t="shared" si="27"/>
        <v>0.1</v>
      </c>
      <c r="J160" s="37"/>
      <c r="K160" s="82">
        <f t="shared" si="28"/>
        <v>42400</v>
      </c>
      <c r="L160" s="30">
        <v>4</v>
      </c>
      <c r="M160" s="30">
        <f t="shared" si="30"/>
        <v>160</v>
      </c>
    </row>
    <row r="161" spans="1:13" ht="15.75" x14ac:dyDescent="0.25">
      <c r="A161" s="13" t="s">
        <v>200</v>
      </c>
      <c r="B161" s="20" t="s">
        <v>1753</v>
      </c>
      <c r="C161" s="21" t="s">
        <v>1640</v>
      </c>
      <c r="D161" s="26">
        <f t="shared" si="29"/>
        <v>53000</v>
      </c>
      <c r="E161" s="34">
        <f t="shared" si="24"/>
        <v>39028</v>
      </c>
      <c r="F161" s="34">
        <f t="shared" si="25"/>
        <v>13191</v>
      </c>
      <c r="G161" s="34">
        <f t="shared" si="26"/>
        <v>781</v>
      </c>
      <c r="H161" s="11">
        <v>0</v>
      </c>
      <c r="I161" s="85">
        <f t="shared" si="27"/>
        <v>0.125</v>
      </c>
      <c r="J161" s="37"/>
      <c r="K161" s="82">
        <f t="shared" si="28"/>
        <v>53000</v>
      </c>
      <c r="L161" s="30">
        <v>5</v>
      </c>
      <c r="M161" s="30">
        <f t="shared" si="30"/>
        <v>200</v>
      </c>
    </row>
    <row r="162" spans="1:13" ht="15.75" x14ac:dyDescent="0.25">
      <c r="A162" s="13" t="s">
        <v>201</v>
      </c>
      <c r="B162" s="20" t="s">
        <v>1755</v>
      </c>
      <c r="C162" s="21" t="s">
        <v>1643</v>
      </c>
      <c r="D162" s="26">
        <f t="shared" si="29"/>
        <v>63600</v>
      </c>
      <c r="E162" s="34">
        <f t="shared" si="24"/>
        <v>46834</v>
      </c>
      <c r="F162" s="34">
        <f t="shared" si="25"/>
        <v>15829</v>
      </c>
      <c r="G162" s="34">
        <f t="shared" si="26"/>
        <v>937</v>
      </c>
      <c r="H162" s="11">
        <v>0</v>
      </c>
      <c r="I162" s="85">
        <f t="shared" si="27"/>
        <v>0.15</v>
      </c>
      <c r="J162" s="37"/>
      <c r="K162" s="82">
        <f t="shared" si="28"/>
        <v>63600</v>
      </c>
      <c r="L162" s="30">
        <v>6</v>
      </c>
      <c r="M162" s="30">
        <f t="shared" si="30"/>
        <v>240</v>
      </c>
    </row>
    <row r="163" spans="1:13" ht="15.75" x14ac:dyDescent="0.25">
      <c r="A163" s="13" t="s">
        <v>202</v>
      </c>
      <c r="B163" s="20" t="s">
        <v>1757</v>
      </c>
      <c r="C163" s="21" t="s">
        <v>1646</v>
      </c>
      <c r="D163" s="26">
        <f t="shared" si="29"/>
        <v>74200</v>
      </c>
      <c r="E163" s="34">
        <f t="shared" si="24"/>
        <v>54639</v>
      </c>
      <c r="F163" s="34">
        <f t="shared" si="25"/>
        <v>18468</v>
      </c>
      <c r="G163" s="34">
        <f t="shared" si="26"/>
        <v>1093</v>
      </c>
      <c r="H163" s="11">
        <v>0</v>
      </c>
      <c r="I163" s="85">
        <f t="shared" si="27"/>
        <v>0.17499999999999999</v>
      </c>
      <c r="J163" s="37"/>
      <c r="K163" s="82">
        <f t="shared" si="28"/>
        <v>74200</v>
      </c>
      <c r="L163" s="30">
        <v>7</v>
      </c>
      <c r="M163" s="30">
        <f t="shared" si="30"/>
        <v>280</v>
      </c>
    </row>
    <row r="164" spans="1:13" ht="15.75" x14ac:dyDescent="0.25">
      <c r="A164" s="13" t="s">
        <v>203</v>
      </c>
      <c r="B164" s="20" t="s">
        <v>1759</v>
      </c>
      <c r="C164" s="21" t="s">
        <v>1649</v>
      </c>
      <c r="D164" s="26">
        <f t="shared" si="29"/>
        <v>84800</v>
      </c>
      <c r="E164" s="34">
        <f t="shared" si="24"/>
        <v>62445</v>
      </c>
      <c r="F164" s="34">
        <f t="shared" si="25"/>
        <v>21106</v>
      </c>
      <c r="G164" s="34">
        <f t="shared" si="26"/>
        <v>1249</v>
      </c>
      <c r="H164" s="11">
        <v>0</v>
      </c>
      <c r="I164" s="85">
        <f t="shared" si="27"/>
        <v>0.2</v>
      </c>
      <c r="J164" s="37"/>
      <c r="K164" s="82">
        <f t="shared" si="28"/>
        <v>84800</v>
      </c>
      <c r="L164" s="30">
        <v>8</v>
      </c>
      <c r="M164" s="30">
        <f t="shared" si="30"/>
        <v>320</v>
      </c>
    </row>
    <row r="165" spans="1:13" ht="15.75" x14ac:dyDescent="0.25">
      <c r="A165" s="13" t="s">
        <v>204</v>
      </c>
      <c r="B165" s="20" t="s">
        <v>1761</v>
      </c>
      <c r="C165" s="21" t="s">
        <v>1652</v>
      </c>
      <c r="D165" s="26">
        <f t="shared" si="29"/>
        <v>95400</v>
      </c>
      <c r="E165" s="34">
        <f t="shared" si="24"/>
        <v>70250</v>
      </c>
      <c r="F165" s="34">
        <f t="shared" si="25"/>
        <v>23745</v>
      </c>
      <c r="G165" s="34">
        <f t="shared" si="26"/>
        <v>1405</v>
      </c>
      <c r="H165" s="11">
        <v>0</v>
      </c>
      <c r="I165" s="85">
        <f t="shared" si="27"/>
        <v>0.22500000000000001</v>
      </c>
      <c r="J165" s="37"/>
      <c r="K165" s="82">
        <f t="shared" si="28"/>
        <v>95400</v>
      </c>
      <c r="L165" s="30">
        <v>9</v>
      </c>
      <c r="M165" s="30">
        <f t="shared" si="30"/>
        <v>360</v>
      </c>
    </row>
    <row r="166" spans="1:13" ht="15.75" x14ac:dyDescent="0.25">
      <c r="A166" s="13" t="s">
        <v>205</v>
      </c>
      <c r="B166" s="20" t="s">
        <v>1763</v>
      </c>
      <c r="C166" s="21" t="s">
        <v>1655</v>
      </c>
      <c r="D166" s="26">
        <f t="shared" si="29"/>
        <v>106000</v>
      </c>
      <c r="E166" s="34">
        <f t="shared" si="24"/>
        <v>78056</v>
      </c>
      <c r="F166" s="34">
        <f t="shared" si="25"/>
        <v>26383</v>
      </c>
      <c r="G166" s="34">
        <f t="shared" si="26"/>
        <v>1561</v>
      </c>
      <c r="H166" s="11">
        <v>0</v>
      </c>
      <c r="I166" s="85">
        <f t="shared" si="27"/>
        <v>0.25</v>
      </c>
      <c r="J166" s="37"/>
      <c r="K166" s="82">
        <f t="shared" si="28"/>
        <v>106000</v>
      </c>
      <c r="L166" s="30">
        <v>10</v>
      </c>
      <c r="M166" s="30">
        <f t="shared" si="30"/>
        <v>400</v>
      </c>
    </row>
    <row r="167" spans="1:13" ht="15.75" x14ac:dyDescent="0.25">
      <c r="A167" s="13" t="s">
        <v>206</v>
      </c>
      <c r="B167" s="20" t="s">
        <v>1765</v>
      </c>
      <c r="C167" s="21" t="s">
        <v>1658</v>
      </c>
      <c r="D167" s="26">
        <f t="shared" si="29"/>
        <v>116600</v>
      </c>
      <c r="E167" s="34">
        <f t="shared" si="24"/>
        <v>85862</v>
      </c>
      <c r="F167" s="34">
        <f t="shared" si="25"/>
        <v>29021</v>
      </c>
      <c r="G167" s="34">
        <f t="shared" si="26"/>
        <v>1717</v>
      </c>
      <c r="H167" s="11">
        <v>0</v>
      </c>
      <c r="I167" s="85">
        <f t="shared" si="27"/>
        <v>0.27500000000000002</v>
      </c>
      <c r="J167" s="37"/>
      <c r="K167" s="82">
        <f t="shared" si="28"/>
        <v>116600</v>
      </c>
      <c r="L167" s="30">
        <v>11</v>
      </c>
      <c r="M167" s="30">
        <f t="shared" si="30"/>
        <v>440</v>
      </c>
    </row>
    <row r="168" spans="1:13" ht="15.75" x14ac:dyDescent="0.25">
      <c r="A168" s="13" t="s">
        <v>207</v>
      </c>
      <c r="B168" s="20" t="s">
        <v>1767</v>
      </c>
      <c r="C168" s="21" t="s">
        <v>1661</v>
      </c>
      <c r="D168" s="26">
        <f t="shared" si="29"/>
        <v>127200</v>
      </c>
      <c r="E168" s="34">
        <f t="shared" si="24"/>
        <v>93667</v>
      </c>
      <c r="F168" s="34">
        <f t="shared" si="25"/>
        <v>31660</v>
      </c>
      <c r="G168" s="34">
        <f t="shared" si="26"/>
        <v>1873</v>
      </c>
      <c r="H168" s="11">
        <v>0</v>
      </c>
      <c r="I168" s="85">
        <f t="shared" si="27"/>
        <v>0.3</v>
      </c>
      <c r="J168" s="37"/>
      <c r="K168" s="82">
        <f t="shared" si="28"/>
        <v>127200</v>
      </c>
      <c r="L168" s="30">
        <v>12</v>
      </c>
      <c r="M168" s="30">
        <f t="shared" si="30"/>
        <v>480</v>
      </c>
    </row>
    <row r="169" spans="1:13" ht="15.75" x14ac:dyDescent="0.25">
      <c r="A169" s="13" t="s">
        <v>208</v>
      </c>
      <c r="B169" s="20" t="s">
        <v>1769</v>
      </c>
      <c r="C169" s="21" t="s">
        <v>1664</v>
      </c>
      <c r="D169" s="26">
        <f t="shared" si="29"/>
        <v>137800</v>
      </c>
      <c r="E169" s="34">
        <f t="shared" si="24"/>
        <v>101473</v>
      </c>
      <c r="F169" s="34">
        <f t="shared" si="25"/>
        <v>34298</v>
      </c>
      <c r="G169" s="34">
        <f t="shared" si="26"/>
        <v>2029</v>
      </c>
      <c r="H169" s="11">
        <v>0</v>
      </c>
      <c r="I169" s="85">
        <f t="shared" si="27"/>
        <v>0.32500000000000001</v>
      </c>
      <c r="J169" s="37"/>
      <c r="K169" s="82">
        <f t="shared" si="28"/>
        <v>137800</v>
      </c>
      <c r="L169" s="30">
        <v>13</v>
      </c>
      <c r="M169" s="30">
        <f t="shared" si="30"/>
        <v>520</v>
      </c>
    </row>
    <row r="170" spans="1:13" ht="15.75" x14ac:dyDescent="0.25">
      <c r="A170" s="13" t="s">
        <v>209</v>
      </c>
      <c r="B170" s="20" t="s">
        <v>1771</v>
      </c>
      <c r="C170" s="21" t="s">
        <v>1667</v>
      </c>
      <c r="D170" s="26">
        <f t="shared" si="29"/>
        <v>148400</v>
      </c>
      <c r="E170" s="34">
        <f t="shared" si="24"/>
        <v>109278</v>
      </c>
      <c r="F170" s="34">
        <f t="shared" si="25"/>
        <v>36936</v>
      </c>
      <c r="G170" s="34">
        <f t="shared" si="26"/>
        <v>2186</v>
      </c>
      <c r="H170" s="11">
        <v>0</v>
      </c>
      <c r="I170" s="85">
        <f t="shared" si="27"/>
        <v>0.35</v>
      </c>
      <c r="J170" s="37"/>
      <c r="K170" s="82">
        <f t="shared" si="28"/>
        <v>148400</v>
      </c>
      <c r="L170" s="30">
        <v>14</v>
      </c>
      <c r="M170" s="30">
        <f t="shared" si="30"/>
        <v>560</v>
      </c>
    </row>
    <row r="171" spans="1:13" ht="15.75" x14ac:dyDescent="0.25">
      <c r="A171" s="13" t="s">
        <v>210</v>
      </c>
      <c r="B171" s="20" t="s">
        <v>1773</v>
      </c>
      <c r="C171" s="21" t="s">
        <v>1670</v>
      </c>
      <c r="D171" s="26">
        <f t="shared" si="29"/>
        <v>159000</v>
      </c>
      <c r="E171" s="34">
        <f t="shared" si="24"/>
        <v>117084</v>
      </c>
      <c r="F171" s="34">
        <f t="shared" si="25"/>
        <v>39574</v>
      </c>
      <c r="G171" s="34">
        <f t="shared" si="26"/>
        <v>2342</v>
      </c>
      <c r="H171" s="11">
        <v>0</v>
      </c>
      <c r="I171" s="85">
        <f t="shared" si="27"/>
        <v>0.375</v>
      </c>
      <c r="J171" s="37"/>
      <c r="K171" s="82">
        <f t="shared" si="28"/>
        <v>159000</v>
      </c>
      <c r="L171" s="30">
        <v>15</v>
      </c>
      <c r="M171" s="30">
        <f t="shared" si="30"/>
        <v>600</v>
      </c>
    </row>
    <row r="172" spans="1:13" ht="15.75" x14ac:dyDescent="0.25">
      <c r="A172" s="13" t="s">
        <v>211</v>
      </c>
      <c r="B172" s="20" t="s">
        <v>1775</v>
      </c>
      <c r="C172" s="21" t="s">
        <v>1673</v>
      </c>
      <c r="D172" s="26">
        <f t="shared" si="29"/>
        <v>169600</v>
      </c>
      <c r="E172" s="34">
        <f t="shared" si="24"/>
        <v>124890</v>
      </c>
      <c r="F172" s="34">
        <f t="shared" si="25"/>
        <v>42212</v>
      </c>
      <c r="G172" s="34">
        <f t="shared" si="26"/>
        <v>2498</v>
      </c>
      <c r="H172" s="11">
        <v>0</v>
      </c>
      <c r="I172" s="85">
        <f t="shared" si="27"/>
        <v>0.4</v>
      </c>
      <c r="J172" s="37"/>
      <c r="K172" s="82">
        <f t="shared" si="28"/>
        <v>169600</v>
      </c>
      <c r="L172" s="30">
        <v>16</v>
      </c>
      <c r="M172" s="30">
        <f t="shared" si="30"/>
        <v>640</v>
      </c>
    </row>
    <row r="173" spans="1:13" ht="15.75" x14ac:dyDescent="0.25">
      <c r="A173" s="13" t="s">
        <v>212</v>
      </c>
      <c r="B173" s="20" t="s">
        <v>1777</v>
      </c>
      <c r="C173" s="21" t="s">
        <v>1676</v>
      </c>
      <c r="D173" s="26">
        <f t="shared" si="29"/>
        <v>180200</v>
      </c>
      <c r="E173" s="34">
        <f t="shared" si="24"/>
        <v>132695</v>
      </c>
      <c r="F173" s="34">
        <f t="shared" si="25"/>
        <v>44851</v>
      </c>
      <c r="G173" s="34">
        <f t="shared" si="26"/>
        <v>2654</v>
      </c>
      <c r="H173" s="11">
        <v>0</v>
      </c>
      <c r="I173" s="85">
        <f t="shared" si="27"/>
        <v>0.42499999999999999</v>
      </c>
      <c r="J173" s="37"/>
      <c r="K173" s="82">
        <f t="shared" si="28"/>
        <v>180200</v>
      </c>
      <c r="L173" s="30">
        <v>17</v>
      </c>
      <c r="M173" s="30">
        <f t="shared" si="30"/>
        <v>680</v>
      </c>
    </row>
    <row r="174" spans="1:13" ht="15.75" x14ac:dyDescent="0.25">
      <c r="A174" s="13" t="s">
        <v>213</v>
      </c>
      <c r="B174" s="20" t="s">
        <v>1779</v>
      </c>
      <c r="C174" s="21" t="s">
        <v>1679</v>
      </c>
      <c r="D174" s="26">
        <f t="shared" si="29"/>
        <v>190800</v>
      </c>
      <c r="E174" s="34">
        <f t="shared" si="24"/>
        <v>140501</v>
      </c>
      <c r="F174" s="34">
        <f t="shared" si="25"/>
        <v>47489</v>
      </c>
      <c r="G174" s="34">
        <f t="shared" si="26"/>
        <v>2810</v>
      </c>
      <c r="H174" s="11">
        <v>0</v>
      </c>
      <c r="I174" s="85">
        <f t="shared" si="27"/>
        <v>0.45</v>
      </c>
      <c r="J174" s="37"/>
      <c r="K174" s="82">
        <f t="shared" si="28"/>
        <v>190800</v>
      </c>
      <c r="L174" s="30">
        <v>18</v>
      </c>
      <c r="M174" s="30">
        <f t="shared" si="30"/>
        <v>720</v>
      </c>
    </row>
    <row r="175" spans="1:13" ht="15.75" x14ac:dyDescent="0.25">
      <c r="A175" s="13" t="s">
        <v>214</v>
      </c>
      <c r="B175" s="20" t="s">
        <v>1781</v>
      </c>
      <c r="C175" s="21" t="s">
        <v>1682</v>
      </c>
      <c r="D175" s="26">
        <f t="shared" si="29"/>
        <v>201400</v>
      </c>
      <c r="E175" s="34">
        <f t="shared" si="24"/>
        <v>148306</v>
      </c>
      <c r="F175" s="34">
        <f t="shared" si="25"/>
        <v>50128</v>
      </c>
      <c r="G175" s="34">
        <f t="shared" si="26"/>
        <v>2966</v>
      </c>
      <c r="H175" s="11">
        <v>0</v>
      </c>
      <c r="I175" s="85">
        <f t="shared" si="27"/>
        <v>0.47499999999999998</v>
      </c>
      <c r="J175" s="37"/>
      <c r="K175" s="82">
        <f t="shared" si="28"/>
        <v>201400</v>
      </c>
      <c r="L175" s="30">
        <v>19</v>
      </c>
      <c r="M175" s="30">
        <f t="shared" si="30"/>
        <v>760</v>
      </c>
    </row>
    <row r="176" spans="1:13" ht="15.75" x14ac:dyDescent="0.25">
      <c r="A176" s="13" t="s">
        <v>215</v>
      </c>
      <c r="B176" s="20" t="s">
        <v>1783</v>
      </c>
      <c r="C176" s="21" t="s">
        <v>1685</v>
      </c>
      <c r="D176" s="26">
        <f t="shared" si="29"/>
        <v>212000</v>
      </c>
      <c r="E176" s="34">
        <f t="shared" si="24"/>
        <v>156112</v>
      </c>
      <c r="F176" s="34">
        <f t="shared" si="25"/>
        <v>52766</v>
      </c>
      <c r="G176" s="34">
        <f t="shared" si="26"/>
        <v>3122</v>
      </c>
      <c r="H176" s="11">
        <v>0</v>
      </c>
      <c r="I176" s="85">
        <f t="shared" si="27"/>
        <v>0.5</v>
      </c>
      <c r="J176" s="37"/>
      <c r="K176" s="82">
        <f t="shared" si="28"/>
        <v>212000</v>
      </c>
      <c r="L176" s="30">
        <v>20</v>
      </c>
      <c r="M176" s="30">
        <f t="shared" si="30"/>
        <v>800</v>
      </c>
    </row>
    <row r="177" spans="1:13" ht="15.75" x14ac:dyDescent="0.25">
      <c r="A177" s="13" t="s">
        <v>216</v>
      </c>
      <c r="B177" s="20" t="s">
        <v>1785</v>
      </c>
      <c r="C177" s="21" t="s">
        <v>1688</v>
      </c>
      <c r="D177" s="26">
        <f t="shared" si="29"/>
        <v>222600</v>
      </c>
      <c r="E177" s="34">
        <f t="shared" si="24"/>
        <v>163918</v>
      </c>
      <c r="F177" s="34">
        <f t="shared" si="25"/>
        <v>55404</v>
      </c>
      <c r="G177" s="34">
        <f t="shared" si="26"/>
        <v>3278</v>
      </c>
      <c r="H177" s="11">
        <v>0</v>
      </c>
      <c r="I177" s="85">
        <f t="shared" si="27"/>
        <v>0.52500000000000002</v>
      </c>
      <c r="J177" s="37"/>
      <c r="K177" s="82">
        <f t="shared" si="28"/>
        <v>222600</v>
      </c>
      <c r="L177" s="30">
        <v>21</v>
      </c>
      <c r="M177" s="30">
        <f t="shared" si="30"/>
        <v>840</v>
      </c>
    </row>
    <row r="178" spans="1:13" ht="15.75" x14ac:dyDescent="0.25">
      <c r="A178" s="13" t="s">
        <v>217</v>
      </c>
      <c r="B178" s="20" t="s">
        <v>1787</v>
      </c>
      <c r="C178" s="21" t="s">
        <v>1691</v>
      </c>
      <c r="D178" s="26">
        <f t="shared" si="29"/>
        <v>233200</v>
      </c>
      <c r="E178" s="34">
        <f t="shared" si="24"/>
        <v>171723</v>
      </c>
      <c r="F178" s="34">
        <f t="shared" si="25"/>
        <v>58043</v>
      </c>
      <c r="G178" s="34">
        <f t="shared" si="26"/>
        <v>3434</v>
      </c>
      <c r="H178" s="11">
        <v>0</v>
      </c>
      <c r="I178" s="85">
        <f t="shared" si="27"/>
        <v>0.55000000000000004</v>
      </c>
      <c r="J178" s="37"/>
      <c r="K178" s="82">
        <f t="shared" si="28"/>
        <v>233200</v>
      </c>
      <c r="L178" s="30">
        <v>22</v>
      </c>
      <c r="M178" s="30">
        <f t="shared" si="30"/>
        <v>880</v>
      </c>
    </row>
    <row r="179" spans="1:13" ht="15.75" x14ac:dyDescent="0.25">
      <c r="A179" s="13" t="s">
        <v>218</v>
      </c>
      <c r="B179" s="20" t="s">
        <v>1789</v>
      </c>
      <c r="C179" s="21" t="s">
        <v>1694</v>
      </c>
      <c r="D179" s="26">
        <f t="shared" si="29"/>
        <v>243800</v>
      </c>
      <c r="E179" s="34">
        <f t="shared" si="24"/>
        <v>179529</v>
      </c>
      <c r="F179" s="34">
        <f t="shared" si="25"/>
        <v>60680</v>
      </c>
      <c r="G179" s="34">
        <f t="shared" si="26"/>
        <v>3591</v>
      </c>
      <c r="H179" s="11">
        <v>0</v>
      </c>
      <c r="I179" s="85">
        <f t="shared" si="27"/>
        <v>0.57499999999999996</v>
      </c>
      <c r="J179" s="37"/>
      <c r="K179" s="82">
        <f t="shared" si="28"/>
        <v>243800</v>
      </c>
      <c r="L179" s="30">
        <v>23</v>
      </c>
      <c r="M179" s="30">
        <f t="shared" si="30"/>
        <v>920</v>
      </c>
    </row>
    <row r="180" spans="1:13" ht="15.75" x14ac:dyDescent="0.25">
      <c r="A180" s="13" t="s">
        <v>219</v>
      </c>
      <c r="B180" s="20" t="s">
        <v>1791</v>
      </c>
      <c r="C180" s="21" t="s">
        <v>1697</v>
      </c>
      <c r="D180" s="26">
        <f t="shared" si="29"/>
        <v>254400</v>
      </c>
      <c r="E180" s="34">
        <f t="shared" si="24"/>
        <v>187334</v>
      </c>
      <c r="F180" s="34">
        <f t="shared" si="25"/>
        <v>63319</v>
      </c>
      <c r="G180" s="34">
        <f t="shared" si="26"/>
        <v>3747</v>
      </c>
      <c r="H180" s="11">
        <v>0</v>
      </c>
      <c r="I180" s="85">
        <f t="shared" si="27"/>
        <v>0.6</v>
      </c>
      <c r="J180" s="37"/>
      <c r="K180" s="82">
        <f t="shared" si="28"/>
        <v>254400</v>
      </c>
      <c r="L180" s="30">
        <v>24</v>
      </c>
      <c r="M180" s="30">
        <f t="shared" si="30"/>
        <v>960</v>
      </c>
    </row>
    <row r="181" spans="1:13" ht="15.75" x14ac:dyDescent="0.25">
      <c r="A181" s="13" t="s">
        <v>220</v>
      </c>
      <c r="B181" s="20" t="s">
        <v>1793</v>
      </c>
      <c r="C181" s="21" t="s">
        <v>1700</v>
      </c>
      <c r="D181" s="26">
        <f t="shared" si="29"/>
        <v>265000</v>
      </c>
      <c r="E181" s="34">
        <f t="shared" si="24"/>
        <v>195140</v>
      </c>
      <c r="F181" s="34">
        <f t="shared" si="25"/>
        <v>65957</v>
      </c>
      <c r="G181" s="34">
        <f t="shared" si="26"/>
        <v>3903</v>
      </c>
      <c r="H181" s="11">
        <v>0</v>
      </c>
      <c r="I181" s="85">
        <f t="shared" ref="I181:I212" si="31">L181/40</f>
        <v>0.625</v>
      </c>
      <c r="J181" s="37"/>
      <c r="K181" s="82">
        <f t="shared" ref="K181:K212" si="32">M181*N1_</f>
        <v>265000</v>
      </c>
      <c r="L181" s="30">
        <v>25</v>
      </c>
      <c r="M181" s="30">
        <f t="shared" si="30"/>
        <v>1000</v>
      </c>
    </row>
    <row r="182" spans="1:13" ht="15.75" x14ac:dyDescent="0.25">
      <c r="A182" s="13" t="s">
        <v>221</v>
      </c>
      <c r="B182" s="20" t="s">
        <v>521</v>
      </c>
      <c r="C182" s="21" t="s">
        <v>1796</v>
      </c>
      <c r="D182" s="26">
        <f t="shared" si="29"/>
        <v>10600</v>
      </c>
      <c r="E182" s="34">
        <f t="shared" si="24"/>
        <v>7806</v>
      </c>
      <c r="F182" s="34">
        <f t="shared" si="25"/>
        <v>2638</v>
      </c>
      <c r="G182" s="34">
        <f t="shared" si="26"/>
        <v>156</v>
      </c>
      <c r="H182" s="11">
        <v>0</v>
      </c>
      <c r="I182" s="85">
        <f t="shared" si="31"/>
        <v>2.5000000000000001E-2</v>
      </c>
      <c r="J182" s="37"/>
      <c r="K182" s="82">
        <f t="shared" si="32"/>
        <v>10600</v>
      </c>
      <c r="L182" s="30">
        <v>1</v>
      </c>
      <c r="M182" s="30">
        <f>L182*40</f>
        <v>40</v>
      </c>
    </row>
    <row r="183" spans="1:13" ht="15.75" x14ac:dyDescent="0.25">
      <c r="A183" s="13" t="s">
        <v>222</v>
      </c>
      <c r="B183" s="20" t="s">
        <v>523</v>
      </c>
      <c r="C183" s="21" t="s">
        <v>1798</v>
      </c>
      <c r="D183" s="26">
        <f t="shared" si="29"/>
        <v>21200</v>
      </c>
      <c r="E183" s="34">
        <f t="shared" si="24"/>
        <v>15611</v>
      </c>
      <c r="F183" s="34">
        <f t="shared" si="25"/>
        <v>5277</v>
      </c>
      <c r="G183" s="34">
        <f t="shared" si="26"/>
        <v>312</v>
      </c>
      <c r="H183" s="11">
        <v>0</v>
      </c>
      <c r="I183" s="85">
        <f t="shared" si="31"/>
        <v>0.05</v>
      </c>
      <c r="J183" s="37"/>
      <c r="K183" s="82">
        <f t="shared" si="32"/>
        <v>21200</v>
      </c>
      <c r="L183" s="30">
        <v>2</v>
      </c>
      <c r="M183" s="30">
        <f t="shared" ref="M183:M221" si="33">L183*40</f>
        <v>80</v>
      </c>
    </row>
    <row r="184" spans="1:13" ht="15.75" x14ac:dyDescent="0.25">
      <c r="A184" s="13" t="s">
        <v>223</v>
      </c>
      <c r="B184" s="20" t="s">
        <v>525</v>
      </c>
      <c r="C184" s="21" t="s">
        <v>1800</v>
      </c>
      <c r="D184" s="26">
        <f t="shared" si="29"/>
        <v>31800</v>
      </c>
      <c r="E184" s="34">
        <f t="shared" si="24"/>
        <v>23417</v>
      </c>
      <c r="F184" s="34">
        <f t="shared" si="25"/>
        <v>7915</v>
      </c>
      <c r="G184" s="34">
        <f t="shared" si="26"/>
        <v>468</v>
      </c>
      <c r="H184" s="11">
        <v>0</v>
      </c>
      <c r="I184" s="85">
        <f t="shared" si="31"/>
        <v>7.4999999999999997E-2</v>
      </c>
      <c r="J184" s="37"/>
      <c r="K184" s="82">
        <f t="shared" si="32"/>
        <v>31800</v>
      </c>
      <c r="L184" s="30">
        <v>3</v>
      </c>
      <c r="M184" s="30">
        <f t="shared" si="33"/>
        <v>120</v>
      </c>
    </row>
    <row r="185" spans="1:13" ht="15.75" x14ac:dyDescent="0.25">
      <c r="A185" s="13" t="s">
        <v>224</v>
      </c>
      <c r="B185" s="20" t="s">
        <v>527</v>
      </c>
      <c r="C185" s="21" t="s">
        <v>1802</v>
      </c>
      <c r="D185" s="26">
        <f t="shared" si="29"/>
        <v>42400</v>
      </c>
      <c r="E185" s="34">
        <f t="shared" si="24"/>
        <v>31222</v>
      </c>
      <c r="F185" s="34">
        <f t="shared" si="25"/>
        <v>10554</v>
      </c>
      <c r="G185" s="34">
        <f t="shared" si="26"/>
        <v>624</v>
      </c>
      <c r="H185" s="11">
        <v>0</v>
      </c>
      <c r="I185" s="85">
        <f t="shared" si="31"/>
        <v>0.1</v>
      </c>
      <c r="J185" s="37"/>
      <c r="K185" s="82">
        <f t="shared" si="32"/>
        <v>42400</v>
      </c>
      <c r="L185" s="30">
        <v>4</v>
      </c>
      <c r="M185" s="30">
        <f t="shared" si="33"/>
        <v>160</v>
      </c>
    </row>
    <row r="186" spans="1:13" ht="15.75" x14ac:dyDescent="0.25">
      <c r="A186" s="13" t="s">
        <v>225</v>
      </c>
      <c r="B186" s="20" t="s">
        <v>529</v>
      </c>
      <c r="C186" s="21" t="s">
        <v>1804</v>
      </c>
      <c r="D186" s="26">
        <f t="shared" si="29"/>
        <v>53000</v>
      </c>
      <c r="E186" s="34">
        <f t="shared" si="24"/>
        <v>39028</v>
      </c>
      <c r="F186" s="34">
        <f t="shared" si="25"/>
        <v>13191</v>
      </c>
      <c r="G186" s="34">
        <f t="shared" si="26"/>
        <v>781</v>
      </c>
      <c r="H186" s="11">
        <v>0</v>
      </c>
      <c r="I186" s="85">
        <f t="shared" si="31"/>
        <v>0.125</v>
      </c>
      <c r="J186" s="37"/>
      <c r="K186" s="82">
        <f t="shared" si="32"/>
        <v>53000</v>
      </c>
      <c r="L186" s="30">
        <v>5</v>
      </c>
      <c r="M186" s="30">
        <f t="shared" si="33"/>
        <v>200</v>
      </c>
    </row>
    <row r="187" spans="1:13" ht="15.75" x14ac:dyDescent="0.25">
      <c r="A187" s="13" t="s">
        <v>226</v>
      </c>
      <c r="B187" s="20" t="s">
        <v>531</v>
      </c>
      <c r="C187" s="21" t="s">
        <v>1806</v>
      </c>
      <c r="D187" s="26">
        <f t="shared" si="29"/>
        <v>63600</v>
      </c>
      <c r="E187" s="34">
        <f t="shared" si="24"/>
        <v>46834</v>
      </c>
      <c r="F187" s="34">
        <f t="shared" si="25"/>
        <v>15829</v>
      </c>
      <c r="G187" s="34">
        <f t="shared" si="26"/>
        <v>937</v>
      </c>
      <c r="H187" s="11">
        <v>0</v>
      </c>
      <c r="I187" s="85">
        <f t="shared" si="31"/>
        <v>0.15</v>
      </c>
      <c r="J187" s="37"/>
      <c r="K187" s="82">
        <f t="shared" si="32"/>
        <v>63600</v>
      </c>
      <c r="L187" s="30">
        <v>6</v>
      </c>
      <c r="M187" s="30">
        <f t="shared" si="33"/>
        <v>240</v>
      </c>
    </row>
    <row r="188" spans="1:13" ht="15.75" x14ac:dyDescent="0.25">
      <c r="A188" s="13" t="s">
        <v>227</v>
      </c>
      <c r="B188" s="20" t="s">
        <v>533</v>
      </c>
      <c r="C188" s="21" t="s">
        <v>1808</v>
      </c>
      <c r="D188" s="26">
        <f t="shared" si="29"/>
        <v>74200</v>
      </c>
      <c r="E188" s="34">
        <f t="shared" si="24"/>
        <v>54639</v>
      </c>
      <c r="F188" s="34">
        <f t="shared" si="25"/>
        <v>18468</v>
      </c>
      <c r="G188" s="34">
        <f t="shared" si="26"/>
        <v>1093</v>
      </c>
      <c r="H188" s="11">
        <v>0</v>
      </c>
      <c r="I188" s="85">
        <f t="shared" si="31"/>
        <v>0.17499999999999999</v>
      </c>
      <c r="J188" s="37"/>
      <c r="K188" s="82">
        <f t="shared" si="32"/>
        <v>74200</v>
      </c>
      <c r="L188" s="30">
        <v>7</v>
      </c>
      <c r="M188" s="30">
        <f t="shared" si="33"/>
        <v>280</v>
      </c>
    </row>
    <row r="189" spans="1:13" ht="15.75" x14ac:dyDescent="0.25">
      <c r="A189" s="13" t="s">
        <v>228</v>
      </c>
      <c r="B189" s="20" t="s">
        <v>535</v>
      </c>
      <c r="C189" s="21" t="s">
        <v>1810</v>
      </c>
      <c r="D189" s="26">
        <f t="shared" si="29"/>
        <v>84800</v>
      </c>
      <c r="E189" s="34">
        <f t="shared" si="24"/>
        <v>62445</v>
      </c>
      <c r="F189" s="34">
        <f t="shared" si="25"/>
        <v>21106</v>
      </c>
      <c r="G189" s="34">
        <f t="shared" si="26"/>
        <v>1249</v>
      </c>
      <c r="H189" s="11">
        <v>0</v>
      </c>
      <c r="I189" s="85">
        <f t="shared" si="31"/>
        <v>0.2</v>
      </c>
      <c r="J189" s="37"/>
      <c r="K189" s="82">
        <f t="shared" si="32"/>
        <v>84800</v>
      </c>
      <c r="L189" s="30">
        <v>8</v>
      </c>
      <c r="M189" s="30">
        <f t="shared" si="33"/>
        <v>320</v>
      </c>
    </row>
    <row r="190" spans="1:13" ht="15.75" x14ac:dyDescent="0.25">
      <c r="A190" s="13" t="s">
        <v>229</v>
      </c>
      <c r="B190" s="20" t="s">
        <v>537</v>
      </c>
      <c r="C190" s="21" t="s">
        <v>1812</v>
      </c>
      <c r="D190" s="26">
        <f t="shared" si="29"/>
        <v>95400</v>
      </c>
      <c r="E190" s="34">
        <f t="shared" si="24"/>
        <v>70250</v>
      </c>
      <c r="F190" s="34">
        <f t="shared" si="25"/>
        <v>23745</v>
      </c>
      <c r="G190" s="34">
        <f t="shared" si="26"/>
        <v>1405</v>
      </c>
      <c r="H190" s="11">
        <v>0</v>
      </c>
      <c r="I190" s="85">
        <f t="shared" si="31"/>
        <v>0.22500000000000001</v>
      </c>
      <c r="J190" s="37"/>
      <c r="K190" s="82">
        <f t="shared" si="32"/>
        <v>95400</v>
      </c>
      <c r="L190" s="30">
        <v>9</v>
      </c>
      <c r="M190" s="30">
        <f t="shared" si="33"/>
        <v>360</v>
      </c>
    </row>
    <row r="191" spans="1:13" ht="15.75" x14ac:dyDescent="0.25">
      <c r="A191" s="13" t="s">
        <v>230</v>
      </c>
      <c r="B191" s="20" t="s">
        <v>539</v>
      </c>
      <c r="C191" s="21" t="s">
        <v>1814</v>
      </c>
      <c r="D191" s="26">
        <f t="shared" si="29"/>
        <v>106000</v>
      </c>
      <c r="E191" s="34">
        <f t="shared" si="24"/>
        <v>78056</v>
      </c>
      <c r="F191" s="34">
        <f t="shared" si="25"/>
        <v>26383</v>
      </c>
      <c r="G191" s="34">
        <f t="shared" si="26"/>
        <v>1561</v>
      </c>
      <c r="H191" s="11">
        <v>0</v>
      </c>
      <c r="I191" s="85">
        <f t="shared" si="31"/>
        <v>0.25</v>
      </c>
      <c r="J191" s="37"/>
      <c r="K191" s="82">
        <f t="shared" si="32"/>
        <v>106000</v>
      </c>
      <c r="L191" s="30">
        <v>10</v>
      </c>
      <c r="M191" s="30">
        <f t="shared" si="33"/>
        <v>400</v>
      </c>
    </row>
    <row r="192" spans="1:13" ht="15.75" x14ac:dyDescent="0.25">
      <c r="A192" s="13" t="s">
        <v>231</v>
      </c>
      <c r="B192" s="20" t="s">
        <v>541</v>
      </c>
      <c r="C192" s="21" t="s">
        <v>1816</v>
      </c>
      <c r="D192" s="26">
        <f t="shared" si="29"/>
        <v>116600</v>
      </c>
      <c r="E192" s="34">
        <f t="shared" si="24"/>
        <v>85862</v>
      </c>
      <c r="F192" s="34">
        <f t="shared" si="25"/>
        <v>29021</v>
      </c>
      <c r="G192" s="34">
        <f t="shared" si="26"/>
        <v>1717</v>
      </c>
      <c r="H192" s="11">
        <v>0</v>
      </c>
      <c r="I192" s="85">
        <f t="shared" si="31"/>
        <v>0.27500000000000002</v>
      </c>
      <c r="J192" s="37"/>
      <c r="K192" s="82">
        <f t="shared" si="32"/>
        <v>116600</v>
      </c>
      <c r="L192" s="30">
        <v>11</v>
      </c>
      <c r="M192" s="30">
        <f t="shared" si="33"/>
        <v>440</v>
      </c>
    </row>
    <row r="193" spans="1:13" ht="15.75" x14ac:dyDescent="0.25">
      <c r="A193" s="13" t="s">
        <v>232</v>
      </c>
      <c r="B193" s="20" t="s">
        <v>543</v>
      </c>
      <c r="C193" s="21" t="s">
        <v>1818</v>
      </c>
      <c r="D193" s="26">
        <f t="shared" si="29"/>
        <v>127200</v>
      </c>
      <c r="E193" s="34">
        <f t="shared" si="24"/>
        <v>93667</v>
      </c>
      <c r="F193" s="34">
        <f t="shared" si="25"/>
        <v>31660</v>
      </c>
      <c r="G193" s="34">
        <f t="shared" si="26"/>
        <v>1873</v>
      </c>
      <c r="H193" s="11">
        <v>0</v>
      </c>
      <c r="I193" s="85">
        <f t="shared" si="31"/>
        <v>0.3</v>
      </c>
      <c r="J193" s="37"/>
      <c r="K193" s="82">
        <f t="shared" si="32"/>
        <v>127200</v>
      </c>
      <c r="L193" s="30">
        <v>12</v>
      </c>
      <c r="M193" s="30">
        <f t="shared" si="33"/>
        <v>480</v>
      </c>
    </row>
    <row r="194" spans="1:13" ht="15.75" x14ac:dyDescent="0.25">
      <c r="A194" s="13" t="s">
        <v>233</v>
      </c>
      <c r="B194" s="20" t="s">
        <v>545</v>
      </c>
      <c r="C194" s="21" t="s">
        <v>1820</v>
      </c>
      <c r="D194" s="26">
        <f t="shared" si="29"/>
        <v>137800</v>
      </c>
      <c r="E194" s="34">
        <f t="shared" si="24"/>
        <v>101473</v>
      </c>
      <c r="F194" s="34">
        <f t="shared" si="25"/>
        <v>34298</v>
      </c>
      <c r="G194" s="34">
        <f t="shared" si="26"/>
        <v>2029</v>
      </c>
      <c r="H194" s="11">
        <v>0</v>
      </c>
      <c r="I194" s="85">
        <f t="shared" si="31"/>
        <v>0.32500000000000001</v>
      </c>
      <c r="J194" s="37"/>
      <c r="K194" s="82">
        <f t="shared" si="32"/>
        <v>137800</v>
      </c>
      <c r="L194" s="30">
        <v>13</v>
      </c>
      <c r="M194" s="30">
        <f t="shared" si="33"/>
        <v>520</v>
      </c>
    </row>
    <row r="195" spans="1:13" ht="15.75" x14ac:dyDescent="0.25">
      <c r="A195" s="13" t="s">
        <v>234</v>
      </c>
      <c r="B195" s="20" t="s">
        <v>547</v>
      </c>
      <c r="C195" s="21" t="s">
        <v>1822</v>
      </c>
      <c r="D195" s="26">
        <f t="shared" si="29"/>
        <v>148400</v>
      </c>
      <c r="E195" s="34">
        <f t="shared" si="24"/>
        <v>109278</v>
      </c>
      <c r="F195" s="34">
        <f t="shared" si="25"/>
        <v>36936</v>
      </c>
      <c r="G195" s="34">
        <f t="shared" si="26"/>
        <v>2186</v>
      </c>
      <c r="H195" s="11">
        <v>0</v>
      </c>
      <c r="I195" s="85">
        <f t="shared" si="31"/>
        <v>0.35</v>
      </c>
      <c r="J195" s="37"/>
      <c r="K195" s="82">
        <f t="shared" si="32"/>
        <v>148400</v>
      </c>
      <c r="L195" s="30">
        <v>14</v>
      </c>
      <c r="M195" s="30">
        <f t="shared" si="33"/>
        <v>560</v>
      </c>
    </row>
    <row r="196" spans="1:13" ht="15.75" x14ac:dyDescent="0.25">
      <c r="A196" s="13" t="s">
        <v>235</v>
      </c>
      <c r="B196" s="20" t="s">
        <v>549</v>
      </c>
      <c r="C196" s="21" t="s">
        <v>1824</v>
      </c>
      <c r="D196" s="26">
        <f t="shared" si="29"/>
        <v>159000</v>
      </c>
      <c r="E196" s="34">
        <f t="shared" si="24"/>
        <v>117084</v>
      </c>
      <c r="F196" s="34">
        <f t="shared" si="25"/>
        <v>39574</v>
      </c>
      <c r="G196" s="34">
        <f t="shared" si="26"/>
        <v>2342</v>
      </c>
      <c r="H196" s="11">
        <v>0</v>
      </c>
      <c r="I196" s="85">
        <f t="shared" si="31"/>
        <v>0.375</v>
      </c>
      <c r="J196" s="37"/>
      <c r="K196" s="82">
        <f t="shared" si="32"/>
        <v>159000</v>
      </c>
      <c r="L196" s="30">
        <v>15</v>
      </c>
      <c r="M196" s="30">
        <f t="shared" si="33"/>
        <v>600</v>
      </c>
    </row>
    <row r="197" spans="1:13" ht="15.75" x14ac:dyDescent="0.25">
      <c r="A197" s="13" t="s">
        <v>236</v>
      </c>
      <c r="B197" s="20" t="s">
        <v>551</v>
      </c>
      <c r="C197" s="21" t="s">
        <v>1826</v>
      </c>
      <c r="D197" s="26">
        <f t="shared" si="29"/>
        <v>169600</v>
      </c>
      <c r="E197" s="34">
        <f t="shared" si="24"/>
        <v>124890</v>
      </c>
      <c r="F197" s="34">
        <f t="shared" si="25"/>
        <v>42212</v>
      </c>
      <c r="G197" s="34">
        <f t="shared" si="26"/>
        <v>2498</v>
      </c>
      <c r="H197" s="11">
        <v>0</v>
      </c>
      <c r="I197" s="85">
        <f t="shared" si="31"/>
        <v>0.4</v>
      </c>
      <c r="J197" s="37"/>
      <c r="K197" s="82">
        <f t="shared" si="32"/>
        <v>169600</v>
      </c>
      <c r="L197" s="30">
        <v>16</v>
      </c>
      <c r="M197" s="30">
        <f t="shared" si="33"/>
        <v>640</v>
      </c>
    </row>
    <row r="198" spans="1:13" ht="15.75" x14ac:dyDescent="0.25">
      <c r="A198" s="13" t="s">
        <v>237</v>
      </c>
      <c r="B198" s="20" t="s">
        <v>553</v>
      </c>
      <c r="C198" s="21" t="s">
        <v>1828</v>
      </c>
      <c r="D198" s="26">
        <f t="shared" si="29"/>
        <v>180200</v>
      </c>
      <c r="E198" s="34">
        <f t="shared" si="24"/>
        <v>132695</v>
      </c>
      <c r="F198" s="34">
        <f t="shared" si="25"/>
        <v>44851</v>
      </c>
      <c r="G198" s="34">
        <f t="shared" si="26"/>
        <v>2654</v>
      </c>
      <c r="H198" s="11">
        <v>0</v>
      </c>
      <c r="I198" s="85">
        <f t="shared" si="31"/>
        <v>0.42499999999999999</v>
      </c>
      <c r="J198" s="37"/>
      <c r="K198" s="82">
        <f t="shared" si="32"/>
        <v>180200</v>
      </c>
      <c r="L198" s="30">
        <v>17</v>
      </c>
      <c r="M198" s="30">
        <f t="shared" si="33"/>
        <v>680</v>
      </c>
    </row>
    <row r="199" spans="1:13" ht="15.75" x14ac:dyDescent="0.25">
      <c r="A199" s="13" t="s">
        <v>238</v>
      </c>
      <c r="B199" s="20" t="s">
        <v>555</v>
      </c>
      <c r="C199" s="21" t="s">
        <v>1830</v>
      </c>
      <c r="D199" s="26">
        <f t="shared" si="29"/>
        <v>190800</v>
      </c>
      <c r="E199" s="34">
        <f t="shared" si="24"/>
        <v>140501</v>
      </c>
      <c r="F199" s="34">
        <f t="shared" si="25"/>
        <v>47489</v>
      </c>
      <c r="G199" s="34">
        <f t="shared" si="26"/>
        <v>2810</v>
      </c>
      <c r="H199" s="11">
        <v>0</v>
      </c>
      <c r="I199" s="85">
        <f t="shared" si="31"/>
        <v>0.45</v>
      </c>
      <c r="J199" s="37"/>
      <c r="K199" s="82">
        <f t="shared" si="32"/>
        <v>190800</v>
      </c>
      <c r="L199" s="30">
        <v>18</v>
      </c>
      <c r="M199" s="30">
        <f t="shared" si="33"/>
        <v>720</v>
      </c>
    </row>
    <row r="200" spans="1:13" ht="15.75" x14ac:dyDescent="0.25">
      <c r="A200" s="13" t="s">
        <v>239</v>
      </c>
      <c r="B200" s="20" t="s">
        <v>557</v>
      </c>
      <c r="C200" s="21" t="s">
        <v>1832</v>
      </c>
      <c r="D200" s="26">
        <f t="shared" si="29"/>
        <v>201400</v>
      </c>
      <c r="E200" s="34">
        <f t="shared" ref="E200:E263" si="34">ROUND($D200*100/135.8,0)</f>
        <v>148306</v>
      </c>
      <c r="F200" s="34">
        <f t="shared" ref="F200:F263" si="35">D200-E200-G200</f>
        <v>50128</v>
      </c>
      <c r="G200" s="34">
        <f t="shared" ref="G200:G263" si="36">ROUND($D200*2/135.8,0)</f>
        <v>2966</v>
      </c>
      <c r="H200" s="11">
        <v>0</v>
      </c>
      <c r="I200" s="85">
        <f t="shared" si="31"/>
        <v>0.47499999999999998</v>
      </c>
      <c r="J200" s="37"/>
      <c r="K200" s="82">
        <f t="shared" si="32"/>
        <v>201400</v>
      </c>
      <c r="L200" s="30">
        <v>19</v>
      </c>
      <c r="M200" s="30">
        <f t="shared" si="33"/>
        <v>760</v>
      </c>
    </row>
    <row r="201" spans="1:13" ht="15.75" x14ac:dyDescent="0.25">
      <c r="A201" s="13" t="s">
        <v>240</v>
      </c>
      <c r="B201" s="20" t="s">
        <v>559</v>
      </c>
      <c r="C201" s="21" t="s">
        <v>1834</v>
      </c>
      <c r="D201" s="26">
        <f t="shared" si="29"/>
        <v>212000</v>
      </c>
      <c r="E201" s="34">
        <f t="shared" si="34"/>
        <v>156112</v>
      </c>
      <c r="F201" s="34">
        <f t="shared" si="35"/>
        <v>52766</v>
      </c>
      <c r="G201" s="34">
        <f t="shared" si="36"/>
        <v>3122</v>
      </c>
      <c r="H201" s="11">
        <v>0</v>
      </c>
      <c r="I201" s="85">
        <f t="shared" si="31"/>
        <v>0.5</v>
      </c>
      <c r="J201" s="37"/>
      <c r="K201" s="82">
        <f t="shared" si="32"/>
        <v>212000</v>
      </c>
      <c r="L201" s="30">
        <v>20</v>
      </c>
      <c r="M201" s="30">
        <f t="shared" si="33"/>
        <v>800</v>
      </c>
    </row>
    <row r="202" spans="1:13" ht="15.75" x14ac:dyDescent="0.25">
      <c r="A202" s="13" t="s">
        <v>241</v>
      </c>
      <c r="B202" s="20" t="s">
        <v>561</v>
      </c>
      <c r="C202" s="21" t="s">
        <v>1836</v>
      </c>
      <c r="D202" s="26">
        <f t="shared" si="29"/>
        <v>222600</v>
      </c>
      <c r="E202" s="34">
        <f t="shared" si="34"/>
        <v>163918</v>
      </c>
      <c r="F202" s="34">
        <f t="shared" si="35"/>
        <v>55404</v>
      </c>
      <c r="G202" s="34">
        <f t="shared" si="36"/>
        <v>3278</v>
      </c>
      <c r="H202" s="11">
        <v>0</v>
      </c>
      <c r="I202" s="85">
        <f t="shared" si="31"/>
        <v>0.52500000000000002</v>
      </c>
      <c r="J202" s="37"/>
      <c r="K202" s="82">
        <f t="shared" si="32"/>
        <v>222600</v>
      </c>
      <c r="L202" s="30">
        <v>21</v>
      </c>
      <c r="M202" s="30">
        <f t="shared" si="33"/>
        <v>840</v>
      </c>
    </row>
    <row r="203" spans="1:13" ht="15.75" x14ac:dyDescent="0.25">
      <c r="A203" s="13" t="s">
        <v>242</v>
      </c>
      <c r="B203" s="20" t="s">
        <v>563</v>
      </c>
      <c r="C203" s="21" t="s">
        <v>1838</v>
      </c>
      <c r="D203" s="26">
        <f t="shared" si="29"/>
        <v>233200</v>
      </c>
      <c r="E203" s="34">
        <f t="shared" si="34"/>
        <v>171723</v>
      </c>
      <c r="F203" s="34">
        <f t="shared" si="35"/>
        <v>58043</v>
      </c>
      <c r="G203" s="34">
        <f t="shared" si="36"/>
        <v>3434</v>
      </c>
      <c r="H203" s="11">
        <v>0</v>
      </c>
      <c r="I203" s="85">
        <f t="shared" si="31"/>
        <v>0.55000000000000004</v>
      </c>
      <c r="J203" s="37"/>
      <c r="K203" s="82">
        <f t="shared" si="32"/>
        <v>233200</v>
      </c>
      <c r="L203" s="30">
        <v>22</v>
      </c>
      <c r="M203" s="30">
        <f t="shared" si="33"/>
        <v>880</v>
      </c>
    </row>
    <row r="204" spans="1:13" ht="15.75" x14ac:dyDescent="0.25">
      <c r="A204" s="13" t="s">
        <v>243</v>
      </c>
      <c r="B204" s="20" t="s">
        <v>565</v>
      </c>
      <c r="C204" s="21" t="s">
        <v>1840</v>
      </c>
      <c r="D204" s="26">
        <f t="shared" si="29"/>
        <v>243800</v>
      </c>
      <c r="E204" s="34">
        <f t="shared" si="34"/>
        <v>179529</v>
      </c>
      <c r="F204" s="34">
        <f t="shared" si="35"/>
        <v>60680</v>
      </c>
      <c r="G204" s="34">
        <f t="shared" si="36"/>
        <v>3591</v>
      </c>
      <c r="H204" s="11">
        <v>0</v>
      </c>
      <c r="I204" s="85">
        <f t="shared" si="31"/>
        <v>0.57499999999999996</v>
      </c>
      <c r="J204" s="37"/>
      <c r="K204" s="82">
        <f t="shared" si="32"/>
        <v>243800</v>
      </c>
      <c r="L204" s="30">
        <v>23</v>
      </c>
      <c r="M204" s="30">
        <f t="shared" si="33"/>
        <v>920</v>
      </c>
    </row>
    <row r="205" spans="1:13" ht="15.75" x14ac:dyDescent="0.25">
      <c r="A205" s="13" t="s">
        <v>244</v>
      </c>
      <c r="B205" s="20" t="s">
        <v>567</v>
      </c>
      <c r="C205" s="21" t="s">
        <v>1842</v>
      </c>
      <c r="D205" s="26">
        <f t="shared" si="29"/>
        <v>254400</v>
      </c>
      <c r="E205" s="34">
        <f t="shared" si="34"/>
        <v>187334</v>
      </c>
      <c r="F205" s="34">
        <f t="shared" si="35"/>
        <v>63319</v>
      </c>
      <c r="G205" s="34">
        <f t="shared" si="36"/>
        <v>3747</v>
      </c>
      <c r="H205" s="11">
        <v>0</v>
      </c>
      <c r="I205" s="85">
        <f t="shared" si="31"/>
        <v>0.6</v>
      </c>
      <c r="J205" s="37"/>
      <c r="K205" s="82">
        <f t="shared" si="32"/>
        <v>254400</v>
      </c>
      <c r="L205" s="30">
        <v>24</v>
      </c>
      <c r="M205" s="30">
        <f t="shared" si="33"/>
        <v>960</v>
      </c>
    </row>
    <row r="206" spans="1:13" ht="15.75" x14ac:dyDescent="0.25">
      <c r="A206" s="13" t="s">
        <v>245</v>
      </c>
      <c r="B206" s="20" t="s">
        <v>569</v>
      </c>
      <c r="C206" s="21" t="s">
        <v>1844</v>
      </c>
      <c r="D206" s="26">
        <f t="shared" si="29"/>
        <v>265000</v>
      </c>
      <c r="E206" s="34">
        <f t="shared" si="34"/>
        <v>195140</v>
      </c>
      <c r="F206" s="34">
        <f t="shared" si="35"/>
        <v>65957</v>
      </c>
      <c r="G206" s="34">
        <f t="shared" si="36"/>
        <v>3903</v>
      </c>
      <c r="H206" s="11">
        <v>0</v>
      </c>
      <c r="I206" s="85">
        <f t="shared" si="31"/>
        <v>0.625</v>
      </c>
      <c r="J206" s="37"/>
      <c r="K206" s="82">
        <f t="shared" si="32"/>
        <v>265000</v>
      </c>
      <c r="L206" s="30">
        <v>25</v>
      </c>
      <c r="M206" s="30">
        <f t="shared" si="33"/>
        <v>1000</v>
      </c>
    </row>
    <row r="207" spans="1:13" ht="15.75" x14ac:dyDescent="0.25">
      <c r="A207" s="13" t="s">
        <v>246</v>
      </c>
      <c r="B207" s="20" t="s">
        <v>571</v>
      </c>
      <c r="C207" s="21" t="s">
        <v>1846</v>
      </c>
      <c r="D207" s="26">
        <f t="shared" si="29"/>
        <v>275600</v>
      </c>
      <c r="E207" s="34">
        <f t="shared" si="34"/>
        <v>202946</v>
      </c>
      <c r="F207" s="34">
        <f t="shared" si="35"/>
        <v>68595</v>
      </c>
      <c r="G207" s="34">
        <f t="shared" si="36"/>
        <v>4059</v>
      </c>
      <c r="H207" s="11">
        <v>0</v>
      </c>
      <c r="I207" s="85">
        <f t="shared" si="31"/>
        <v>0.65</v>
      </c>
      <c r="J207" s="37"/>
      <c r="K207" s="82">
        <f t="shared" si="32"/>
        <v>275600</v>
      </c>
      <c r="L207" s="30">
        <v>26</v>
      </c>
      <c r="M207" s="30">
        <f t="shared" si="33"/>
        <v>1040</v>
      </c>
    </row>
    <row r="208" spans="1:13" ht="15.75" x14ac:dyDescent="0.25">
      <c r="A208" s="13" t="s">
        <v>247</v>
      </c>
      <c r="B208" s="20" t="s">
        <v>573</v>
      </c>
      <c r="C208" s="21" t="s">
        <v>1848</v>
      </c>
      <c r="D208" s="26">
        <f t="shared" si="29"/>
        <v>286200</v>
      </c>
      <c r="E208" s="34">
        <f t="shared" si="34"/>
        <v>210751</v>
      </c>
      <c r="F208" s="34">
        <f t="shared" si="35"/>
        <v>71234</v>
      </c>
      <c r="G208" s="34">
        <f t="shared" si="36"/>
        <v>4215</v>
      </c>
      <c r="H208" s="11">
        <v>0</v>
      </c>
      <c r="I208" s="85">
        <f t="shared" si="31"/>
        <v>0.67500000000000004</v>
      </c>
      <c r="J208" s="37"/>
      <c r="K208" s="82">
        <f t="shared" si="32"/>
        <v>286200</v>
      </c>
      <c r="L208" s="30">
        <v>27</v>
      </c>
      <c r="M208" s="30">
        <f t="shared" si="33"/>
        <v>1080</v>
      </c>
    </row>
    <row r="209" spans="1:13" ht="15.75" x14ac:dyDescent="0.25">
      <c r="A209" s="13" t="s">
        <v>248</v>
      </c>
      <c r="B209" s="20" t="s">
        <v>575</v>
      </c>
      <c r="C209" s="21" t="s">
        <v>1850</v>
      </c>
      <c r="D209" s="26">
        <f t="shared" si="29"/>
        <v>296800</v>
      </c>
      <c r="E209" s="34">
        <f t="shared" si="34"/>
        <v>218557</v>
      </c>
      <c r="F209" s="34">
        <f t="shared" si="35"/>
        <v>73872</v>
      </c>
      <c r="G209" s="34">
        <f t="shared" si="36"/>
        <v>4371</v>
      </c>
      <c r="H209" s="11">
        <v>0</v>
      </c>
      <c r="I209" s="85">
        <f t="shared" si="31"/>
        <v>0.7</v>
      </c>
      <c r="J209" s="37"/>
      <c r="K209" s="82">
        <f t="shared" si="32"/>
        <v>296800</v>
      </c>
      <c r="L209" s="30">
        <v>28</v>
      </c>
      <c r="M209" s="30">
        <f t="shared" si="33"/>
        <v>1120</v>
      </c>
    </row>
    <row r="210" spans="1:13" ht="15.75" x14ac:dyDescent="0.25">
      <c r="A210" s="13" t="s">
        <v>249</v>
      </c>
      <c r="B210" s="20" t="s">
        <v>577</v>
      </c>
      <c r="C210" s="21" t="s">
        <v>1852</v>
      </c>
      <c r="D210" s="26">
        <f t="shared" si="29"/>
        <v>307400</v>
      </c>
      <c r="E210" s="34">
        <f t="shared" si="34"/>
        <v>226362</v>
      </c>
      <c r="F210" s="34">
        <f t="shared" si="35"/>
        <v>76511</v>
      </c>
      <c r="G210" s="34">
        <f t="shared" si="36"/>
        <v>4527</v>
      </c>
      <c r="H210" s="11">
        <v>0</v>
      </c>
      <c r="I210" s="85">
        <f t="shared" si="31"/>
        <v>0.72499999999999998</v>
      </c>
      <c r="J210" s="37"/>
      <c r="K210" s="82">
        <f t="shared" si="32"/>
        <v>307400</v>
      </c>
      <c r="L210" s="30">
        <v>29</v>
      </c>
      <c r="M210" s="30">
        <f t="shared" si="33"/>
        <v>1160</v>
      </c>
    </row>
    <row r="211" spans="1:13" ht="15.75" x14ac:dyDescent="0.25">
      <c r="A211" s="13" t="s">
        <v>250</v>
      </c>
      <c r="B211" s="20" t="s">
        <v>579</v>
      </c>
      <c r="C211" s="21" t="s">
        <v>1854</v>
      </c>
      <c r="D211" s="26">
        <f t="shared" si="29"/>
        <v>318000</v>
      </c>
      <c r="E211" s="34">
        <f t="shared" si="34"/>
        <v>234168</v>
      </c>
      <c r="F211" s="34">
        <f t="shared" si="35"/>
        <v>79149</v>
      </c>
      <c r="G211" s="34">
        <f t="shared" si="36"/>
        <v>4683</v>
      </c>
      <c r="H211" s="11">
        <v>0</v>
      </c>
      <c r="I211" s="85">
        <f t="shared" si="31"/>
        <v>0.75</v>
      </c>
      <c r="J211" s="37"/>
      <c r="K211" s="82">
        <f t="shared" si="32"/>
        <v>318000</v>
      </c>
      <c r="L211" s="30">
        <v>30</v>
      </c>
      <c r="M211" s="30">
        <f t="shared" si="33"/>
        <v>1200</v>
      </c>
    </row>
    <row r="212" spans="1:13" ht="15.75" x14ac:dyDescent="0.25">
      <c r="A212" s="13" t="s">
        <v>251</v>
      </c>
      <c r="B212" s="20" t="s">
        <v>581</v>
      </c>
      <c r="C212" s="21" t="s">
        <v>1856</v>
      </c>
      <c r="D212" s="26">
        <f t="shared" si="29"/>
        <v>328600</v>
      </c>
      <c r="E212" s="34">
        <f t="shared" si="34"/>
        <v>241973</v>
      </c>
      <c r="F212" s="34">
        <f t="shared" si="35"/>
        <v>81788</v>
      </c>
      <c r="G212" s="34">
        <f t="shared" si="36"/>
        <v>4839</v>
      </c>
      <c r="H212" s="11">
        <v>0</v>
      </c>
      <c r="I212" s="85">
        <f t="shared" si="31"/>
        <v>0.77500000000000002</v>
      </c>
      <c r="J212" s="37"/>
      <c r="K212" s="82">
        <f t="shared" si="32"/>
        <v>328600</v>
      </c>
      <c r="L212" s="30">
        <v>31</v>
      </c>
      <c r="M212" s="30">
        <f t="shared" si="33"/>
        <v>1240</v>
      </c>
    </row>
    <row r="213" spans="1:13" ht="15.75" x14ac:dyDescent="0.25">
      <c r="A213" s="13" t="s">
        <v>252</v>
      </c>
      <c r="B213" s="20" t="s">
        <v>583</v>
      </c>
      <c r="C213" s="21" t="s">
        <v>1858</v>
      </c>
      <c r="D213" s="26">
        <f t="shared" si="29"/>
        <v>339200</v>
      </c>
      <c r="E213" s="34">
        <f t="shared" si="34"/>
        <v>249779</v>
      </c>
      <c r="F213" s="34">
        <f t="shared" si="35"/>
        <v>84425</v>
      </c>
      <c r="G213" s="34">
        <f t="shared" si="36"/>
        <v>4996</v>
      </c>
      <c r="H213" s="11">
        <v>0</v>
      </c>
      <c r="I213" s="85">
        <f t="shared" ref="I213:I221" si="37">L213/40</f>
        <v>0.8</v>
      </c>
      <c r="J213" s="37"/>
      <c r="K213" s="82">
        <f t="shared" ref="K213:K221" si="38">M213*N1_</f>
        <v>339200</v>
      </c>
      <c r="L213" s="30">
        <v>32</v>
      </c>
      <c r="M213" s="30">
        <f t="shared" si="33"/>
        <v>1280</v>
      </c>
    </row>
    <row r="214" spans="1:13" ht="15.75" x14ac:dyDescent="0.25">
      <c r="A214" s="13" t="s">
        <v>253</v>
      </c>
      <c r="B214" s="20" t="s">
        <v>585</v>
      </c>
      <c r="C214" s="21" t="s">
        <v>1860</v>
      </c>
      <c r="D214" s="26">
        <f t="shared" si="29"/>
        <v>349800</v>
      </c>
      <c r="E214" s="34">
        <f t="shared" si="34"/>
        <v>257585</v>
      </c>
      <c r="F214" s="34">
        <f t="shared" si="35"/>
        <v>87063</v>
      </c>
      <c r="G214" s="34">
        <f t="shared" si="36"/>
        <v>5152</v>
      </c>
      <c r="H214" s="11">
        <v>0</v>
      </c>
      <c r="I214" s="85">
        <f t="shared" si="37"/>
        <v>0.82499999999999996</v>
      </c>
      <c r="J214" s="37"/>
      <c r="K214" s="82">
        <f t="shared" si="38"/>
        <v>349800</v>
      </c>
      <c r="L214" s="30">
        <v>33</v>
      </c>
      <c r="M214" s="30">
        <f t="shared" si="33"/>
        <v>1320</v>
      </c>
    </row>
    <row r="215" spans="1:13" ht="15.75" x14ac:dyDescent="0.25">
      <c r="A215" s="13" t="s">
        <v>254</v>
      </c>
      <c r="B215" s="20" t="s">
        <v>587</v>
      </c>
      <c r="C215" s="21" t="s">
        <v>1862</v>
      </c>
      <c r="D215" s="26">
        <f t="shared" si="29"/>
        <v>360400</v>
      </c>
      <c r="E215" s="34">
        <f t="shared" si="34"/>
        <v>265390</v>
      </c>
      <c r="F215" s="34">
        <f t="shared" si="35"/>
        <v>89702</v>
      </c>
      <c r="G215" s="34">
        <f t="shared" si="36"/>
        <v>5308</v>
      </c>
      <c r="H215" s="11">
        <v>0</v>
      </c>
      <c r="I215" s="85">
        <f t="shared" si="37"/>
        <v>0.85</v>
      </c>
      <c r="J215" s="37"/>
      <c r="K215" s="82">
        <f t="shared" si="38"/>
        <v>360400</v>
      </c>
      <c r="L215" s="30">
        <v>34</v>
      </c>
      <c r="M215" s="30">
        <f t="shared" si="33"/>
        <v>1360</v>
      </c>
    </row>
    <row r="216" spans="1:13" ht="15.75" x14ac:dyDescent="0.25">
      <c r="A216" s="13" t="s">
        <v>255</v>
      </c>
      <c r="B216" s="20" t="s">
        <v>589</v>
      </c>
      <c r="C216" s="21" t="s">
        <v>1864</v>
      </c>
      <c r="D216" s="26">
        <f t="shared" si="29"/>
        <v>371000</v>
      </c>
      <c r="E216" s="34">
        <f t="shared" si="34"/>
        <v>273196</v>
      </c>
      <c r="F216" s="34">
        <f t="shared" si="35"/>
        <v>92340</v>
      </c>
      <c r="G216" s="34">
        <f t="shared" si="36"/>
        <v>5464</v>
      </c>
      <c r="H216" s="11">
        <v>0</v>
      </c>
      <c r="I216" s="85">
        <f t="shared" si="37"/>
        <v>0.875</v>
      </c>
      <c r="J216" s="37"/>
      <c r="K216" s="82">
        <f t="shared" si="38"/>
        <v>371000</v>
      </c>
      <c r="L216" s="30">
        <v>35</v>
      </c>
      <c r="M216" s="30">
        <f t="shared" si="33"/>
        <v>1400</v>
      </c>
    </row>
    <row r="217" spans="1:13" ht="15.75" x14ac:dyDescent="0.25">
      <c r="A217" s="13" t="s">
        <v>256</v>
      </c>
      <c r="B217" s="20" t="s">
        <v>591</v>
      </c>
      <c r="C217" s="21" t="s">
        <v>1866</v>
      </c>
      <c r="D217" s="26">
        <f t="shared" ref="D217:D282" si="39">ROUND(K217,0)</f>
        <v>381600</v>
      </c>
      <c r="E217" s="34">
        <f t="shared" si="34"/>
        <v>281001</v>
      </c>
      <c r="F217" s="34">
        <f t="shared" si="35"/>
        <v>94979</v>
      </c>
      <c r="G217" s="34">
        <f t="shared" si="36"/>
        <v>5620</v>
      </c>
      <c r="H217" s="11">
        <v>0</v>
      </c>
      <c r="I217" s="85">
        <f t="shared" si="37"/>
        <v>0.9</v>
      </c>
      <c r="J217" s="37"/>
      <c r="K217" s="82">
        <f t="shared" si="38"/>
        <v>381600</v>
      </c>
      <c r="L217" s="30">
        <v>36</v>
      </c>
      <c r="M217" s="30">
        <f t="shared" si="33"/>
        <v>1440</v>
      </c>
    </row>
    <row r="218" spans="1:13" ht="15.75" x14ac:dyDescent="0.25">
      <c r="A218" s="13" t="s">
        <v>257</v>
      </c>
      <c r="B218" s="20" t="s">
        <v>593</v>
      </c>
      <c r="C218" s="21" t="s">
        <v>1868</v>
      </c>
      <c r="D218" s="26">
        <f t="shared" si="39"/>
        <v>392200</v>
      </c>
      <c r="E218" s="34">
        <f t="shared" si="34"/>
        <v>288807</v>
      </c>
      <c r="F218" s="34">
        <f t="shared" si="35"/>
        <v>97617</v>
      </c>
      <c r="G218" s="34">
        <f t="shared" si="36"/>
        <v>5776</v>
      </c>
      <c r="H218" s="11">
        <v>0</v>
      </c>
      <c r="I218" s="85">
        <f t="shared" si="37"/>
        <v>0.92500000000000004</v>
      </c>
      <c r="J218" s="37"/>
      <c r="K218" s="82">
        <f t="shared" si="38"/>
        <v>392200</v>
      </c>
      <c r="L218" s="30">
        <v>37</v>
      </c>
      <c r="M218" s="30">
        <f t="shared" si="33"/>
        <v>1480</v>
      </c>
    </row>
    <row r="219" spans="1:13" ht="15.75" x14ac:dyDescent="0.25">
      <c r="A219" s="13" t="s">
        <v>258</v>
      </c>
      <c r="B219" s="20" t="s">
        <v>595</v>
      </c>
      <c r="C219" s="21" t="s">
        <v>1870</v>
      </c>
      <c r="D219" s="26">
        <f t="shared" si="39"/>
        <v>402800</v>
      </c>
      <c r="E219" s="34">
        <f t="shared" si="34"/>
        <v>296613</v>
      </c>
      <c r="F219" s="34">
        <f t="shared" si="35"/>
        <v>100255</v>
      </c>
      <c r="G219" s="34">
        <f t="shared" si="36"/>
        <v>5932</v>
      </c>
      <c r="H219" s="11">
        <v>0</v>
      </c>
      <c r="I219" s="85">
        <f t="shared" si="37"/>
        <v>0.95</v>
      </c>
      <c r="J219" s="37"/>
      <c r="K219" s="82">
        <f t="shared" si="38"/>
        <v>402800</v>
      </c>
      <c r="L219" s="30">
        <v>38</v>
      </c>
      <c r="M219" s="30">
        <f t="shared" si="33"/>
        <v>1520</v>
      </c>
    </row>
    <row r="220" spans="1:13" ht="15.75" x14ac:dyDescent="0.25">
      <c r="A220" s="13" t="s">
        <v>259</v>
      </c>
      <c r="B220" s="20" t="s">
        <v>597</v>
      </c>
      <c r="C220" s="21" t="s">
        <v>1872</v>
      </c>
      <c r="D220" s="26">
        <f t="shared" si="39"/>
        <v>413400</v>
      </c>
      <c r="E220" s="34">
        <f t="shared" si="34"/>
        <v>304418</v>
      </c>
      <c r="F220" s="34">
        <f t="shared" si="35"/>
        <v>102894</v>
      </c>
      <c r="G220" s="34">
        <f t="shared" si="36"/>
        <v>6088</v>
      </c>
      <c r="H220" s="11">
        <v>0</v>
      </c>
      <c r="I220" s="85">
        <f t="shared" si="37"/>
        <v>0.97499999999999998</v>
      </c>
      <c r="J220" s="37"/>
      <c r="K220" s="82">
        <f t="shared" si="38"/>
        <v>413400</v>
      </c>
      <c r="L220" s="30">
        <v>39</v>
      </c>
      <c r="M220" s="30">
        <f t="shared" si="33"/>
        <v>1560</v>
      </c>
    </row>
    <row r="221" spans="1:13" ht="15.75" x14ac:dyDescent="0.25">
      <c r="A221" s="13" t="s">
        <v>260</v>
      </c>
      <c r="B221" s="20" t="s">
        <v>261</v>
      </c>
      <c r="C221" s="21" t="s">
        <v>1874</v>
      </c>
      <c r="D221" s="26">
        <f t="shared" si="39"/>
        <v>424000</v>
      </c>
      <c r="E221" s="34">
        <f t="shared" si="34"/>
        <v>312224</v>
      </c>
      <c r="F221" s="34">
        <f t="shared" si="35"/>
        <v>105532</v>
      </c>
      <c r="G221" s="34">
        <f t="shared" si="36"/>
        <v>6244</v>
      </c>
      <c r="H221" s="11">
        <v>0</v>
      </c>
      <c r="I221" s="85">
        <f t="shared" si="37"/>
        <v>1</v>
      </c>
      <c r="J221" s="37"/>
      <c r="K221" s="82">
        <f t="shared" si="38"/>
        <v>424000</v>
      </c>
      <c r="L221" s="30">
        <v>40</v>
      </c>
      <c r="M221" s="30">
        <f t="shared" si="33"/>
        <v>1600</v>
      </c>
    </row>
    <row r="222" spans="1:13" ht="15.75" x14ac:dyDescent="0.25">
      <c r="A222" s="13" t="s">
        <v>262</v>
      </c>
      <c r="B222" s="20" t="s">
        <v>40</v>
      </c>
      <c r="C222" s="21" t="s">
        <v>1875</v>
      </c>
      <c r="D222" s="26">
        <f t="shared" si="39"/>
        <v>117618</v>
      </c>
      <c r="E222" s="34">
        <f t="shared" si="34"/>
        <v>86611</v>
      </c>
      <c r="F222" s="34">
        <f t="shared" si="35"/>
        <v>29275</v>
      </c>
      <c r="G222" s="34">
        <f t="shared" si="36"/>
        <v>1732</v>
      </c>
      <c r="H222" s="11">
        <v>0</v>
      </c>
      <c r="I222" s="85">
        <v>0.25</v>
      </c>
      <c r="J222" s="37"/>
      <c r="K222" s="82">
        <f>0.25*P2_</f>
        <v>117617.5</v>
      </c>
    </row>
    <row r="223" spans="1:13" ht="15.75" x14ac:dyDescent="0.25">
      <c r="A223" s="13" t="s">
        <v>263</v>
      </c>
      <c r="B223" s="20" t="s">
        <v>264</v>
      </c>
      <c r="C223" s="21" t="s">
        <v>1877</v>
      </c>
      <c r="D223" s="26">
        <f t="shared" si="39"/>
        <v>10600</v>
      </c>
      <c r="E223" s="34">
        <f t="shared" si="34"/>
        <v>7806</v>
      </c>
      <c r="F223" s="34">
        <f t="shared" si="35"/>
        <v>2638</v>
      </c>
      <c r="G223" s="34">
        <f t="shared" si="36"/>
        <v>156</v>
      </c>
      <c r="H223" s="11">
        <v>0</v>
      </c>
      <c r="I223" s="85">
        <f t="shared" ref="I223:I254" si="40">L223/40</f>
        <v>2.5000000000000001E-2</v>
      </c>
      <c r="J223" s="37"/>
      <c r="K223" s="82">
        <f t="shared" ref="K223:K254" si="41">M223*N1_</f>
        <v>10600</v>
      </c>
      <c r="L223" s="30">
        <v>1</v>
      </c>
      <c r="M223" s="30">
        <f>L223*40</f>
        <v>40</v>
      </c>
    </row>
    <row r="224" spans="1:13" ht="15.75" x14ac:dyDescent="0.25">
      <c r="A224" s="13" t="s">
        <v>265</v>
      </c>
      <c r="B224" s="20" t="s">
        <v>266</v>
      </c>
      <c r="C224" s="21" t="s">
        <v>1879</v>
      </c>
      <c r="D224" s="26">
        <f t="shared" si="39"/>
        <v>21200</v>
      </c>
      <c r="E224" s="34">
        <f t="shared" si="34"/>
        <v>15611</v>
      </c>
      <c r="F224" s="34">
        <f t="shared" si="35"/>
        <v>5277</v>
      </c>
      <c r="G224" s="34">
        <f t="shared" si="36"/>
        <v>312</v>
      </c>
      <c r="H224" s="11">
        <v>0</v>
      </c>
      <c r="I224" s="85">
        <f t="shared" si="40"/>
        <v>0.05</v>
      </c>
      <c r="J224" s="37"/>
      <c r="K224" s="82">
        <f t="shared" si="41"/>
        <v>21200</v>
      </c>
      <c r="L224" s="30">
        <v>2</v>
      </c>
      <c r="M224" s="30">
        <f t="shared" ref="M224:M247" si="42">L224*40</f>
        <v>80</v>
      </c>
    </row>
    <row r="225" spans="1:13" ht="15.75" x14ac:dyDescent="0.25">
      <c r="A225" s="13" t="s">
        <v>267</v>
      </c>
      <c r="B225" s="20" t="s">
        <v>268</v>
      </c>
      <c r="C225" s="21" t="s">
        <v>1881</v>
      </c>
      <c r="D225" s="26">
        <f t="shared" si="39"/>
        <v>31800</v>
      </c>
      <c r="E225" s="34">
        <f t="shared" si="34"/>
        <v>23417</v>
      </c>
      <c r="F225" s="34">
        <f t="shared" si="35"/>
        <v>7915</v>
      </c>
      <c r="G225" s="34">
        <f t="shared" si="36"/>
        <v>468</v>
      </c>
      <c r="H225" s="11">
        <v>0</v>
      </c>
      <c r="I225" s="85">
        <f t="shared" si="40"/>
        <v>7.4999999999999997E-2</v>
      </c>
      <c r="J225" s="37"/>
      <c r="K225" s="82">
        <f t="shared" si="41"/>
        <v>31800</v>
      </c>
      <c r="L225" s="30">
        <v>3</v>
      </c>
      <c r="M225" s="30">
        <f t="shared" si="42"/>
        <v>120</v>
      </c>
    </row>
    <row r="226" spans="1:13" ht="15.75" x14ac:dyDescent="0.25">
      <c r="A226" s="13" t="s">
        <v>269</v>
      </c>
      <c r="B226" s="20" t="s">
        <v>270</v>
      </c>
      <c r="C226" s="21" t="s">
        <v>1883</v>
      </c>
      <c r="D226" s="26">
        <f t="shared" si="39"/>
        <v>42400</v>
      </c>
      <c r="E226" s="34">
        <f t="shared" si="34"/>
        <v>31222</v>
      </c>
      <c r="F226" s="34">
        <f t="shared" si="35"/>
        <v>10554</v>
      </c>
      <c r="G226" s="34">
        <f t="shared" si="36"/>
        <v>624</v>
      </c>
      <c r="H226" s="11">
        <v>0</v>
      </c>
      <c r="I226" s="85">
        <f t="shared" si="40"/>
        <v>0.1</v>
      </c>
      <c r="J226" s="37"/>
      <c r="K226" s="82">
        <f t="shared" si="41"/>
        <v>42400</v>
      </c>
      <c r="L226" s="30">
        <v>4</v>
      </c>
      <c r="M226" s="30">
        <f t="shared" si="42"/>
        <v>160</v>
      </c>
    </row>
    <row r="227" spans="1:13" ht="15.75" x14ac:dyDescent="0.25">
      <c r="A227" s="13" t="s">
        <v>271</v>
      </c>
      <c r="B227" s="20" t="s">
        <v>272</v>
      </c>
      <c r="C227" s="21" t="s">
        <v>1885</v>
      </c>
      <c r="D227" s="26">
        <f t="shared" si="39"/>
        <v>53000</v>
      </c>
      <c r="E227" s="34">
        <f t="shared" si="34"/>
        <v>39028</v>
      </c>
      <c r="F227" s="34">
        <f t="shared" si="35"/>
        <v>13191</v>
      </c>
      <c r="G227" s="34">
        <f t="shared" si="36"/>
        <v>781</v>
      </c>
      <c r="H227" s="11">
        <v>0</v>
      </c>
      <c r="I227" s="85">
        <f t="shared" si="40"/>
        <v>0.125</v>
      </c>
      <c r="J227" s="37"/>
      <c r="K227" s="82">
        <f t="shared" si="41"/>
        <v>53000</v>
      </c>
      <c r="L227" s="30">
        <v>5</v>
      </c>
      <c r="M227" s="30">
        <f t="shared" si="42"/>
        <v>200</v>
      </c>
    </row>
    <row r="228" spans="1:13" ht="15.75" x14ac:dyDescent="0.25">
      <c r="A228" s="13" t="s">
        <v>273</v>
      </c>
      <c r="B228" s="20" t="s">
        <v>274</v>
      </c>
      <c r="C228" s="21" t="s">
        <v>1887</v>
      </c>
      <c r="D228" s="26">
        <f t="shared" si="39"/>
        <v>63600</v>
      </c>
      <c r="E228" s="34">
        <f t="shared" si="34"/>
        <v>46834</v>
      </c>
      <c r="F228" s="34">
        <f t="shared" si="35"/>
        <v>15829</v>
      </c>
      <c r="G228" s="34">
        <f t="shared" si="36"/>
        <v>937</v>
      </c>
      <c r="H228" s="11">
        <v>0</v>
      </c>
      <c r="I228" s="85">
        <f t="shared" si="40"/>
        <v>0.15</v>
      </c>
      <c r="J228" s="37"/>
      <c r="K228" s="82">
        <f t="shared" si="41"/>
        <v>63600</v>
      </c>
      <c r="L228" s="30">
        <v>6</v>
      </c>
      <c r="M228" s="30">
        <f t="shared" si="42"/>
        <v>240</v>
      </c>
    </row>
    <row r="229" spans="1:13" ht="15.75" x14ac:dyDescent="0.25">
      <c r="A229" s="13" t="s">
        <v>275</v>
      </c>
      <c r="B229" s="20" t="s">
        <v>276</v>
      </c>
      <c r="C229" s="21" t="s">
        <v>1889</v>
      </c>
      <c r="D229" s="26">
        <f t="shared" si="39"/>
        <v>74200</v>
      </c>
      <c r="E229" s="34">
        <f t="shared" si="34"/>
        <v>54639</v>
      </c>
      <c r="F229" s="34">
        <f t="shared" si="35"/>
        <v>18468</v>
      </c>
      <c r="G229" s="34">
        <f t="shared" si="36"/>
        <v>1093</v>
      </c>
      <c r="H229" s="11">
        <v>0</v>
      </c>
      <c r="I229" s="85">
        <f t="shared" si="40"/>
        <v>0.17499999999999999</v>
      </c>
      <c r="J229" s="37"/>
      <c r="K229" s="82">
        <f t="shared" si="41"/>
        <v>74200</v>
      </c>
      <c r="L229" s="30">
        <v>7</v>
      </c>
      <c r="M229" s="30">
        <f t="shared" si="42"/>
        <v>280</v>
      </c>
    </row>
    <row r="230" spans="1:13" ht="15.75" x14ac:dyDescent="0.25">
      <c r="A230" s="13" t="s">
        <v>277</v>
      </c>
      <c r="B230" s="20" t="s">
        <v>278</v>
      </c>
      <c r="C230" s="21" t="s">
        <v>1891</v>
      </c>
      <c r="D230" s="26">
        <f t="shared" si="39"/>
        <v>84800</v>
      </c>
      <c r="E230" s="34">
        <f t="shared" si="34"/>
        <v>62445</v>
      </c>
      <c r="F230" s="34">
        <f t="shared" si="35"/>
        <v>21106</v>
      </c>
      <c r="G230" s="34">
        <f t="shared" si="36"/>
        <v>1249</v>
      </c>
      <c r="H230" s="11">
        <v>0</v>
      </c>
      <c r="I230" s="85">
        <f t="shared" si="40"/>
        <v>0.2</v>
      </c>
      <c r="J230" s="37"/>
      <c r="K230" s="82">
        <f t="shared" si="41"/>
        <v>84800</v>
      </c>
      <c r="L230" s="30">
        <v>8</v>
      </c>
      <c r="M230" s="30">
        <f t="shared" si="42"/>
        <v>320</v>
      </c>
    </row>
    <row r="231" spans="1:13" ht="15.75" x14ac:dyDescent="0.25">
      <c r="A231" s="13" t="s">
        <v>279</v>
      </c>
      <c r="B231" s="20" t="s">
        <v>280</v>
      </c>
      <c r="C231" s="21" t="s">
        <v>1893</v>
      </c>
      <c r="D231" s="26">
        <f t="shared" si="39"/>
        <v>95400</v>
      </c>
      <c r="E231" s="34">
        <f t="shared" si="34"/>
        <v>70250</v>
      </c>
      <c r="F231" s="34">
        <f t="shared" si="35"/>
        <v>23745</v>
      </c>
      <c r="G231" s="34">
        <f t="shared" si="36"/>
        <v>1405</v>
      </c>
      <c r="H231" s="11">
        <v>0</v>
      </c>
      <c r="I231" s="85">
        <f t="shared" si="40"/>
        <v>0.22500000000000001</v>
      </c>
      <c r="J231" s="37"/>
      <c r="K231" s="82">
        <f t="shared" si="41"/>
        <v>95400</v>
      </c>
      <c r="L231" s="30">
        <v>9</v>
      </c>
      <c r="M231" s="30">
        <f t="shared" si="42"/>
        <v>360</v>
      </c>
    </row>
    <row r="232" spans="1:13" ht="15.75" x14ac:dyDescent="0.25">
      <c r="A232" s="13" t="s">
        <v>281</v>
      </c>
      <c r="B232" s="20" t="s">
        <v>282</v>
      </c>
      <c r="C232" s="21" t="s">
        <v>1895</v>
      </c>
      <c r="D232" s="26">
        <f t="shared" si="39"/>
        <v>106000</v>
      </c>
      <c r="E232" s="34">
        <f t="shared" si="34"/>
        <v>78056</v>
      </c>
      <c r="F232" s="34">
        <f t="shared" si="35"/>
        <v>26383</v>
      </c>
      <c r="G232" s="34">
        <f t="shared" si="36"/>
        <v>1561</v>
      </c>
      <c r="H232" s="11">
        <v>0</v>
      </c>
      <c r="I232" s="85">
        <f t="shared" si="40"/>
        <v>0.25</v>
      </c>
      <c r="J232" s="37"/>
      <c r="K232" s="82">
        <f t="shared" si="41"/>
        <v>106000</v>
      </c>
      <c r="L232" s="30">
        <v>10</v>
      </c>
      <c r="M232" s="30">
        <f t="shared" si="42"/>
        <v>400</v>
      </c>
    </row>
    <row r="233" spans="1:13" ht="15.75" x14ac:dyDescent="0.25">
      <c r="A233" s="13" t="s">
        <v>283</v>
      </c>
      <c r="B233" s="20" t="s">
        <v>284</v>
      </c>
      <c r="C233" s="21" t="s">
        <v>1897</v>
      </c>
      <c r="D233" s="26">
        <f t="shared" si="39"/>
        <v>116600</v>
      </c>
      <c r="E233" s="34">
        <f t="shared" si="34"/>
        <v>85862</v>
      </c>
      <c r="F233" s="34">
        <f t="shared" si="35"/>
        <v>29021</v>
      </c>
      <c r="G233" s="34">
        <f t="shared" si="36"/>
        <v>1717</v>
      </c>
      <c r="H233" s="11">
        <v>0</v>
      </c>
      <c r="I233" s="85">
        <f t="shared" si="40"/>
        <v>0.27500000000000002</v>
      </c>
      <c r="J233" s="37"/>
      <c r="K233" s="82">
        <f t="shared" si="41"/>
        <v>116600</v>
      </c>
      <c r="L233" s="30">
        <v>11</v>
      </c>
      <c r="M233" s="30">
        <f t="shared" si="42"/>
        <v>440</v>
      </c>
    </row>
    <row r="234" spans="1:13" ht="15.75" x14ac:dyDescent="0.25">
      <c r="A234" s="13" t="s">
        <v>285</v>
      </c>
      <c r="B234" s="20" t="s">
        <v>286</v>
      </c>
      <c r="C234" s="21" t="s">
        <v>1899</v>
      </c>
      <c r="D234" s="26">
        <f t="shared" si="39"/>
        <v>127200</v>
      </c>
      <c r="E234" s="34">
        <f t="shared" si="34"/>
        <v>93667</v>
      </c>
      <c r="F234" s="34">
        <f t="shared" si="35"/>
        <v>31660</v>
      </c>
      <c r="G234" s="34">
        <f t="shared" si="36"/>
        <v>1873</v>
      </c>
      <c r="H234" s="11">
        <v>0</v>
      </c>
      <c r="I234" s="85">
        <f t="shared" si="40"/>
        <v>0.3</v>
      </c>
      <c r="J234" s="37"/>
      <c r="K234" s="82">
        <f t="shared" si="41"/>
        <v>127200</v>
      </c>
      <c r="L234" s="30">
        <v>12</v>
      </c>
      <c r="M234" s="30">
        <f t="shared" si="42"/>
        <v>480</v>
      </c>
    </row>
    <row r="235" spans="1:13" ht="15.75" x14ac:dyDescent="0.25">
      <c r="A235" s="13" t="s">
        <v>287</v>
      </c>
      <c r="B235" s="20" t="s">
        <v>288</v>
      </c>
      <c r="C235" s="21" t="s">
        <v>1901</v>
      </c>
      <c r="D235" s="26">
        <f t="shared" si="39"/>
        <v>137800</v>
      </c>
      <c r="E235" s="34">
        <f t="shared" si="34"/>
        <v>101473</v>
      </c>
      <c r="F235" s="34">
        <f t="shared" si="35"/>
        <v>34298</v>
      </c>
      <c r="G235" s="34">
        <f t="shared" si="36"/>
        <v>2029</v>
      </c>
      <c r="H235" s="11">
        <v>0</v>
      </c>
      <c r="I235" s="85">
        <f t="shared" si="40"/>
        <v>0.32500000000000001</v>
      </c>
      <c r="J235" s="37"/>
      <c r="K235" s="82">
        <f t="shared" si="41"/>
        <v>137800</v>
      </c>
      <c r="L235" s="30">
        <v>13</v>
      </c>
      <c r="M235" s="30">
        <f t="shared" si="42"/>
        <v>520</v>
      </c>
    </row>
    <row r="236" spans="1:13" ht="15.75" x14ac:dyDescent="0.25">
      <c r="A236" s="13" t="s">
        <v>289</v>
      </c>
      <c r="B236" s="20" t="s">
        <v>290</v>
      </c>
      <c r="C236" s="21" t="s">
        <v>1903</v>
      </c>
      <c r="D236" s="26">
        <f t="shared" si="39"/>
        <v>148400</v>
      </c>
      <c r="E236" s="34">
        <f t="shared" si="34"/>
        <v>109278</v>
      </c>
      <c r="F236" s="34">
        <f t="shared" si="35"/>
        <v>36936</v>
      </c>
      <c r="G236" s="34">
        <f t="shared" si="36"/>
        <v>2186</v>
      </c>
      <c r="H236" s="11">
        <v>0</v>
      </c>
      <c r="I236" s="85">
        <f t="shared" si="40"/>
        <v>0.35</v>
      </c>
      <c r="J236" s="37"/>
      <c r="K236" s="82">
        <f t="shared" si="41"/>
        <v>148400</v>
      </c>
      <c r="L236" s="30">
        <v>14</v>
      </c>
      <c r="M236" s="30">
        <f t="shared" si="42"/>
        <v>560</v>
      </c>
    </row>
    <row r="237" spans="1:13" ht="15.75" x14ac:dyDescent="0.25">
      <c r="A237" s="13" t="s">
        <v>291</v>
      </c>
      <c r="B237" s="20" t="s">
        <v>292</v>
      </c>
      <c r="C237" s="21" t="s">
        <v>1905</v>
      </c>
      <c r="D237" s="26">
        <f t="shared" si="39"/>
        <v>159000</v>
      </c>
      <c r="E237" s="34">
        <f t="shared" si="34"/>
        <v>117084</v>
      </c>
      <c r="F237" s="34">
        <f t="shared" si="35"/>
        <v>39574</v>
      </c>
      <c r="G237" s="34">
        <f t="shared" si="36"/>
        <v>2342</v>
      </c>
      <c r="H237" s="11">
        <v>0</v>
      </c>
      <c r="I237" s="85">
        <f t="shared" si="40"/>
        <v>0.375</v>
      </c>
      <c r="J237" s="37"/>
      <c r="K237" s="82">
        <f t="shared" si="41"/>
        <v>159000</v>
      </c>
      <c r="L237" s="30">
        <v>15</v>
      </c>
      <c r="M237" s="30">
        <f t="shared" si="42"/>
        <v>600</v>
      </c>
    </row>
    <row r="238" spans="1:13" ht="15.75" x14ac:dyDescent="0.25">
      <c r="A238" s="13" t="s">
        <v>293</v>
      </c>
      <c r="B238" s="20" t="s">
        <v>294</v>
      </c>
      <c r="C238" s="21" t="s">
        <v>1907</v>
      </c>
      <c r="D238" s="26">
        <f t="shared" si="39"/>
        <v>169600</v>
      </c>
      <c r="E238" s="34">
        <f t="shared" si="34"/>
        <v>124890</v>
      </c>
      <c r="F238" s="34">
        <f t="shared" si="35"/>
        <v>42212</v>
      </c>
      <c r="G238" s="34">
        <f t="shared" si="36"/>
        <v>2498</v>
      </c>
      <c r="H238" s="11">
        <v>0</v>
      </c>
      <c r="I238" s="85">
        <f t="shared" si="40"/>
        <v>0.4</v>
      </c>
      <c r="J238" s="37"/>
      <c r="K238" s="82">
        <f t="shared" si="41"/>
        <v>169600</v>
      </c>
      <c r="L238" s="30">
        <v>16</v>
      </c>
      <c r="M238" s="30">
        <f t="shared" si="42"/>
        <v>640</v>
      </c>
    </row>
    <row r="239" spans="1:13" ht="15.75" x14ac:dyDescent="0.25">
      <c r="A239" s="13" t="s">
        <v>295</v>
      </c>
      <c r="B239" s="20" t="s">
        <v>296</v>
      </c>
      <c r="C239" s="21" t="s">
        <v>1909</v>
      </c>
      <c r="D239" s="26">
        <f t="shared" si="39"/>
        <v>180200</v>
      </c>
      <c r="E239" s="34">
        <f t="shared" si="34"/>
        <v>132695</v>
      </c>
      <c r="F239" s="34">
        <f t="shared" si="35"/>
        <v>44851</v>
      </c>
      <c r="G239" s="34">
        <f t="shared" si="36"/>
        <v>2654</v>
      </c>
      <c r="H239" s="11">
        <v>0</v>
      </c>
      <c r="I239" s="85">
        <f t="shared" si="40"/>
        <v>0.42499999999999999</v>
      </c>
      <c r="J239" s="37"/>
      <c r="K239" s="82">
        <f t="shared" si="41"/>
        <v>180200</v>
      </c>
      <c r="L239" s="30">
        <v>17</v>
      </c>
      <c r="M239" s="30">
        <f t="shared" si="42"/>
        <v>680</v>
      </c>
    </row>
    <row r="240" spans="1:13" ht="15.75" x14ac:dyDescent="0.25">
      <c r="A240" s="13" t="s">
        <v>297</v>
      </c>
      <c r="B240" s="20" t="s">
        <v>298</v>
      </c>
      <c r="C240" s="21" t="s">
        <v>1911</v>
      </c>
      <c r="D240" s="26">
        <f t="shared" si="39"/>
        <v>190800</v>
      </c>
      <c r="E240" s="34">
        <f t="shared" si="34"/>
        <v>140501</v>
      </c>
      <c r="F240" s="34">
        <f t="shared" si="35"/>
        <v>47489</v>
      </c>
      <c r="G240" s="34">
        <f t="shared" si="36"/>
        <v>2810</v>
      </c>
      <c r="H240" s="11">
        <v>0</v>
      </c>
      <c r="I240" s="85">
        <f t="shared" si="40"/>
        <v>0.45</v>
      </c>
      <c r="J240" s="37"/>
      <c r="K240" s="82">
        <f t="shared" si="41"/>
        <v>190800</v>
      </c>
      <c r="L240" s="30">
        <v>18</v>
      </c>
      <c r="M240" s="30">
        <f t="shared" si="42"/>
        <v>720</v>
      </c>
    </row>
    <row r="241" spans="1:13" ht="15.75" x14ac:dyDescent="0.25">
      <c r="A241" s="13" t="s">
        <v>299</v>
      </c>
      <c r="B241" s="20" t="s">
        <v>300</v>
      </c>
      <c r="C241" s="21" t="s">
        <v>1913</v>
      </c>
      <c r="D241" s="26">
        <f t="shared" si="39"/>
        <v>201400</v>
      </c>
      <c r="E241" s="34">
        <f t="shared" si="34"/>
        <v>148306</v>
      </c>
      <c r="F241" s="34">
        <f t="shared" si="35"/>
        <v>50128</v>
      </c>
      <c r="G241" s="34">
        <f t="shared" si="36"/>
        <v>2966</v>
      </c>
      <c r="H241" s="11">
        <v>0</v>
      </c>
      <c r="I241" s="85">
        <f t="shared" si="40"/>
        <v>0.47499999999999998</v>
      </c>
      <c r="J241" s="37"/>
      <c r="K241" s="82">
        <f t="shared" si="41"/>
        <v>201400</v>
      </c>
      <c r="L241" s="30">
        <v>19</v>
      </c>
      <c r="M241" s="30">
        <f t="shared" si="42"/>
        <v>760</v>
      </c>
    </row>
    <row r="242" spans="1:13" ht="15.75" x14ac:dyDescent="0.25">
      <c r="A242" s="13" t="s">
        <v>301</v>
      </c>
      <c r="B242" s="20" t="s">
        <v>302</v>
      </c>
      <c r="C242" s="21" t="s">
        <v>1915</v>
      </c>
      <c r="D242" s="26">
        <f t="shared" si="39"/>
        <v>212000</v>
      </c>
      <c r="E242" s="34">
        <f t="shared" si="34"/>
        <v>156112</v>
      </c>
      <c r="F242" s="34">
        <f t="shared" si="35"/>
        <v>52766</v>
      </c>
      <c r="G242" s="34">
        <f t="shared" si="36"/>
        <v>3122</v>
      </c>
      <c r="H242" s="11">
        <v>0</v>
      </c>
      <c r="I242" s="85">
        <f t="shared" si="40"/>
        <v>0.5</v>
      </c>
      <c r="J242" s="37"/>
      <c r="K242" s="82">
        <f t="shared" si="41"/>
        <v>212000</v>
      </c>
      <c r="L242" s="30">
        <v>20</v>
      </c>
      <c r="M242" s="30">
        <f t="shared" si="42"/>
        <v>800</v>
      </c>
    </row>
    <row r="243" spans="1:13" ht="15.75" x14ac:dyDescent="0.25">
      <c r="A243" s="13" t="s">
        <v>303</v>
      </c>
      <c r="B243" s="20" t="s">
        <v>304</v>
      </c>
      <c r="C243" s="21" t="s">
        <v>1917</v>
      </c>
      <c r="D243" s="26">
        <f t="shared" si="39"/>
        <v>222600</v>
      </c>
      <c r="E243" s="34">
        <f t="shared" si="34"/>
        <v>163918</v>
      </c>
      <c r="F243" s="34">
        <f t="shared" si="35"/>
        <v>55404</v>
      </c>
      <c r="G243" s="34">
        <f t="shared" si="36"/>
        <v>3278</v>
      </c>
      <c r="H243" s="11">
        <v>0</v>
      </c>
      <c r="I243" s="85">
        <f t="shared" si="40"/>
        <v>0.52500000000000002</v>
      </c>
      <c r="J243" s="37"/>
      <c r="K243" s="82">
        <f t="shared" si="41"/>
        <v>222600</v>
      </c>
      <c r="L243" s="30">
        <v>21</v>
      </c>
      <c r="M243" s="30">
        <f t="shared" si="42"/>
        <v>840</v>
      </c>
    </row>
    <row r="244" spans="1:13" ht="15.75" x14ac:dyDescent="0.25">
      <c r="A244" s="13" t="s">
        <v>305</v>
      </c>
      <c r="B244" s="20" t="s">
        <v>306</v>
      </c>
      <c r="C244" s="21" t="s">
        <v>1919</v>
      </c>
      <c r="D244" s="26">
        <f t="shared" si="39"/>
        <v>233200</v>
      </c>
      <c r="E244" s="34">
        <f t="shared" si="34"/>
        <v>171723</v>
      </c>
      <c r="F244" s="34">
        <f t="shared" si="35"/>
        <v>58043</v>
      </c>
      <c r="G244" s="34">
        <f t="shared" si="36"/>
        <v>3434</v>
      </c>
      <c r="H244" s="11">
        <v>0</v>
      </c>
      <c r="I244" s="85">
        <f t="shared" si="40"/>
        <v>0.55000000000000004</v>
      </c>
      <c r="J244" s="37"/>
      <c r="K244" s="82">
        <f t="shared" si="41"/>
        <v>233200</v>
      </c>
      <c r="L244" s="30">
        <v>22</v>
      </c>
      <c r="M244" s="30">
        <f t="shared" si="42"/>
        <v>880</v>
      </c>
    </row>
    <row r="245" spans="1:13" ht="15.75" x14ac:dyDescent="0.25">
      <c r="A245" s="13" t="s">
        <v>307</v>
      </c>
      <c r="B245" s="20" t="s">
        <v>308</v>
      </c>
      <c r="C245" s="21" t="s">
        <v>1921</v>
      </c>
      <c r="D245" s="26">
        <f t="shared" si="39"/>
        <v>243800</v>
      </c>
      <c r="E245" s="34">
        <f t="shared" si="34"/>
        <v>179529</v>
      </c>
      <c r="F245" s="34">
        <f t="shared" si="35"/>
        <v>60680</v>
      </c>
      <c r="G245" s="34">
        <f t="shared" si="36"/>
        <v>3591</v>
      </c>
      <c r="H245" s="11">
        <v>0</v>
      </c>
      <c r="I245" s="85">
        <f t="shared" si="40"/>
        <v>0.57499999999999996</v>
      </c>
      <c r="J245" s="37"/>
      <c r="K245" s="82">
        <f t="shared" si="41"/>
        <v>243800</v>
      </c>
      <c r="L245" s="30">
        <v>23</v>
      </c>
      <c r="M245" s="30">
        <f t="shared" si="42"/>
        <v>920</v>
      </c>
    </row>
    <row r="246" spans="1:13" ht="15.75" x14ac:dyDescent="0.25">
      <c r="A246" s="13" t="s">
        <v>309</v>
      </c>
      <c r="B246" s="20" t="s">
        <v>310</v>
      </c>
      <c r="C246" s="21" t="s">
        <v>1923</v>
      </c>
      <c r="D246" s="26">
        <f t="shared" si="39"/>
        <v>254400</v>
      </c>
      <c r="E246" s="34">
        <f t="shared" si="34"/>
        <v>187334</v>
      </c>
      <c r="F246" s="34">
        <f t="shared" si="35"/>
        <v>63319</v>
      </c>
      <c r="G246" s="34">
        <f t="shared" si="36"/>
        <v>3747</v>
      </c>
      <c r="H246" s="11">
        <v>0</v>
      </c>
      <c r="I246" s="85">
        <f t="shared" si="40"/>
        <v>0.6</v>
      </c>
      <c r="J246" s="37"/>
      <c r="K246" s="82">
        <f t="shared" si="41"/>
        <v>254400</v>
      </c>
      <c r="L246" s="30">
        <v>24</v>
      </c>
      <c r="M246" s="30">
        <f t="shared" si="42"/>
        <v>960</v>
      </c>
    </row>
    <row r="247" spans="1:13" ht="15.75" x14ac:dyDescent="0.25">
      <c r="A247" s="13" t="s">
        <v>311</v>
      </c>
      <c r="B247" s="20" t="s">
        <v>312</v>
      </c>
      <c r="C247" s="21" t="s">
        <v>1925</v>
      </c>
      <c r="D247" s="26">
        <f t="shared" si="39"/>
        <v>265000</v>
      </c>
      <c r="E247" s="34">
        <f t="shared" si="34"/>
        <v>195140</v>
      </c>
      <c r="F247" s="34">
        <f t="shared" si="35"/>
        <v>65957</v>
      </c>
      <c r="G247" s="34">
        <f t="shared" si="36"/>
        <v>3903</v>
      </c>
      <c r="H247" s="11">
        <v>0</v>
      </c>
      <c r="I247" s="85">
        <f t="shared" si="40"/>
        <v>0.625</v>
      </c>
      <c r="J247" s="37"/>
      <c r="K247" s="82">
        <f t="shared" si="41"/>
        <v>265000</v>
      </c>
      <c r="L247" s="30">
        <v>25</v>
      </c>
      <c r="M247" s="30">
        <f t="shared" si="42"/>
        <v>1000</v>
      </c>
    </row>
    <row r="248" spans="1:13" ht="15.75" x14ac:dyDescent="0.25">
      <c r="A248" s="13" t="s">
        <v>313</v>
      </c>
      <c r="B248" s="20" t="s">
        <v>314</v>
      </c>
      <c r="C248" s="21" t="s">
        <v>1927</v>
      </c>
      <c r="D248" s="26">
        <f t="shared" si="39"/>
        <v>10600</v>
      </c>
      <c r="E248" s="34">
        <f t="shared" si="34"/>
        <v>7806</v>
      </c>
      <c r="F248" s="34">
        <f t="shared" si="35"/>
        <v>2638</v>
      </c>
      <c r="G248" s="34">
        <f t="shared" si="36"/>
        <v>156</v>
      </c>
      <c r="H248" s="11">
        <v>0</v>
      </c>
      <c r="I248" s="85">
        <f t="shared" si="40"/>
        <v>2.5000000000000001E-2</v>
      </c>
      <c r="J248" s="37"/>
      <c r="K248" s="82">
        <f t="shared" si="41"/>
        <v>10600</v>
      </c>
      <c r="L248" s="30">
        <v>1</v>
      </c>
      <c r="M248" s="30">
        <f>L248*40</f>
        <v>40</v>
      </c>
    </row>
    <row r="249" spans="1:13" ht="15.75" x14ac:dyDescent="0.25">
      <c r="A249" s="13" t="s">
        <v>315</v>
      </c>
      <c r="B249" s="20" t="s">
        <v>316</v>
      </c>
      <c r="C249" s="21" t="s">
        <v>1929</v>
      </c>
      <c r="D249" s="26">
        <f t="shared" si="39"/>
        <v>21200</v>
      </c>
      <c r="E249" s="34">
        <f t="shared" si="34"/>
        <v>15611</v>
      </c>
      <c r="F249" s="34">
        <f t="shared" si="35"/>
        <v>5277</v>
      </c>
      <c r="G249" s="34">
        <f t="shared" si="36"/>
        <v>312</v>
      </c>
      <c r="H249" s="11">
        <v>0</v>
      </c>
      <c r="I249" s="85">
        <f t="shared" si="40"/>
        <v>0.05</v>
      </c>
      <c r="J249" s="37"/>
      <c r="K249" s="82">
        <f t="shared" si="41"/>
        <v>21200</v>
      </c>
      <c r="L249" s="30">
        <v>2</v>
      </c>
      <c r="M249" s="30">
        <f t="shared" ref="M249:M272" si="43">L249*40</f>
        <v>80</v>
      </c>
    </row>
    <row r="250" spans="1:13" ht="15.75" x14ac:dyDescent="0.25">
      <c r="A250" s="13" t="s">
        <v>317</v>
      </c>
      <c r="B250" s="20" t="s">
        <v>318</v>
      </c>
      <c r="C250" s="21" t="s">
        <v>1931</v>
      </c>
      <c r="D250" s="26">
        <f t="shared" si="39"/>
        <v>31800</v>
      </c>
      <c r="E250" s="34">
        <f t="shared" si="34"/>
        <v>23417</v>
      </c>
      <c r="F250" s="34">
        <f t="shared" si="35"/>
        <v>7915</v>
      </c>
      <c r="G250" s="34">
        <f t="shared" si="36"/>
        <v>468</v>
      </c>
      <c r="H250" s="11">
        <v>0</v>
      </c>
      <c r="I250" s="85">
        <f t="shared" si="40"/>
        <v>7.4999999999999997E-2</v>
      </c>
      <c r="J250" s="37"/>
      <c r="K250" s="82">
        <f t="shared" si="41"/>
        <v>31800</v>
      </c>
      <c r="L250" s="30">
        <v>3</v>
      </c>
      <c r="M250" s="30">
        <f t="shared" si="43"/>
        <v>120</v>
      </c>
    </row>
    <row r="251" spans="1:13" ht="15.75" x14ac:dyDescent="0.25">
      <c r="A251" s="13" t="s">
        <v>319</v>
      </c>
      <c r="B251" s="20" t="s">
        <v>320</v>
      </c>
      <c r="C251" s="21" t="s">
        <v>1933</v>
      </c>
      <c r="D251" s="26">
        <f t="shared" si="39"/>
        <v>42400</v>
      </c>
      <c r="E251" s="34">
        <f t="shared" si="34"/>
        <v>31222</v>
      </c>
      <c r="F251" s="34">
        <f t="shared" si="35"/>
        <v>10554</v>
      </c>
      <c r="G251" s="34">
        <f t="shared" si="36"/>
        <v>624</v>
      </c>
      <c r="H251" s="11">
        <v>0</v>
      </c>
      <c r="I251" s="85">
        <f t="shared" si="40"/>
        <v>0.1</v>
      </c>
      <c r="J251" s="37"/>
      <c r="K251" s="82">
        <f t="shared" si="41"/>
        <v>42400</v>
      </c>
      <c r="L251" s="30">
        <v>4</v>
      </c>
      <c r="M251" s="30">
        <f t="shared" si="43"/>
        <v>160</v>
      </c>
    </row>
    <row r="252" spans="1:13" ht="15.75" x14ac:dyDescent="0.25">
      <c r="A252" s="13" t="s">
        <v>321</v>
      </c>
      <c r="B252" s="20" t="s">
        <v>322</v>
      </c>
      <c r="C252" s="21" t="s">
        <v>1935</v>
      </c>
      <c r="D252" s="26">
        <f t="shared" si="39"/>
        <v>53000</v>
      </c>
      <c r="E252" s="34">
        <f t="shared" si="34"/>
        <v>39028</v>
      </c>
      <c r="F252" s="34">
        <f t="shared" si="35"/>
        <v>13191</v>
      </c>
      <c r="G252" s="34">
        <f t="shared" si="36"/>
        <v>781</v>
      </c>
      <c r="H252" s="11">
        <v>0</v>
      </c>
      <c r="I252" s="85">
        <f t="shared" si="40"/>
        <v>0.125</v>
      </c>
      <c r="J252" s="37"/>
      <c r="K252" s="82">
        <f t="shared" si="41"/>
        <v>53000</v>
      </c>
      <c r="L252" s="30">
        <v>5</v>
      </c>
      <c r="M252" s="30">
        <f t="shared" si="43"/>
        <v>200</v>
      </c>
    </row>
    <row r="253" spans="1:13" ht="15.75" x14ac:dyDescent="0.25">
      <c r="A253" s="13" t="s">
        <v>323</v>
      </c>
      <c r="B253" s="20" t="s">
        <v>324</v>
      </c>
      <c r="C253" s="21" t="s">
        <v>1937</v>
      </c>
      <c r="D253" s="26">
        <f t="shared" si="39"/>
        <v>63600</v>
      </c>
      <c r="E253" s="34">
        <f t="shared" si="34"/>
        <v>46834</v>
      </c>
      <c r="F253" s="34">
        <f t="shared" si="35"/>
        <v>15829</v>
      </c>
      <c r="G253" s="34">
        <f t="shared" si="36"/>
        <v>937</v>
      </c>
      <c r="H253" s="11">
        <v>0</v>
      </c>
      <c r="I253" s="85">
        <f t="shared" si="40"/>
        <v>0.15</v>
      </c>
      <c r="J253" s="37"/>
      <c r="K253" s="82">
        <f t="shared" si="41"/>
        <v>63600</v>
      </c>
      <c r="L253" s="30">
        <v>6</v>
      </c>
      <c r="M253" s="30">
        <f t="shared" si="43"/>
        <v>240</v>
      </c>
    </row>
    <row r="254" spans="1:13" ht="15.75" x14ac:dyDescent="0.25">
      <c r="A254" s="13" t="s">
        <v>325</v>
      </c>
      <c r="B254" s="20" t="s">
        <v>326</v>
      </c>
      <c r="C254" s="21" t="s">
        <v>1939</v>
      </c>
      <c r="D254" s="26">
        <f t="shared" si="39"/>
        <v>74200</v>
      </c>
      <c r="E254" s="34">
        <f t="shared" si="34"/>
        <v>54639</v>
      </c>
      <c r="F254" s="34">
        <f t="shared" si="35"/>
        <v>18468</v>
      </c>
      <c r="G254" s="34">
        <f t="shared" si="36"/>
        <v>1093</v>
      </c>
      <c r="H254" s="11">
        <v>0</v>
      </c>
      <c r="I254" s="85">
        <f t="shared" si="40"/>
        <v>0.17499999999999999</v>
      </c>
      <c r="J254" s="37"/>
      <c r="K254" s="82">
        <f t="shared" si="41"/>
        <v>74200</v>
      </c>
      <c r="L254" s="30">
        <v>7</v>
      </c>
      <c r="M254" s="30">
        <f t="shared" si="43"/>
        <v>280</v>
      </c>
    </row>
    <row r="255" spans="1:13" ht="15.75" x14ac:dyDescent="0.25">
      <c r="A255" s="13" t="s">
        <v>327</v>
      </c>
      <c r="B255" s="20" t="s">
        <v>328</v>
      </c>
      <c r="C255" s="21" t="s">
        <v>1941</v>
      </c>
      <c r="D255" s="26">
        <f t="shared" si="39"/>
        <v>84800</v>
      </c>
      <c r="E255" s="34">
        <f t="shared" si="34"/>
        <v>62445</v>
      </c>
      <c r="F255" s="34">
        <f t="shared" si="35"/>
        <v>21106</v>
      </c>
      <c r="G255" s="34">
        <f t="shared" si="36"/>
        <v>1249</v>
      </c>
      <c r="H255" s="11">
        <v>0</v>
      </c>
      <c r="I255" s="85">
        <f t="shared" ref="I255:I272" si="44">L255/40</f>
        <v>0.2</v>
      </c>
      <c r="J255" s="37"/>
      <c r="K255" s="82">
        <f t="shared" ref="K255:K272" si="45">M255*N1_</f>
        <v>84800</v>
      </c>
      <c r="L255" s="30">
        <v>8</v>
      </c>
      <c r="M255" s="30">
        <f t="shared" si="43"/>
        <v>320</v>
      </c>
    </row>
    <row r="256" spans="1:13" ht="15.75" x14ac:dyDescent="0.25">
      <c r="A256" s="13" t="s">
        <v>329</v>
      </c>
      <c r="B256" s="20" t="s">
        <v>330</v>
      </c>
      <c r="C256" s="21" t="s">
        <v>1943</v>
      </c>
      <c r="D256" s="26">
        <f t="shared" si="39"/>
        <v>95400</v>
      </c>
      <c r="E256" s="34">
        <f t="shared" si="34"/>
        <v>70250</v>
      </c>
      <c r="F256" s="34">
        <f t="shared" si="35"/>
        <v>23745</v>
      </c>
      <c r="G256" s="34">
        <f t="shared" si="36"/>
        <v>1405</v>
      </c>
      <c r="H256" s="11">
        <v>0</v>
      </c>
      <c r="I256" s="85">
        <f t="shared" si="44"/>
        <v>0.22500000000000001</v>
      </c>
      <c r="J256" s="37"/>
      <c r="K256" s="82">
        <f t="shared" si="45"/>
        <v>95400</v>
      </c>
      <c r="L256" s="30">
        <v>9</v>
      </c>
      <c r="M256" s="30">
        <f t="shared" si="43"/>
        <v>360</v>
      </c>
    </row>
    <row r="257" spans="1:13" ht="15.75" x14ac:dyDescent="0.25">
      <c r="A257" s="13" t="s">
        <v>331</v>
      </c>
      <c r="B257" s="20" t="s">
        <v>332</v>
      </c>
      <c r="C257" s="21" t="s">
        <v>1945</v>
      </c>
      <c r="D257" s="26">
        <f t="shared" si="39"/>
        <v>106000</v>
      </c>
      <c r="E257" s="34">
        <f t="shared" si="34"/>
        <v>78056</v>
      </c>
      <c r="F257" s="34">
        <f t="shared" si="35"/>
        <v>26383</v>
      </c>
      <c r="G257" s="34">
        <f t="shared" si="36"/>
        <v>1561</v>
      </c>
      <c r="H257" s="11">
        <v>0</v>
      </c>
      <c r="I257" s="85">
        <f t="shared" si="44"/>
        <v>0.25</v>
      </c>
      <c r="J257" s="37"/>
      <c r="K257" s="82">
        <f t="shared" si="45"/>
        <v>106000</v>
      </c>
      <c r="L257" s="30">
        <v>10</v>
      </c>
      <c r="M257" s="30">
        <f t="shared" si="43"/>
        <v>400</v>
      </c>
    </row>
    <row r="258" spans="1:13" ht="15.75" customHeight="1" x14ac:dyDescent="0.25">
      <c r="A258" s="13" t="s">
        <v>333</v>
      </c>
      <c r="B258" s="20" t="s">
        <v>334</v>
      </c>
      <c r="C258" s="21" t="s">
        <v>1947</v>
      </c>
      <c r="D258" s="26">
        <f t="shared" si="39"/>
        <v>116600</v>
      </c>
      <c r="E258" s="34">
        <f t="shared" si="34"/>
        <v>85862</v>
      </c>
      <c r="F258" s="34">
        <f t="shared" si="35"/>
        <v>29021</v>
      </c>
      <c r="G258" s="34">
        <f t="shared" si="36"/>
        <v>1717</v>
      </c>
      <c r="H258" s="11">
        <v>0</v>
      </c>
      <c r="I258" s="85">
        <f t="shared" si="44"/>
        <v>0.27500000000000002</v>
      </c>
      <c r="J258" s="37"/>
      <c r="K258" s="82">
        <f t="shared" si="45"/>
        <v>116600</v>
      </c>
      <c r="L258" s="30">
        <v>11</v>
      </c>
      <c r="M258" s="30">
        <f t="shared" si="43"/>
        <v>440</v>
      </c>
    </row>
    <row r="259" spans="1:13" ht="15.75" x14ac:dyDescent="0.25">
      <c r="A259" s="13" t="s">
        <v>335</v>
      </c>
      <c r="B259" s="20" t="s">
        <v>336</v>
      </c>
      <c r="C259" s="21" t="s">
        <v>1949</v>
      </c>
      <c r="D259" s="26">
        <f t="shared" si="39"/>
        <v>127200</v>
      </c>
      <c r="E259" s="34">
        <f t="shared" si="34"/>
        <v>93667</v>
      </c>
      <c r="F259" s="34">
        <f t="shared" si="35"/>
        <v>31660</v>
      </c>
      <c r="G259" s="34">
        <f t="shared" si="36"/>
        <v>1873</v>
      </c>
      <c r="H259" s="11">
        <v>0</v>
      </c>
      <c r="I259" s="85">
        <f t="shared" si="44"/>
        <v>0.3</v>
      </c>
      <c r="J259" s="37"/>
      <c r="K259" s="82">
        <f t="shared" si="45"/>
        <v>127200</v>
      </c>
      <c r="L259" s="30">
        <v>12</v>
      </c>
      <c r="M259" s="30">
        <f t="shared" si="43"/>
        <v>480</v>
      </c>
    </row>
    <row r="260" spans="1:13" ht="15.75" x14ac:dyDescent="0.25">
      <c r="A260" s="13" t="s">
        <v>337</v>
      </c>
      <c r="B260" s="20" t="s">
        <v>338</v>
      </c>
      <c r="C260" s="21" t="s">
        <v>1951</v>
      </c>
      <c r="D260" s="26">
        <f t="shared" si="39"/>
        <v>137800</v>
      </c>
      <c r="E260" s="34">
        <f t="shared" si="34"/>
        <v>101473</v>
      </c>
      <c r="F260" s="34">
        <f t="shared" si="35"/>
        <v>34298</v>
      </c>
      <c r="G260" s="34">
        <f t="shared" si="36"/>
        <v>2029</v>
      </c>
      <c r="H260" s="11">
        <v>0</v>
      </c>
      <c r="I260" s="85">
        <f t="shared" si="44"/>
        <v>0.32500000000000001</v>
      </c>
      <c r="J260" s="37"/>
      <c r="K260" s="82">
        <f t="shared" si="45"/>
        <v>137800</v>
      </c>
      <c r="L260" s="30">
        <v>13</v>
      </c>
      <c r="M260" s="30">
        <f t="shared" si="43"/>
        <v>520</v>
      </c>
    </row>
    <row r="261" spans="1:13" ht="15.75" x14ac:dyDescent="0.25">
      <c r="A261" s="13" t="s">
        <v>339</v>
      </c>
      <c r="B261" s="20" t="s">
        <v>340</v>
      </c>
      <c r="C261" s="21" t="s">
        <v>1953</v>
      </c>
      <c r="D261" s="26">
        <f t="shared" si="39"/>
        <v>148400</v>
      </c>
      <c r="E261" s="34">
        <f t="shared" si="34"/>
        <v>109278</v>
      </c>
      <c r="F261" s="34">
        <f t="shared" si="35"/>
        <v>36936</v>
      </c>
      <c r="G261" s="34">
        <f t="shared" si="36"/>
        <v>2186</v>
      </c>
      <c r="H261" s="11">
        <v>0</v>
      </c>
      <c r="I261" s="85">
        <f t="shared" si="44"/>
        <v>0.35</v>
      </c>
      <c r="J261" s="37"/>
      <c r="K261" s="82">
        <f t="shared" si="45"/>
        <v>148400</v>
      </c>
      <c r="L261" s="30">
        <v>14</v>
      </c>
      <c r="M261" s="30">
        <f t="shared" si="43"/>
        <v>560</v>
      </c>
    </row>
    <row r="262" spans="1:13" ht="15.75" x14ac:dyDescent="0.25">
      <c r="A262" s="13" t="s">
        <v>341</v>
      </c>
      <c r="B262" s="20" t="s">
        <v>342</v>
      </c>
      <c r="C262" s="21" t="s">
        <v>1955</v>
      </c>
      <c r="D262" s="26">
        <f t="shared" si="39"/>
        <v>159000</v>
      </c>
      <c r="E262" s="34">
        <f t="shared" si="34"/>
        <v>117084</v>
      </c>
      <c r="F262" s="34">
        <f t="shared" si="35"/>
        <v>39574</v>
      </c>
      <c r="G262" s="34">
        <f t="shared" si="36"/>
        <v>2342</v>
      </c>
      <c r="H262" s="11">
        <v>0</v>
      </c>
      <c r="I262" s="85">
        <f t="shared" si="44"/>
        <v>0.375</v>
      </c>
      <c r="J262" s="37"/>
      <c r="K262" s="82">
        <f t="shared" si="45"/>
        <v>159000</v>
      </c>
      <c r="L262" s="30">
        <v>15</v>
      </c>
      <c r="M262" s="30">
        <f t="shared" si="43"/>
        <v>600</v>
      </c>
    </row>
    <row r="263" spans="1:13" ht="15.75" x14ac:dyDescent="0.25">
      <c r="A263" s="13" t="s">
        <v>343</v>
      </c>
      <c r="B263" s="20" t="s">
        <v>344</v>
      </c>
      <c r="C263" s="21" t="s">
        <v>1957</v>
      </c>
      <c r="D263" s="26">
        <f t="shared" si="39"/>
        <v>169600</v>
      </c>
      <c r="E263" s="34">
        <f t="shared" si="34"/>
        <v>124890</v>
      </c>
      <c r="F263" s="34">
        <f t="shared" si="35"/>
        <v>42212</v>
      </c>
      <c r="G263" s="34">
        <f t="shared" si="36"/>
        <v>2498</v>
      </c>
      <c r="H263" s="11">
        <v>0</v>
      </c>
      <c r="I263" s="85">
        <f t="shared" si="44"/>
        <v>0.4</v>
      </c>
      <c r="J263" s="37"/>
      <c r="K263" s="82">
        <f t="shared" si="45"/>
        <v>169600</v>
      </c>
      <c r="L263" s="30">
        <v>16</v>
      </c>
      <c r="M263" s="30">
        <f t="shared" si="43"/>
        <v>640</v>
      </c>
    </row>
    <row r="264" spans="1:13" ht="15.75" x14ac:dyDescent="0.25">
      <c r="A264" s="13" t="s">
        <v>345</v>
      </c>
      <c r="B264" s="20" t="s">
        <v>346</v>
      </c>
      <c r="C264" s="21" t="s">
        <v>1959</v>
      </c>
      <c r="D264" s="26">
        <f t="shared" si="39"/>
        <v>180200</v>
      </c>
      <c r="E264" s="34">
        <f t="shared" ref="E264:E328" si="46">ROUND($D264*100/135.8,0)</f>
        <v>132695</v>
      </c>
      <c r="F264" s="34">
        <f t="shared" ref="F264:F328" si="47">D264-E264-G264</f>
        <v>44851</v>
      </c>
      <c r="G264" s="34">
        <f t="shared" ref="G264:G328" si="48">ROUND($D264*2/135.8,0)</f>
        <v>2654</v>
      </c>
      <c r="H264" s="11">
        <v>0</v>
      </c>
      <c r="I264" s="85">
        <f t="shared" si="44"/>
        <v>0.42499999999999999</v>
      </c>
      <c r="J264" s="37"/>
      <c r="K264" s="82">
        <f t="shared" si="45"/>
        <v>180200</v>
      </c>
      <c r="L264" s="30">
        <v>17</v>
      </c>
      <c r="M264" s="30">
        <f t="shared" si="43"/>
        <v>680</v>
      </c>
    </row>
    <row r="265" spans="1:13" ht="15.75" x14ac:dyDescent="0.25">
      <c r="A265" s="13" t="s">
        <v>347</v>
      </c>
      <c r="B265" s="20" t="s">
        <v>348</v>
      </c>
      <c r="C265" s="21" t="s">
        <v>1961</v>
      </c>
      <c r="D265" s="26">
        <f t="shared" si="39"/>
        <v>190800</v>
      </c>
      <c r="E265" s="34">
        <f t="shared" si="46"/>
        <v>140501</v>
      </c>
      <c r="F265" s="34">
        <f t="shared" si="47"/>
        <v>47489</v>
      </c>
      <c r="G265" s="34">
        <f t="shared" si="48"/>
        <v>2810</v>
      </c>
      <c r="H265" s="11">
        <v>0</v>
      </c>
      <c r="I265" s="85">
        <f t="shared" si="44"/>
        <v>0.45</v>
      </c>
      <c r="J265" s="37"/>
      <c r="K265" s="82">
        <f t="shared" si="45"/>
        <v>190800</v>
      </c>
      <c r="L265" s="30">
        <v>18</v>
      </c>
      <c r="M265" s="30">
        <f t="shared" si="43"/>
        <v>720</v>
      </c>
    </row>
    <row r="266" spans="1:13" ht="15.75" x14ac:dyDescent="0.25">
      <c r="A266" s="13" t="s">
        <v>349</v>
      </c>
      <c r="B266" s="20" t="s">
        <v>350</v>
      </c>
      <c r="C266" s="21" t="s">
        <v>1963</v>
      </c>
      <c r="D266" s="26">
        <f t="shared" si="39"/>
        <v>201400</v>
      </c>
      <c r="E266" s="34">
        <f t="shared" si="46"/>
        <v>148306</v>
      </c>
      <c r="F266" s="34">
        <f t="shared" si="47"/>
        <v>50128</v>
      </c>
      <c r="G266" s="34">
        <f t="shared" si="48"/>
        <v>2966</v>
      </c>
      <c r="H266" s="11">
        <v>0</v>
      </c>
      <c r="I266" s="85">
        <f t="shared" si="44"/>
        <v>0.47499999999999998</v>
      </c>
      <c r="J266" s="37"/>
      <c r="K266" s="82">
        <f t="shared" si="45"/>
        <v>201400</v>
      </c>
      <c r="L266" s="30">
        <v>19</v>
      </c>
      <c r="M266" s="30">
        <f t="shared" si="43"/>
        <v>760</v>
      </c>
    </row>
    <row r="267" spans="1:13" ht="15.75" x14ac:dyDescent="0.25">
      <c r="A267" s="13" t="s">
        <v>351</v>
      </c>
      <c r="B267" s="20" t="s">
        <v>352</v>
      </c>
      <c r="C267" s="21" t="s">
        <v>1965</v>
      </c>
      <c r="D267" s="26">
        <f t="shared" si="39"/>
        <v>212000</v>
      </c>
      <c r="E267" s="34">
        <f t="shared" si="46"/>
        <v>156112</v>
      </c>
      <c r="F267" s="34">
        <f t="shared" si="47"/>
        <v>52766</v>
      </c>
      <c r="G267" s="34">
        <f t="shared" si="48"/>
        <v>3122</v>
      </c>
      <c r="H267" s="11">
        <v>0</v>
      </c>
      <c r="I267" s="85">
        <f t="shared" si="44"/>
        <v>0.5</v>
      </c>
      <c r="J267" s="37"/>
      <c r="K267" s="82">
        <f t="shared" si="45"/>
        <v>212000</v>
      </c>
      <c r="L267" s="30">
        <v>20</v>
      </c>
      <c r="M267" s="30">
        <f t="shared" si="43"/>
        <v>800</v>
      </c>
    </row>
    <row r="268" spans="1:13" ht="15.75" x14ac:dyDescent="0.25">
      <c r="A268" s="13" t="s">
        <v>353</v>
      </c>
      <c r="B268" s="20" t="s">
        <v>354</v>
      </c>
      <c r="C268" s="21" t="s">
        <v>1967</v>
      </c>
      <c r="D268" s="26">
        <f t="shared" si="39"/>
        <v>222600</v>
      </c>
      <c r="E268" s="34">
        <f t="shared" si="46"/>
        <v>163918</v>
      </c>
      <c r="F268" s="34">
        <f t="shared" si="47"/>
        <v>55404</v>
      </c>
      <c r="G268" s="34">
        <f t="shared" si="48"/>
        <v>3278</v>
      </c>
      <c r="H268" s="11">
        <v>0</v>
      </c>
      <c r="I268" s="85">
        <f t="shared" si="44"/>
        <v>0.52500000000000002</v>
      </c>
      <c r="J268" s="37"/>
      <c r="K268" s="82">
        <f t="shared" si="45"/>
        <v>222600</v>
      </c>
      <c r="L268" s="30">
        <v>21</v>
      </c>
      <c r="M268" s="30">
        <f t="shared" si="43"/>
        <v>840</v>
      </c>
    </row>
    <row r="269" spans="1:13" ht="15.75" x14ac:dyDescent="0.25">
      <c r="A269" s="13" t="s">
        <v>355</v>
      </c>
      <c r="B269" s="20" t="s">
        <v>356</v>
      </c>
      <c r="C269" s="21" t="s">
        <v>1969</v>
      </c>
      <c r="D269" s="26">
        <f t="shared" si="39"/>
        <v>233200</v>
      </c>
      <c r="E269" s="34">
        <f t="shared" si="46"/>
        <v>171723</v>
      </c>
      <c r="F269" s="34">
        <f t="shared" si="47"/>
        <v>58043</v>
      </c>
      <c r="G269" s="34">
        <f t="shared" si="48"/>
        <v>3434</v>
      </c>
      <c r="H269" s="11">
        <v>0</v>
      </c>
      <c r="I269" s="85">
        <f t="shared" si="44"/>
        <v>0.55000000000000004</v>
      </c>
      <c r="J269" s="37"/>
      <c r="K269" s="82">
        <f t="shared" si="45"/>
        <v>233200</v>
      </c>
      <c r="L269" s="30">
        <v>22</v>
      </c>
      <c r="M269" s="30">
        <f t="shared" si="43"/>
        <v>880</v>
      </c>
    </row>
    <row r="270" spans="1:13" ht="15.75" x14ac:dyDescent="0.25">
      <c r="A270" s="13" t="s">
        <v>357</v>
      </c>
      <c r="B270" s="20" t="s">
        <v>358</v>
      </c>
      <c r="C270" s="21" t="s">
        <v>1971</v>
      </c>
      <c r="D270" s="26">
        <f t="shared" si="39"/>
        <v>243800</v>
      </c>
      <c r="E270" s="34">
        <f t="shared" si="46"/>
        <v>179529</v>
      </c>
      <c r="F270" s="34">
        <f t="shared" si="47"/>
        <v>60680</v>
      </c>
      <c r="G270" s="34">
        <f t="shared" si="48"/>
        <v>3591</v>
      </c>
      <c r="H270" s="11">
        <v>0</v>
      </c>
      <c r="I270" s="85">
        <f t="shared" si="44"/>
        <v>0.57499999999999996</v>
      </c>
      <c r="J270" s="37"/>
      <c r="K270" s="82">
        <f t="shared" si="45"/>
        <v>243800</v>
      </c>
      <c r="L270" s="30">
        <v>23</v>
      </c>
      <c r="M270" s="30">
        <f t="shared" si="43"/>
        <v>920</v>
      </c>
    </row>
    <row r="271" spans="1:13" ht="15.75" x14ac:dyDescent="0.25">
      <c r="A271" s="13" t="s">
        <v>359</v>
      </c>
      <c r="B271" s="20" t="s">
        <v>360</v>
      </c>
      <c r="C271" s="21" t="s">
        <v>1973</v>
      </c>
      <c r="D271" s="26">
        <f t="shared" si="39"/>
        <v>254400</v>
      </c>
      <c r="E271" s="34">
        <f t="shared" si="46"/>
        <v>187334</v>
      </c>
      <c r="F271" s="34">
        <f t="shared" si="47"/>
        <v>63319</v>
      </c>
      <c r="G271" s="34">
        <f t="shared" si="48"/>
        <v>3747</v>
      </c>
      <c r="H271" s="11">
        <v>0</v>
      </c>
      <c r="I271" s="85">
        <f t="shared" si="44"/>
        <v>0.6</v>
      </c>
      <c r="J271" s="37"/>
      <c r="K271" s="82">
        <f t="shared" si="45"/>
        <v>254400</v>
      </c>
      <c r="L271" s="30">
        <v>24</v>
      </c>
      <c r="M271" s="30">
        <f t="shared" si="43"/>
        <v>960</v>
      </c>
    </row>
    <row r="272" spans="1:13" ht="15.75" x14ac:dyDescent="0.25">
      <c r="A272" s="13" t="s">
        <v>361</v>
      </c>
      <c r="B272" s="20" t="s">
        <v>362</v>
      </c>
      <c r="C272" s="21" t="s">
        <v>1975</v>
      </c>
      <c r="D272" s="26">
        <f t="shared" si="39"/>
        <v>265000</v>
      </c>
      <c r="E272" s="34">
        <f t="shared" si="46"/>
        <v>195140</v>
      </c>
      <c r="F272" s="34">
        <f t="shared" si="47"/>
        <v>65957</v>
      </c>
      <c r="G272" s="34">
        <f t="shared" si="48"/>
        <v>3903</v>
      </c>
      <c r="H272" s="11">
        <v>0</v>
      </c>
      <c r="I272" s="85">
        <f t="shared" si="44"/>
        <v>0.625</v>
      </c>
      <c r="J272" s="37"/>
      <c r="K272" s="82">
        <f t="shared" si="45"/>
        <v>265000</v>
      </c>
      <c r="L272" s="30">
        <v>25</v>
      </c>
      <c r="M272" s="30">
        <f t="shared" si="43"/>
        <v>1000</v>
      </c>
    </row>
    <row r="273" spans="1:13" ht="15.75" x14ac:dyDescent="0.25">
      <c r="A273" s="13" t="s">
        <v>363</v>
      </c>
      <c r="B273" s="20" t="s">
        <v>364</v>
      </c>
      <c r="C273" s="21" t="s">
        <v>1977</v>
      </c>
      <c r="D273" s="26">
        <f t="shared" si="39"/>
        <v>339775</v>
      </c>
      <c r="E273" s="34">
        <f t="shared" si="46"/>
        <v>250203</v>
      </c>
      <c r="F273" s="34">
        <f t="shared" si="47"/>
        <v>84568</v>
      </c>
      <c r="G273" s="34">
        <f t="shared" si="48"/>
        <v>5004</v>
      </c>
      <c r="H273" s="11">
        <v>0</v>
      </c>
      <c r="I273" s="85">
        <v>0.5</v>
      </c>
      <c r="J273" s="37"/>
      <c r="K273" s="82">
        <f>0.5*P3_</f>
        <v>339775</v>
      </c>
      <c r="L273" s="30"/>
    </row>
    <row r="274" spans="1:13" ht="15.75" x14ac:dyDescent="0.25">
      <c r="A274" s="13" t="s">
        <v>365</v>
      </c>
      <c r="B274" s="20" t="s">
        <v>366</v>
      </c>
      <c r="C274" s="21" t="s">
        <v>1977</v>
      </c>
      <c r="D274" s="26">
        <f t="shared" si="39"/>
        <v>339775</v>
      </c>
      <c r="E274" s="34">
        <f t="shared" si="46"/>
        <v>250203</v>
      </c>
      <c r="F274" s="34">
        <f t="shared" si="47"/>
        <v>84568</v>
      </c>
      <c r="G274" s="34">
        <f t="shared" si="48"/>
        <v>5004</v>
      </c>
      <c r="H274" s="11">
        <v>0</v>
      </c>
      <c r="I274" s="85">
        <v>0.5</v>
      </c>
      <c r="J274" s="37"/>
      <c r="K274" s="82">
        <f>0.5*P3_</f>
        <v>339775</v>
      </c>
      <c r="L274" s="30"/>
    </row>
    <row r="275" spans="1:13" ht="15.75" x14ac:dyDescent="0.25">
      <c r="A275" s="13" t="s">
        <v>367</v>
      </c>
      <c r="B275" s="20" t="s">
        <v>48</v>
      </c>
      <c r="C275" s="21" t="s">
        <v>1979</v>
      </c>
      <c r="D275" s="26">
        <f t="shared" si="39"/>
        <v>94257</v>
      </c>
      <c r="E275" s="34">
        <f t="shared" si="46"/>
        <v>69409</v>
      </c>
      <c r="F275" s="34">
        <f t="shared" si="47"/>
        <v>23460</v>
      </c>
      <c r="G275" s="34">
        <f t="shared" si="48"/>
        <v>1388</v>
      </c>
      <c r="H275" s="11">
        <v>0</v>
      </c>
      <c r="I275" s="85">
        <v>0.15</v>
      </c>
      <c r="J275" s="37"/>
      <c r="K275" s="82">
        <f>0.15*P1_</f>
        <v>94257</v>
      </c>
      <c r="L275" s="30"/>
    </row>
    <row r="276" spans="1:13" ht="15.75" x14ac:dyDescent="0.25">
      <c r="A276" s="13" t="s">
        <v>368</v>
      </c>
      <c r="B276" s="20" t="s">
        <v>50</v>
      </c>
      <c r="C276" s="21" t="s">
        <v>1979</v>
      </c>
      <c r="D276" s="26">
        <f t="shared" si="39"/>
        <v>94257</v>
      </c>
      <c r="E276" s="34">
        <f t="shared" si="46"/>
        <v>69409</v>
      </c>
      <c r="F276" s="34">
        <f t="shared" si="47"/>
        <v>23460</v>
      </c>
      <c r="G276" s="34">
        <f t="shared" si="48"/>
        <v>1388</v>
      </c>
      <c r="H276" s="11">
        <v>0</v>
      </c>
      <c r="I276" s="85">
        <v>0.15</v>
      </c>
      <c r="J276" s="37"/>
      <c r="K276" s="82">
        <f>0.15*P1_</f>
        <v>94257</v>
      </c>
      <c r="L276" s="30"/>
    </row>
    <row r="277" spans="1:13" ht="15.75" x14ac:dyDescent="0.25">
      <c r="A277" s="98" t="s">
        <v>4040</v>
      </c>
      <c r="B277" s="20" t="s">
        <v>50</v>
      </c>
      <c r="C277" s="21" t="s">
        <v>4041</v>
      </c>
      <c r="D277" s="26">
        <f t="shared" ref="D277" si="49">ROUND(K277,0)</f>
        <v>94257</v>
      </c>
      <c r="E277" s="34">
        <f t="shared" si="46"/>
        <v>69409</v>
      </c>
      <c r="F277" s="34">
        <f t="shared" ref="F277" si="50">D277-E277-G277</f>
        <v>23460</v>
      </c>
      <c r="G277" s="34">
        <f t="shared" si="48"/>
        <v>1388</v>
      </c>
      <c r="H277" s="11">
        <v>0</v>
      </c>
      <c r="I277" s="85">
        <v>0.15</v>
      </c>
      <c r="J277" s="37"/>
      <c r="K277" s="82">
        <f>0.15*P1_</f>
        <v>94257</v>
      </c>
      <c r="L277" s="30"/>
    </row>
    <row r="278" spans="1:13" ht="15.75" x14ac:dyDescent="0.25">
      <c r="A278" s="13" t="s">
        <v>369</v>
      </c>
      <c r="B278" s="20" t="s">
        <v>52</v>
      </c>
      <c r="C278" s="21" t="s">
        <v>1980</v>
      </c>
      <c r="D278" s="26">
        <f t="shared" si="39"/>
        <v>62838</v>
      </c>
      <c r="E278" s="34">
        <f t="shared" si="46"/>
        <v>46272</v>
      </c>
      <c r="F278" s="34">
        <f t="shared" si="47"/>
        <v>15641</v>
      </c>
      <c r="G278" s="34">
        <f t="shared" si="48"/>
        <v>925</v>
      </c>
      <c r="H278" s="11">
        <v>0</v>
      </c>
      <c r="I278" s="85">
        <v>0.1</v>
      </c>
      <c r="J278" s="37"/>
      <c r="K278" s="82">
        <f>0.1*P1_</f>
        <v>62838</v>
      </c>
      <c r="L278" s="30"/>
    </row>
    <row r="279" spans="1:13" ht="15.75" x14ac:dyDescent="0.25">
      <c r="A279" s="13" t="s">
        <v>1981</v>
      </c>
      <c r="B279" s="20" t="s">
        <v>54</v>
      </c>
      <c r="C279" s="21" t="s">
        <v>1980</v>
      </c>
      <c r="D279" s="26">
        <f t="shared" ref="D279" si="51">ROUND(K279,0)</f>
        <v>94257</v>
      </c>
      <c r="E279" s="34">
        <f t="shared" si="46"/>
        <v>69409</v>
      </c>
      <c r="F279" s="34">
        <f t="shared" si="47"/>
        <v>23460</v>
      </c>
      <c r="G279" s="34">
        <f t="shared" si="48"/>
        <v>1388</v>
      </c>
      <c r="H279" s="11">
        <v>0</v>
      </c>
      <c r="I279" s="85">
        <v>0.15</v>
      </c>
      <c r="J279" s="37"/>
      <c r="K279" s="82">
        <f>0.15*P1_</f>
        <v>94257</v>
      </c>
      <c r="L279" s="30"/>
    </row>
    <row r="280" spans="1:13" ht="15.75" x14ac:dyDescent="0.25">
      <c r="A280" s="13" t="s">
        <v>370</v>
      </c>
      <c r="B280" s="20" t="s">
        <v>20</v>
      </c>
      <c r="C280" s="21" t="s">
        <v>1982</v>
      </c>
      <c r="D280" s="26">
        <f t="shared" si="39"/>
        <v>31419</v>
      </c>
      <c r="E280" s="34">
        <f t="shared" si="46"/>
        <v>23136</v>
      </c>
      <c r="F280" s="34">
        <f t="shared" si="47"/>
        <v>7820</v>
      </c>
      <c r="G280" s="34">
        <f t="shared" si="48"/>
        <v>463</v>
      </c>
      <c r="H280" s="11">
        <v>0</v>
      </c>
      <c r="I280" s="85">
        <v>0.05</v>
      </c>
      <c r="J280" s="37"/>
      <c r="K280" s="82">
        <f>0.05*P1_</f>
        <v>31419</v>
      </c>
      <c r="L280" s="30"/>
    </row>
    <row r="281" spans="1:13" ht="15.75" x14ac:dyDescent="0.25">
      <c r="A281" s="13" t="s">
        <v>371</v>
      </c>
      <c r="B281" s="20" t="s">
        <v>24</v>
      </c>
      <c r="C281" s="21" t="s">
        <v>1983</v>
      </c>
      <c r="D281" s="26">
        <f t="shared" si="39"/>
        <v>6371</v>
      </c>
      <c r="E281" s="34">
        <f t="shared" si="46"/>
        <v>4691</v>
      </c>
      <c r="F281" s="34">
        <f t="shared" si="47"/>
        <v>1586</v>
      </c>
      <c r="G281" s="34">
        <f t="shared" si="48"/>
        <v>94</v>
      </c>
      <c r="H281" s="11">
        <v>0</v>
      </c>
      <c r="I281" s="85">
        <v>9.3749999999999997E-3</v>
      </c>
      <c r="J281" s="37"/>
      <c r="K281" s="82">
        <f>0.009375*P3_</f>
        <v>6370.78125</v>
      </c>
      <c r="L281" s="30"/>
    </row>
    <row r="282" spans="1:13" ht="15.75" x14ac:dyDescent="0.25">
      <c r="A282" s="13" t="s">
        <v>372</v>
      </c>
      <c r="B282" s="20" t="s">
        <v>26</v>
      </c>
      <c r="C282" s="21" t="s">
        <v>1983</v>
      </c>
      <c r="D282" s="26">
        <f t="shared" si="39"/>
        <v>6371</v>
      </c>
      <c r="E282" s="34">
        <f t="shared" si="46"/>
        <v>4691</v>
      </c>
      <c r="F282" s="34">
        <f t="shared" si="47"/>
        <v>1586</v>
      </c>
      <c r="G282" s="34">
        <f t="shared" si="48"/>
        <v>94</v>
      </c>
      <c r="H282" s="11">
        <v>0</v>
      </c>
      <c r="I282" s="85">
        <v>9.3749999999999997E-3</v>
      </c>
      <c r="J282" s="37"/>
      <c r="K282" s="82">
        <f>0.009375*P3_</f>
        <v>6370.78125</v>
      </c>
      <c r="L282" s="30"/>
    </row>
    <row r="283" spans="1:13" ht="15.75" x14ac:dyDescent="0.25">
      <c r="A283" s="13" t="s">
        <v>2721</v>
      </c>
      <c r="B283" s="20" t="s">
        <v>2722</v>
      </c>
      <c r="C283" s="21" t="s">
        <v>2723</v>
      </c>
      <c r="D283" s="26">
        <f t="shared" ref="D283:D346" si="52">ROUND(K283,0)</f>
        <v>418201</v>
      </c>
      <c r="E283" s="34">
        <f t="shared" si="46"/>
        <v>307954</v>
      </c>
      <c r="F283" s="34">
        <f t="shared" si="47"/>
        <v>104088</v>
      </c>
      <c r="G283" s="34">
        <f t="shared" si="48"/>
        <v>6159</v>
      </c>
      <c r="H283" s="11">
        <v>0</v>
      </c>
      <c r="I283" s="85">
        <v>0.88890000000000002</v>
      </c>
      <c r="J283" s="37"/>
      <c r="K283" s="82">
        <f>0.8889*P2_</f>
        <v>418200.783</v>
      </c>
      <c r="L283" s="30"/>
    </row>
    <row r="284" spans="1:13" ht="15.75" x14ac:dyDescent="0.25">
      <c r="A284" s="13" t="s">
        <v>2724</v>
      </c>
      <c r="B284" s="20" t="s">
        <v>2725</v>
      </c>
      <c r="C284" s="21" t="s">
        <v>2726</v>
      </c>
      <c r="D284" s="26">
        <f t="shared" si="52"/>
        <v>470470</v>
      </c>
      <c r="E284" s="34">
        <f t="shared" si="46"/>
        <v>346443</v>
      </c>
      <c r="F284" s="34">
        <f t="shared" si="47"/>
        <v>117098</v>
      </c>
      <c r="G284" s="34">
        <f t="shared" si="48"/>
        <v>6929</v>
      </c>
      <c r="H284" s="11">
        <v>0</v>
      </c>
      <c r="I284" s="85">
        <v>1</v>
      </c>
      <c r="J284" s="37"/>
      <c r="K284" s="82">
        <f>P2_</f>
        <v>470470</v>
      </c>
      <c r="L284" s="30"/>
    </row>
    <row r="285" spans="1:13" ht="15.75" x14ac:dyDescent="0.25">
      <c r="A285" s="13" t="s">
        <v>2727</v>
      </c>
      <c r="B285" s="20" t="s">
        <v>2728</v>
      </c>
      <c r="C285" s="21" t="s">
        <v>2729</v>
      </c>
      <c r="D285" s="26">
        <f t="shared" si="52"/>
        <v>306662</v>
      </c>
      <c r="E285" s="34">
        <f t="shared" si="46"/>
        <v>225819</v>
      </c>
      <c r="F285" s="34">
        <f t="shared" si="47"/>
        <v>76327</v>
      </c>
      <c r="G285" s="34">
        <f t="shared" si="48"/>
        <v>4516</v>
      </c>
      <c r="H285" s="11">
        <v>0</v>
      </c>
      <c r="I285" s="85">
        <v>0.88890000000000002</v>
      </c>
      <c r="J285" s="37"/>
      <c r="K285" s="82">
        <f>0.8889*P4_</f>
        <v>306661.61100000003</v>
      </c>
      <c r="L285" s="30"/>
    </row>
    <row r="286" spans="1:13" ht="15.75" x14ac:dyDescent="0.25">
      <c r="A286" s="13" t="s">
        <v>2730</v>
      </c>
      <c r="B286" s="20" t="s">
        <v>2731</v>
      </c>
      <c r="C286" s="21" t="s">
        <v>2732</v>
      </c>
      <c r="D286" s="26">
        <f t="shared" si="52"/>
        <v>344990</v>
      </c>
      <c r="E286" s="34">
        <f t="shared" si="46"/>
        <v>254043</v>
      </c>
      <c r="F286" s="34">
        <f t="shared" si="47"/>
        <v>85866</v>
      </c>
      <c r="G286" s="34">
        <f t="shared" si="48"/>
        <v>5081</v>
      </c>
      <c r="H286" s="11">
        <v>0</v>
      </c>
      <c r="I286" s="85">
        <v>1</v>
      </c>
      <c r="J286" s="37"/>
      <c r="K286" s="82">
        <f>P4_</f>
        <v>344990</v>
      </c>
      <c r="L286" s="30"/>
    </row>
    <row r="287" spans="1:13" ht="15.75" x14ac:dyDescent="0.25">
      <c r="A287" s="13" t="s">
        <v>2733</v>
      </c>
      <c r="B287" s="20" t="s">
        <v>61</v>
      </c>
      <c r="C287" s="21" t="s">
        <v>2734</v>
      </c>
      <c r="D287" s="26">
        <f t="shared" si="52"/>
        <v>10600</v>
      </c>
      <c r="E287" s="34">
        <f t="shared" si="46"/>
        <v>7806</v>
      </c>
      <c r="F287" s="34">
        <f t="shared" si="47"/>
        <v>2638</v>
      </c>
      <c r="G287" s="34">
        <f t="shared" si="48"/>
        <v>156</v>
      </c>
      <c r="H287" s="11">
        <v>0</v>
      </c>
      <c r="I287" s="85">
        <f t="shared" ref="I287:I326" si="53">L287/40</f>
        <v>2.5000000000000001E-2</v>
      </c>
      <c r="J287" s="37"/>
      <c r="K287" s="82">
        <f t="shared" ref="K287:K350" si="54">M287*N1_</f>
        <v>10600</v>
      </c>
      <c r="L287" s="30">
        <v>1</v>
      </c>
      <c r="M287" s="30">
        <f>L287*40</f>
        <v>40</v>
      </c>
    </row>
    <row r="288" spans="1:13" ht="15.75" x14ac:dyDescent="0.25">
      <c r="A288" s="13" t="s">
        <v>2735</v>
      </c>
      <c r="B288" s="20" t="s">
        <v>63</v>
      </c>
      <c r="C288" s="21" t="s">
        <v>2736</v>
      </c>
      <c r="D288" s="26">
        <f t="shared" si="52"/>
        <v>21200</v>
      </c>
      <c r="E288" s="34">
        <f t="shared" si="46"/>
        <v>15611</v>
      </c>
      <c r="F288" s="34">
        <f t="shared" si="47"/>
        <v>5277</v>
      </c>
      <c r="G288" s="34">
        <f t="shared" si="48"/>
        <v>312</v>
      </c>
      <c r="H288" s="11">
        <v>0</v>
      </c>
      <c r="I288" s="85">
        <f t="shared" si="53"/>
        <v>0.05</v>
      </c>
      <c r="J288" s="37"/>
      <c r="K288" s="82">
        <f t="shared" si="54"/>
        <v>21200</v>
      </c>
      <c r="L288" s="30">
        <v>2</v>
      </c>
      <c r="M288" s="30">
        <f t="shared" ref="M288:M326" si="55">L288*40</f>
        <v>80</v>
      </c>
    </row>
    <row r="289" spans="1:13" ht="15.75" x14ac:dyDescent="0.25">
      <c r="A289" s="13" t="s">
        <v>2737</v>
      </c>
      <c r="B289" s="20" t="s">
        <v>65</v>
      </c>
      <c r="C289" s="21" t="s">
        <v>2738</v>
      </c>
      <c r="D289" s="26">
        <f t="shared" si="52"/>
        <v>31800</v>
      </c>
      <c r="E289" s="34">
        <f t="shared" si="46"/>
        <v>23417</v>
      </c>
      <c r="F289" s="34">
        <f t="shared" si="47"/>
        <v>7915</v>
      </c>
      <c r="G289" s="34">
        <f t="shared" si="48"/>
        <v>468</v>
      </c>
      <c r="H289" s="11">
        <v>0</v>
      </c>
      <c r="I289" s="85">
        <f t="shared" si="53"/>
        <v>7.4999999999999997E-2</v>
      </c>
      <c r="J289" s="37"/>
      <c r="K289" s="82">
        <f t="shared" si="54"/>
        <v>31800</v>
      </c>
      <c r="L289" s="30">
        <v>3</v>
      </c>
      <c r="M289" s="30">
        <f t="shared" si="55"/>
        <v>120</v>
      </c>
    </row>
    <row r="290" spans="1:13" ht="15.75" x14ac:dyDescent="0.25">
      <c r="A290" s="13" t="s">
        <v>2739</v>
      </c>
      <c r="B290" s="20" t="s">
        <v>379</v>
      </c>
      <c r="C290" s="21" t="s">
        <v>2740</v>
      </c>
      <c r="D290" s="26">
        <f t="shared" si="52"/>
        <v>42400</v>
      </c>
      <c r="E290" s="34">
        <f t="shared" si="46"/>
        <v>31222</v>
      </c>
      <c r="F290" s="34">
        <f t="shared" si="47"/>
        <v>10554</v>
      </c>
      <c r="G290" s="34">
        <f t="shared" si="48"/>
        <v>624</v>
      </c>
      <c r="H290" s="11">
        <v>0</v>
      </c>
      <c r="I290" s="85">
        <f t="shared" si="53"/>
        <v>0.1</v>
      </c>
      <c r="J290" s="37"/>
      <c r="K290" s="82">
        <f t="shared" si="54"/>
        <v>42400</v>
      </c>
      <c r="L290" s="30">
        <v>4</v>
      </c>
      <c r="M290" s="30">
        <f t="shared" si="55"/>
        <v>160</v>
      </c>
    </row>
    <row r="291" spans="1:13" ht="15.75" x14ac:dyDescent="0.25">
      <c r="A291" s="13" t="s">
        <v>2741</v>
      </c>
      <c r="B291" s="20" t="s">
        <v>381</v>
      </c>
      <c r="C291" s="21" t="s">
        <v>2742</v>
      </c>
      <c r="D291" s="26">
        <f t="shared" si="52"/>
        <v>53000</v>
      </c>
      <c r="E291" s="34">
        <f t="shared" si="46"/>
        <v>39028</v>
      </c>
      <c r="F291" s="34">
        <f t="shared" si="47"/>
        <v>13191</v>
      </c>
      <c r="G291" s="34">
        <f t="shared" si="48"/>
        <v>781</v>
      </c>
      <c r="H291" s="11">
        <v>0</v>
      </c>
      <c r="I291" s="85">
        <f t="shared" si="53"/>
        <v>0.125</v>
      </c>
      <c r="J291" s="37"/>
      <c r="K291" s="82">
        <f t="shared" si="54"/>
        <v>53000</v>
      </c>
      <c r="L291" s="30">
        <v>5</v>
      </c>
      <c r="M291" s="30">
        <f t="shared" si="55"/>
        <v>200</v>
      </c>
    </row>
    <row r="292" spans="1:13" ht="15.75" x14ac:dyDescent="0.25">
      <c r="A292" s="13" t="s">
        <v>2743</v>
      </c>
      <c r="B292" s="20" t="s">
        <v>383</v>
      </c>
      <c r="C292" s="21" t="s">
        <v>2744</v>
      </c>
      <c r="D292" s="26">
        <f t="shared" si="52"/>
        <v>63600</v>
      </c>
      <c r="E292" s="34">
        <f t="shared" si="46"/>
        <v>46834</v>
      </c>
      <c r="F292" s="34">
        <f t="shared" si="47"/>
        <v>15829</v>
      </c>
      <c r="G292" s="34">
        <f t="shared" si="48"/>
        <v>937</v>
      </c>
      <c r="H292" s="11">
        <v>0</v>
      </c>
      <c r="I292" s="85">
        <f t="shared" si="53"/>
        <v>0.15</v>
      </c>
      <c r="J292" s="37"/>
      <c r="K292" s="82">
        <f t="shared" si="54"/>
        <v>63600</v>
      </c>
      <c r="L292" s="30">
        <v>6</v>
      </c>
      <c r="M292" s="30">
        <f t="shared" si="55"/>
        <v>240</v>
      </c>
    </row>
    <row r="293" spans="1:13" ht="15.75" x14ac:dyDescent="0.25">
      <c r="A293" s="13" t="s">
        <v>2745</v>
      </c>
      <c r="B293" s="20" t="s">
        <v>385</v>
      </c>
      <c r="C293" s="21" t="s">
        <v>2746</v>
      </c>
      <c r="D293" s="26">
        <f t="shared" si="52"/>
        <v>74200</v>
      </c>
      <c r="E293" s="34">
        <f t="shared" si="46"/>
        <v>54639</v>
      </c>
      <c r="F293" s="34">
        <f t="shared" si="47"/>
        <v>18468</v>
      </c>
      <c r="G293" s="34">
        <f t="shared" si="48"/>
        <v>1093</v>
      </c>
      <c r="H293" s="11">
        <v>0</v>
      </c>
      <c r="I293" s="85">
        <f t="shared" si="53"/>
        <v>0.17499999999999999</v>
      </c>
      <c r="J293" s="37"/>
      <c r="K293" s="82">
        <f t="shared" si="54"/>
        <v>74200</v>
      </c>
      <c r="L293" s="30">
        <v>7</v>
      </c>
      <c r="M293" s="30">
        <f t="shared" si="55"/>
        <v>280</v>
      </c>
    </row>
    <row r="294" spans="1:13" ht="15.75" x14ac:dyDescent="0.25">
      <c r="A294" s="13" t="s">
        <v>2747</v>
      </c>
      <c r="B294" s="20" t="s">
        <v>387</v>
      </c>
      <c r="C294" s="21" t="s">
        <v>2748</v>
      </c>
      <c r="D294" s="26">
        <f t="shared" si="52"/>
        <v>84800</v>
      </c>
      <c r="E294" s="34">
        <f t="shared" si="46"/>
        <v>62445</v>
      </c>
      <c r="F294" s="34">
        <f t="shared" si="47"/>
        <v>21106</v>
      </c>
      <c r="G294" s="34">
        <f t="shared" si="48"/>
        <v>1249</v>
      </c>
      <c r="H294" s="11">
        <v>0</v>
      </c>
      <c r="I294" s="85">
        <f t="shared" si="53"/>
        <v>0.2</v>
      </c>
      <c r="J294" s="37"/>
      <c r="K294" s="82">
        <f t="shared" si="54"/>
        <v>84800</v>
      </c>
      <c r="L294" s="30">
        <v>8</v>
      </c>
      <c r="M294" s="30">
        <f t="shared" si="55"/>
        <v>320</v>
      </c>
    </row>
    <row r="295" spans="1:13" ht="15.75" x14ac:dyDescent="0.25">
      <c r="A295" s="13" t="s">
        <v>2749</v>
      </c>
      <c r="B295" s="20" t="s">
        <v>389</v>
      </c>
      <c r="C295" s="21" t="s">
        <v>2750</v>
      </c>
      <c r="D295" s="26">
        <f t="shared" si="52"/>
        <v>95400</v>
      </c>
      <c r="E295" s="34">
        <f t="shared" si="46"/>
        <v>70250</v>
      </c>
      <c r="F295" s="34">
        <f t="shared" si="47"/>
        <v>23745</v>
      </c>
      <c r="G295" s="34">
        <f t="shared" si="48"/>
        <v>1405</v>
      </c>
      <c r="H295" s="11">
        <v>0</v>
      </c>
      <c r="I295" s="85">
        <f t="shared" si="53"/>
        <v>0.22500000000000001</v>
      </c>
      <c r="J295" s="37"/>
      <c r="K295" s="82">
        <f t="shared" si="54"/>
        <v>95400</v>
      </c>
      <c r="L295" s="30">
        <v>9</v>
      </c>
      <c r="M295" s="30">
        <f t="shared" si="55"/>
        <v>360</v>
      </c>
    </row>
    <row r="296" spans="1:13" ht="15.75" x14ac:dyDescent="0.25">
      <c r="A296" s="13" t="s">
        <v>2751</v>
      </c>
      <c r="B296" s="20" t="s">
        <v>391</v>
      </c>
      <c r="C296" s="21" t="s">
        <v>2752</v>
      </c>
      <c r="D296" s="26">
        <f t="shared" si="52"/>
        <v>106000</v>
      </c>
      <c r="E296" s="34">
        <f t="shared" si="46"/>
        <v>78056</v>
      </c>
      <c r="F296" s="34">
        <f t="shared" si="47"/>
        <v>26383</v>
      </c>
      <c r="G296" s="34">
        <f t="shared" si="48"/>
        <v>1561</v>
      </c>
      <c r="H296" s="11">
        <v>0</v>
      </c>
      <c r="I296" s="85">
        <f t="shared" si="53"/>
        <v>0.25</v>
      </c>
      <c r="J296" s="37"/>
      <c r="K296" s="82">
        <f t="shared" si="54"/>
        <v>106000</v>
      </c>
      <c r="L296" s="30">
        <v>10</v>
      </c>
      <c r="M296" s="30">
        <f t="shared" si="55"/>
        <v>400</v>
      </c>
    </row>
    <row r="297" spans="1:13" ht="15.75" x14ac:dyDescent="0.25">
      <c r="A297" s="13" t="s">
        <v>2753</v>
      </c>
      <c r="B297" s="20" t="s">
        <v>393</v>
      </c>
      <c r="C297" s="21" t="s">
        <v>2754</v>
      </c>
      <c r="D297" s="26">
        <f t="shared" si="52"/>
        <v>116600</v>
      </c>
      <c r="E297" s="34">
        <f t="shared" si="46"/>
        <v>85862</v>
      </c>
      <c r="F297" s="34">
        <f t="shared" si="47"/>
        <v>29021</v>
      </c>
      <c r="G297" s="34">
        <f t="shared" si="48"/>
        <v>1717</v>
      </c>
      <c r="H297" s="11">
        <v>0</v>
      </c>
      <c r="I297" s="85">
        <f t="shared" si="53"/>
        <v>0.27500000000000002</v>
      </c>
      <c r="J297" s="37"/>
      <c r="K297" s="82">
        <f t="shared" si="54"/>
        <v>116600</v>
      </c>
      <c r="L297" s="30">
        <v>11</v>
      </c>
      <c r="M297" s="30">
        <f t="shared" si="55"/>
        <v>440</v>
      </c>
    </row>
    <row r="298" spans="1:13" ht="15.75" x14ac:dyDescent="0.25">
      <c r="A298" s="13" t="s">
        <v>2755</v>
      </c>
      <c r="B298" s="20" t="s">
        <v>395</v>
      </c>
      <c r="C298" s="21" t="s">
        <v>2756</v>
      </c>
      <c r="D298" s="26">
        <f t="shared" si="52"/>
        <v>127200</v>
      </c>
      <c r="E298" s="34">
        <f t="shared" si="46"/>
        <v>93667</v>
      </c>
      <c r="F298" s="34">
        <f t="shared" si="47"/>
        <v>31660</v>
      </c>
      <c r="G298" s="34">
        <f t="shared" si="48"/>
        <v>1873</v>
      </c>
      <c r="H298" s="11">
        <v>0</v>
      </c>
      <c r="I298" s="85">
        <f t="shared" si="53"/>
        <v>0.3</v>
      </c>
      <c r="J298" s="37"/>
      <c r="K298" s="82">
        <f t="shared" si="54"/>
        <v>127200</v>
      </c>
      <c r="L298" s="30">
        <v>12</v>
      </c>
      <c r="M298" s="30">
        <f t="shared" si="55"/>
        <v>480</v>
      </c>
    </row>
    <row r="299" spans="1:13" ht="15.75" x14ac:dyDescent="0.25">
      <c r="A299" s="13" t="s">
        <v>2757</v>
      </c>
      <c r="B299" s="20" t="s">
        <v>397</v>
      </c>
      <c r="C299" s="21" t="s">
        <v>2758</v>
      </c>
      <c r="D299" s="26">
        <f t="shared" si="52"/>
        <v>137800</v>
      </c>
      <c r="E299" s="34">
        <f t="shared" si="46"/>
        <v>101473</v>
      </c>
      <c r="F299" s="34">
        <f t="shared" si="47"/>
        <v>34298</v>
      </c>
      <c r="G299" s="34">
        <f t="shared" si="48"/>
        <v>2029</v>
      </c>
      <c r="H299" s="11">
        <v>0</v>
      </c>
      <c r="I299" s="85">
        <f t="shared" si="53"/>
        <v>0.32500000000000001</v>
      </c>
      <c r="J299" s="37"/>
      <c r="K299" s="82">
        <f t="shared" si="54"/>
        <v>137800</v>
      </c>
      <c r="L299" s="30">
        <v>13</v>
      </c>
      <c r="M299" s="30">
        <f t="shared" si="55"/>
        <v>520</v>
      </c>
    </row>
    <row r="300" spans="1:13" ht="15.75" x14ac:dyDescent="0.25">
      <c r="A300" s="13" t="s">
        <v>2759</v>
      </c>
      <c r="B300" s="20" t="s">
        <v>399</v>
      </c>
      <c r="C300" s="21" t="s">
        <v>2760</v>
      </c>
      <c r="D300" s="26">
        <f t="shared" si="52"/>
        <v>148400</v>
      </c>
      <c r="E300" s="34">
        <f t="shared" si="46"/>
        <v>109278</v>
      </c>
      <c r="F300" s="34">
        <f t="shared" si="47"/>
        <v>36936</v>
      </c>
      <c r="G300" s="34">
        <f t="shared" si="48"/>
        <v>2186</v>
      </c>
      <c r="H300" s="11">
        <v>0</v>
      </c>
      <c r="I300" s="85">
        <f t="shared" si="53"/>
        <v>0.35</v>
      </c>
      <c r="J300" s="37"/>
      <c r="K300" s="82">
        <f t="shared" si="54"/>
        <v>148400</v>
      </c>
      <c r="L300" s="30">
        <v>14</v>
      </c>
      <c r="M300" s="30">
        <f t="shared" si="55"/>
        <v>560</v>
      </c>
    </row>
    <row r="301" spans="1:13" ht="15.75" x14ac:dyDescent="0.25">
      <c r="A301" s="13" t="s">
        <v>2761</v>
      </c>
      <c r="B301" s="20" t="s">
        <v>401</v>
      </c>
      <c r="C301" s="21" t="s">
        <v>2762</v>
      </c>
      <c r="D301" s="26">
        <f t="shared" si="52"/>
        <v>159000</v>
      </c>
      <c r="E301" s="34">
        <f t="shared" si="46"/>
        <v>117084</v>
      </c>
      <c r="F301" s="34">
        <f t="shared" si="47"/>
        <v>39574</v>
      </c>
      <c r="G301" s="34">
        <f t="shared" si="48"/>
        <v>2342</v>
      </c>
      <c r="H301" s="11">
        <v>0</v>
      </c>
      <c r="I301" s="85">
        <f t="shared" si="53"/>
        <v>0.375</v>
      </c>
      <c r="J301" s="37"/>
      <c r="K301" s="82">
        <f t="shared" si="54"/>
        <v>159000</v>
      </c>
      <c r="L301" s="30">
        <v>15</v>
      </c>
      <c r="M301" s="30">
        <f t="shared" si="55"/>
        <v>600</v>
      </c>
    </row>
    <row r="302" spans="1:13" ht="15.75" x14ac:dyDescent="0.25">
      <c r="A302" s="13" t="s">
        <v>2763</v>
      </c>
      <c r="B302" s="20" t="s">
        <v>403</v>
      </c>
      <c r="C302" s="21" t="s">
        <v>2764</v>
      </c>
      <c r="D302" s="26">
        <f t="shared" si="52"/>
        <v>169600</v>
      </c>
      <c r="E302" s="34">
        <f t="shared" si="46"/>
        <v>124890</v>
      </c>
      <c r="F302" s="34">
        <f t="shared" si="47"/>
        <v>42212</v>
      </c>
      <c r="G302" s="34">
        <f t="shared" si="48"/>
        <v>2498</v>
      </c>
      <c r="H302" s="11">
        <v>0</v>
      </c>
      <c r="I302" s="85">
        <f t="shared" si="53"/>
        <v>0.4</v>
      </c>
      <c r="J302" s="37"/>
      <c r="K302" s="82">
        <f t="shared" si="54"/>
        <v>169600</v>
      </c>
      <c r="L302" s="30">
        <v>16</v>
      </c>
      <c r="M302" s="30">
        <f t="shared" si="55"/>
        <v>640</v>
      </c>
    </row>
    <row r="303" spans="1:13" ht="15.75" x14ac:dyDescent="0.25">
      <c r="A303" s="13" t="s">
        <v>2765</v>
      </c>
      <c r="B303" s="20" t="s">
        <v>405</v>
      </c>
      <c r="C303" s="21" t="s">
        <v>2766</v>
      </c>
      <c r="D303" s="26">
        <f t="shared" si="52"/>
        <v>180200</v>
      </c>
      <c r="E303" s="34">
        <f t="shared" si="46"/>
        <v>132695</v>
      </c>
      <c r="F303" s="34">
        <f t="shared" si="47"/>
        <v>44851</v>
      </c>
      <c r="G303" s="34">
        <f t="shared" si="48"/>
        <v>2654</v>
      </c>
      <c r="H303" s="11">
        <v>0</v>
      </c>
      <c r="I303" s="85">
        <f t="shared" si="53"/>
        <v>0.42499999999999999</v>
      </c>
      <c r="J303" s="37"/>
      <c r="K303" s="82">
        <f t="shared" si="54"/>
        <v>180200</v>
      </c>
      <c r="L303" s="30">
        <v>17</v>
      </c>
      <c r="M303" s="30">
        <f t="shared" si="55"/>
        <v>680</v>
      </c>
    </row>
    <row r="304" spans="1:13" ht="15.75" x14ac:dyDescent="0.25">
      <c r="A304" s="13" t="s">
        <v>2767</v>
      </c>
      <c r="B304" s="20" t="s">
        <v>407</v>
      </c>
      <c r="C304" s="21" t="s">
        <v>2768</v>
      </c>
      <c r="D304" s="26">
        <f t="shared" si="52"/>
        <v>190800</v>
      </c>
      <c r="E304" s="34">
        <f t="shared" si="46"/>
        <v>140501</v>
      </c>
      <c r="F304" s="34">
        <f t="shared" si="47"/>
        <v>47489</v>
      </c>
      <c r="G304" s="34">
        <f t="shared" si="48"/>
        <v>2810</v>
      </c>
      <c r="H304" s="11">
        <v>0</v>
      </c>
      <c r="I304" s="85">
        <f t="shared" si="53"/>
        <v>0.45</v>
      </c>
      <c r="J304" s="37"/>
      <c r="K304" s="82">
        <f t="shared" si="54"/>
        <v>190800</v>
      </c>
      <c r="L304" s="30">
        <v>18</v>
      </c>
      <c r="M304" s="30">
        <f t="shared" si="55"/>
        <v>720</v>
      </c>
    </row>
    <row r="305" spans="1:13" ht="15.75" x14ac:dyDescent="0.25">
      <c r="A305" s="13" t="s">
        <v>2769</v>
      </c>
      <c r="B305" s="20" t="s">
        <v>409</v>
      </c>
      <c r="C305" s="21" t="s">
        <v>2770</v>
      </c>
      <c r="D305" s="26">
        <f t="shared" si="52"/>
        <v>201400</v>
      </c>
      <c r="E305" s="34">
        <f t="shared" si="46"/>
        <v>148306</v>
      </c>
      <c r="F305" s="34">
        <f t="shared" si="47"/>
        <v>50128</v>
      </c>
      <c r="G305" s="34">
        <f t="shared" si="48"/>
        <v>2966</v>
      </c>
      <c r="H305" s="11">
        <v>0</v>
      </c>
      <c r="I305" s="85">
        <f t="shared" si="53"/>
        <v>0.47499999999999998</v>
      </c>
      <c r="J305" s="37"/>
      <c r="K305" s="82">
        <f t="shared" si="54"/>
        <v>201400</v>
      </c>
      <c r="L305" s="30">
        <v>19</v>
      </c>
      <c r="M305" s="30">
        <f t="shared" si="55"/>
        <v>760</v>
      </c>
    </row>
    <row r="306" spans="1:13" ht="15.75" x14ac:dyDescent="0.25">
      <c r="A306" s="13" t="s">
        <v>2771</v>
      </c>
      <c r="B306" s="20" t="s">
        <v>411</v>
      </c>
      <c r="C306" s="21" t="s">
        <v>2772</v>
      </c>
      <c r="D306" s="26">
        <f t="shared" si="52"/>
        <v>212000</v>
      </c>
      <c r="E306" s="34">
        <f t="shared" si="46"/>
        <v>156112</v>
      </c>
      <c r="F306" s="34">
        <f t="shared" si="47"/>
        <v>52766</v>
      </c>
      <c r="G306" s="34">
        <f t="shared" si="48"/>
        <v>3122</v>
      </c>
      <c r="H306" s="11">
        <v>0</v>
      </c>
      <c r="I306" s="85">
        <f t="shared" si="53"/>
        <v>0.5</v>
      </c>
      <c r="J306" s="37"/>
      <c r="K306" s="82">
        <f t="shared" si="54"/>
        <v>212000</v>
      </c>
      <c r="L306" s="30">
        <v>20</v>
      </c>
      <c r="M306" s="30">
        <f t="shared" si="55"/>
        <v>800</v>
      </c>
    </row>
    <row r="307" spans="1:13" ht="15.75" x14ac:dyDescent="0.25">
      <c r="A307" s="13" t="s">
        <v>2773</v>
      </c>
      <c r="B307" s="20" t="s">
        <v>413</v>
      </c>
      <c r="C307" s="21" t="s">
        <v>2774</v>
      </c>
      <c r="D307" s="26">
        <f t="shared" si="52"/>
        <v>222600</v>
      </c>
      <c r="E307" s="34">
        <f t="shared" si="46"/>
        <v>163918</v>
      </c>
      <c r="F307" s="34">
        <f t="shared" si="47"/>
        <v>55404</v>
      </c>
      <c r="G307" s="34">
        <f t="shared" si="48"/>
        <v>3278</v>
      </c>
      <c r="H307" s="11">
        <v>0</v>
      </c>
      <c r="I307" s="85">
        <f t="shared" si="53"/>
        <v>0.52500000000000002</v>
      </c>
      <c r="J307" s="37"/>
      <c r="K307" s="82">
        <f t="shared" si="54"/>
        <v>222600</v>
      </c>
      <c r="L307" s="30">
        <v>21</v>
      </c>
      <c r="M307" s="30">
        <f t="shared" si="55"/>
        <v>840</v>
      </c>
    </row>
    <row r="308" spans="1:13" ht="15.75" x14ac:dyDescent="0.25">
      <c r="A308" s="13" t="s">
        <v>2775</v>
      </c>
      <c r="B308" s="20" t="s">
        <v>415</v>
      </c>
      <c r="C308" s="21" t="s">
        <v>2776</v>
      </c>
      <c r="D308" s="26">
        <f t="shared" si="52"/>
        <v>233200</v>
      </c>
      <c r="E308" s="34">
        <f t="shared" si="46"/>
        <v>171723</v>
      </c>
      <c r="F308" s="34">
        <f t="shared" si="47"/>
        <v>58043</v>
      </c>
      <c r="G308" s="34">
        <f t="shared" si="48"/>
        <v>3434</v>
      </c>
      <c r="H308" s="11">
        <v>0</v>
      </c>
      <c r="I308" s="85">
        <f t="shared" si="53"/>
        <v>0.55000000000000004</v>
      </c>
      <c r="J308" s="37"/>
      <c r="K308" s="82">
        <f t="shared" si="54"/>
        <v>233200</v>
      </c>
      <c r="L308" s="30">
        <v>22</v>
      </c>
      <c r="M308" s="30">
        <f t="shared" si="55"/>
        <v>880</v>
      </c>
    </row>
    <row r="309" spans="1:13" ht="15.75" x14ac:dyDescent="0.25">
      <c r="A309" s="13" t="s">
        <v>2777</v>
      </c>
      <c r="B309" s="20" t="s">
        <v>417</v>
      </c>
      <c r="C309" s="21" t="s">
        <v>2778</v>
      </c>
      <c r="D309" s="26">
        <f t="shared" si="52"/>
        <v>243800</v>
      </c>
      <c r="E309" s="34">
        <f t="shared" si="46"/>
        <v>179529</v>
      </c>
      <c r="F309" s="34">
        <f t="shared" si="47"/>
        <v>60680</v>
      </c>
      <c r="G309" s="34">
        <f t="shared" si="48"/>
        <v>3591</v>
      </c>
      <c r="H309" s="11">
        <v>0</v>
      </c>
      <c r="I309" s="85">
        <f t="shared" si="53"/>
        <v>0.57499999999999996</v>
      </c>
      <c r="J309" s="37"/>
      <c r="K309" s="82">
        <f t="shared" si="54"/>
        <v>243800</v>
      </c>
      <c r="L309" s="30">
        <v>23</v>
      </c>
      <c r="M309" s="30">
        <f t="shared" si="55"/>
        <v>920</v>
      </c>
    </row>
    <row r="310" spans="1:13" ht="15.75" x14ac:dyDescent="0.25">
      <c r="A310" s="13" t="s">
        <v>2779</v>
      </c>
      <c r="B310" s="20" t="s">
        <v>419</v>
      </c>
      <c r="C310" s="21" t="s">
        <v>2780</v>
      </c>
      <c r="D310" s="26">
        <f t="shared" si="52"/>
        <v>254400</v>
      </c>
      <c r="E310" s="34">
        <f t="shared" si="46"/>
        <v>187334</v>
      </c>
      <c r="F310" s="34">
        <f t="shared" si="47"/>
        <v>63319</v>
      </c>
      <c r="G310" s="34">
        <f t="shared" si="48"/>
        <v>3747</v>
      </c>
      <c r="H310" s="11">
        <v>0</v>
      </c>
      <c r="I310" s="85">
        <f t="shared" si="53"/>
        <v>0.6</v>
      </c>
      <c r="J310" s="37"/>
      <c r="K310" s="82">
        <f t="shared" si="54"/>
        <v>254400</v>
      </c>
      <c r="L310" s="30">
        <v>24</v>
      </c>
      <c r="M310" s="30">
        <f t="shared" si="55"/>
        <v>960</v>
      </c>
    </row>
    <row r="311" spans="1:13" ht="15.75" x14ac:dyDescent="0.25">
      <c r="A311" s="13" t="s">
        <v>2781</v>
      </c>
      <c r="B311" s="20" t="s">
        <v>421</v>
      </c>
      <c r="C311" s="21" t="s">
        <v>2782</v>
      </c>
      <c r="D311" s="26">
        <f t="shared" si="52"/>
        <v>265000</v>
      </c>
      <c r="E311" s="34">
        <f t="shared" si="46"/>
        <v>195140</v>
      </c>
      <c r="F311" s="34">
        <f t="shared" si="47"/>
        <v>65957</v>
      </c>
      <c r="G311" s="34">
        <f t="shared" si="48"/>
        <v>3903</v>
      </c>
      <c r="H311" s="11">
        <v>0</v>
      </c>
      <c r="I311" s="85">
        <f t="shared" si="53"/>
        <v>0.625</v>
      </c>
      <c r="J311" s="37"/>
      <c r="K311" s="82">
        <f t="shared" si="54"/>
        <v>265000</v>
      </c>
      <c r="L311" s="30">
        <v>25</v>
      </c>
      <c r="M311" s="30">
        <f t="shared" si="55"/>
        <v>1000</v>
      </c>
    </row>
    <row r="312" spans="1:13" ht="15.75" x14ac:dyDescent="0.25">
      <c r="A312" s="13" t="s">
        <v>2783</v>
      </c>
      <c r="B312" s="20" t="s">
        <v>423</v>
      </c>
      <c r="C312" s="21" t="s">
        <v>2784</v>
      </c>
      <c r="D312" s="26">
        <f t="shared" si="52"/>
        <v>275600</v>
      </c>
      <c r="E312" s="34">
        <f t="shared" si="46"/>
        <v>202946</v>
      </c>
      <c r="F312" s="34">
        <f t="shared" si="47"/>
        <v>68595</v>
      </c>
      <c r="G312" s="34">
        <f t="shared" si="48"/>
        <v>4059</v>
      </c>
      <c r="H312" s="11">
        <v>0</v>
      </c>
      <c r="I312" s="85">
        <f t="shared" si="53"/>
        <v>0.65</v>
      </c>
      <c r="J312" s="37"/>
      <c r="K312" s="82">
        <f t="shared" si="54"/>
        <v>275600</v>
      </c>
      <c r="L312" s="30">
        <v>26</v>
      </c>
      <c r="M312" s="30">
        <f t="shared" si="55"/>
        <v>1040</v>
      </c>
    </row>
    <row r="313" spans="1:13" ht="15.75" x14ac:dyDescent="0.25">
      <c r="A313" s="13" t="s">
        <v>2785</v>
      </c>
      <c r="B313" s="20" t="s">
        <v>425</v>
      </c>
      <c r="C313" s="21" t="s">
        <v>2786</v>
      </c>
      <c r="D313" s="26">
        <f t="shared" si="52"/>
        <v>286200</v>
      </c>
      <c r="E313" s="34">
        <f t="shared" si="46"/>
        <v>210751</v>
      </c>
      <c r="F313" s="34">
        <f t="shared" si="47"/>
        <v>71234</v>
      </c>
      <c r="G313" s="34">
        <f t="shared" si="48"/>
        <v>4215</v>
      </c>
      <c r="H313" s="11">
        <v>0</v>
      </c>
      <c r="I313" s="85">
        <f t="shared" si="53"/>
        <v>0.67500000000000004</v>
      </c>
      <c r="J313" s="37"/>
      <c r="K313" s="82">
        <f t="shared" si="54"/>
        <v>286200</v>
      </c>
      <c r="L313" s="30">
        <v>27</v>
      </c>
      <c r="M313" s="30">
        <f t="shared" si="55"/>
        <v>1080</v>
      </c>
    </row>
    <row r="314" spans="1:13" ht="15.75" x14ac:dyDescent="0.25">
      <c r="A314" s="13" t="s">
        <v>2787</v>
      </c>
      <c r="B314" s="20" t="s">
        <v>427</v>
      </c>
      <c r="C314" s="21" t="s">
        <v>2788</v>
      </c>
      <c r="D314" s="26">
        <f t="shared" si="52"/>
        <v>296800</v>
      </c>
      <c r="E314" s="34">
        <f t="shared" si="46"/>
        <v>218557</v>
      </c>
      <c r="F314" s="34">
        <f t="shared" si="47"/>
        <v>73872</v>
      </c>
      <c r="G314" s="34">
        <f t="shared" si="48"/>
        <v>4371</v>
      </c>
      <c r="H314" s="11">
        <v>0</v>
      </c>
      <c r="I314" s="85">
        <f t="shared" si="53"/>
        <v>0.7</v>
      </c>
      <c r="J314" s="37"/>
      <c r="K314" s="82">
        <f t="shared" si="54"/>
        <v>296800</v>
      </c>
      <c r="L314" s="30">
        <v>28</v>
      </c>
      <c r="M314" s="30">
        <f t="shared" si="55"/>
        <v>1120</v>
      </c>
    </row>
    <row r="315" spans="1:13" ht="15.75" x14ac:dyDescent="0.25">
      <c r="A315" s="13" t="s">
        <v>2789</v>
      </c>
      <c r="B315" s="20" t="s">
        <v>429</v>
      </c>
      <c r="C315" s="21" t="s">
        <v>2790</v>
      </c>
      <c r="D315" s="26">
        <f t="shared" si="52"/>
        <v>307400</v>
      </c>
      <c r="E315" s="34">
        <f t="shared" si="46"/>
        <v>226362</v>
      </c>
      <c r="F315" s="34">
        <f t="shared" si="47"/>
        <v>76511</v>
      </c>
      <c r="G315" s="34">
        <f t="shared" si="48"/>
        <v>4527</v>
      </c>
      <c r="H315" s="11">
        <v>0</v>
      </c>
      <c r="I315" s="85">
        <f t="shared" si="53"/>
        <v>0.72499999999999998</v>
      </c>
      <c r="J315" s="37"/>
      <c r="K315" s="82">
        <f t="shared" si="54"/>
        <v>307400</v>
      </c>
      <c r="L315" s="30">
        <v>29</v>
      </c>
      <c r="M315" s="30">
        <f t="shared" si="55"/>
        <v>1160</v>
      </c>
    </row>
    <row r="316" spans="1:13" ht="15.75" x14ac:dyDescent="0.25">
      <c r="A316" s="13" t="s">
        <v>2791</v>
      </c>
      <c r="B316" s="20" t="s">
        <v>431</v>
      </c>
      <c r="C316" s="21" t="s">
        <v>2792</v>
      </c>
      <c r="D316" s="26">
        <f t="shared" si="52"/>
        <v>318000</v>
      </c>
      <c r="E316" s="34">
        <f t="shared" si="46"/>
        <v>234168</v>
      </c>
      <c r="F316" s="34">
        <f t="shared" si="47"/>
        <v>79149</v>
      </c>
      <c r="G316" s="34">
        <f t="shared" si="48"/>
        <v>4683</v>
      </c>
      <c r="H316" s="11">
        <v>0</v>
      </c>
      <c r="I316" s="85">
        <f t="shared" si="53"/>
        <v>0.75</v>
      </c>
      <c r="J316" s="37"/>
      <c r="K316" s="82">
        <f t="shared" si="54"/>
        <v>318000</v>
      </c>
      <c r="L316" s="30">
        <v>30</v>
      </c>
      <c r="M316" s="30">
        <f t="shared" si="55"/>
        <v>1200</v>
      </c>
    </row>
    <row r="317" spans="1:13" ht="15.75" x14ac:dyDescent="0.25">
      <c r="A317" s="13" t="s">
        <v>2793</v>
      </c>
      <c r="B317" s="20" t="s">
        <v>433</v>
      </c>
      <c r="C317" s="21" t="s">
        <v>2794</v>
      </c>
      <c r="D317" s="26">
        <f t="shared" si="52"/>
        <v>328600</v>
      </c>
      <c r="E317" s="34">
        <f t="shared" si="46"/>
        <v>241973</v>
      </c>
      <c r="F317" s="34">
        <f t="shared" si="47"/>
        <v>81788</v>
      </c>
      <c r="G317" s="34">
        <f t="shared" si="48"/>
        <v>4839</v>
      </c>
      <c r="H317" s="11">
        <v>0</v>
      </c>
      <c r="I317" s="85">
        <f t="shared" si="53"/>
        <v>0.77500000000000002</v>
      </c>
      <c r="J317" s="37"/>
      <c r="K317" s="82">
        <f t="shared" si="54"/>
        <v>328600</v>
      </c>
      <c r="L317" s="30">
        <v>31</v>
      </c>
      <c r="M317" s="30">
        <f t="shared" si="55"/>
        <v>1240</v>
      </c>
    </row>
    <row r="318" spans="1:13" ht="15.75" x14ac:dyDescent="0.25">
      <c r="A318" s="13" t="s">
        <v>2795</v>
      </c>
      <c r="B318" s="20" t="s">
        <v>435</v>
      </c>
      <c r="C318" s="21" t="s">
        <v>2796</v>
      </c>
      <c r="D318" s="26">
        <f t="shared" si="52"/>
        <v>339200</v>
      </c>
      <c r="E318" s="34">
        <f t="shared" si="46"/>
        <v>249779</v>
      </c>
      <c r="F318" s="34">
        <f t="shared" si="47"/>
        <v>84425</v>
      </c>
      <c r="G318" s="34">
        <f t="shared" si="48"/>
        <v>4996</v>
      </c>
      <c r="H318" s="11">
        <v>0</v>
      </c>
      <c r="I318" s="85">
        <f t="shared" si="53"/>
        <v>0.8</v>
      </c>
      <c r="J318" s="37"/>
      <c r="K318" s="82">
        <f t="shared" si="54"/>
        <v>339200</v>
      </c>
      <c r="L318" s="30">
        <v>32</v>
      </c>
      <c r="M318" s="30">
        <f t="shared" si="55"/>
        <v>1280</v>
      </c>
    </row>
    <row r="319" spans="1:13" ht="15.75" x14ac:dyDescent="0.25">
      <c r="A319" s="13" t="s">
        <v>2797</v>
      </c>
      <c r="B319" s="20" t="s">
        <v>437</v>
      </c>
      <c r="C319" s="21" t="s">
        <v>2798</v>
      </c>
      <c r="D319" s="26">
        <f t="shared" si="52"/>
        <v>349800</v>
      </c>
      <c r="E319" s="34">
        <f t="shared" si="46"/>
        <v>257585</v>
      </c>
      <c r="F319" s="34">
        <f t="shared" si="47"/>
        <v>87063</v>
      </c>
      <c r="G319" s="34">
        <f t="shared" si="48"/>
        <v>5152</v>
      </c>
      <c r="H319" s="11">
        <v>0</v>
      </c>
      <c r="I319" s="85">
        <f t="shared" si="53"/>
        <v>0.82499999999999996</v>
      </c>
      <c r="J319" s="37"/>
      <c r="K319" s="82">
        <f t="shared" si="54"/>
        <v>349800</v>
      </c>
      <c r="L319" s="30">
        <v>33</v>
      </c>
      <c r="M319" s="30">
        <f t="shared" si="55"/>
        <v>1320</v>
      </c>
    </row>
    <row r="320" spans="1:13" ht="15.75" x14ac:dyDescent="0.25">
      <c r="A320" s="13" t="s">
        <v>2799</v>
      </c>
      <c r="B320" s="20" t="s">
        <v>439</v>
      </c>
      <c r="C320" s="21" t="s">
        <v>2800</v>
      </c>
      <c r="D320" s="26">
        <f t="shared" si="52"/>
        <v>360400</v>
      </c>
      <c r="E320" s="34">
        <f t="shared" si="46"/>
        <v>265390</v>
      </c>
      <c r="F320" s="34">
        <f t="shared" si="47"/>
        <v>89702</v>
      </c>
      <c r="G320" s="34">
        <f t="shared" si="48"/>
        <v>5308</v>
      </c>
      <c r="H320" s="11">
        <v>0</v>
      </c>
      <c r="I320" s="85">
        <f t="shared" si="53"/>
        <v>0.85</v>
      </c>
      <c r="J320" s="37"/>
      <c r="K320" s="82">
        <f t="shared" si="54"/>
        <v>360400</v>
      </c>
      <c r="L320" s="30">
        <v>34</v>
      </c>
      <c r="M320" s="30">
        <f t="shared" si="55"/>
        <v>1360</v>
      </c>
    </row>
    <row r="321" spans="1:13" ht="15.75" x14ac:dyDescent="0.25">
      <c r="A321" s="13" t="s">
        <v>2801</v>
      </c>
      <c r="B321" s="20" t="s">
        <v>441</v>
      </c>
      <c r="C321" s="21" t="s">
        <v>2802</v>
      </c>
      <c r="D321" s="26">
        <f t="shared" si="52"/>
        <v>371000</v>
      </c>
      <c r="E321" s="34">
        <f t="shared" si="46"/>
        <v>273196</v>
      </c>
      <c r="F321" s="34">
        <f t="shared" si="47"/>
        <v>92340</v>
      </c>
      <c r="G321" s="34">
        <f t="shared" si="48"/>
        <v>5464</v>
      </c>
      <c r="H321" s="11">
        <v>0</v>
      </c>
      <c r="I321" s="85">
        <f t="shared" si="53"/>
        <v>0.875</v>
      </c>
      <c r="J321" s="37"/>
      <c r="K321" s="82">
        <f t="shared" si="54"/>
        <v>371000</v>
      </c>
      <c r="L321" s="30">
        <v>35</v>
      </c>
      <c r="M321" s="30">
        <f t="shared" si="55"/>
        <v>1400</v>
      </c>
    </row>
    <row r="322" spans="1:13" ht="15.75" x14ac:dyDescent="0.25">
      <c r="A322" s="13" t="s">
        <v>2803</v>
      </c>
      <c r="B322" s="20" t="s">
        <v>443</v>
      </c>
      <c r="C322" s="21" t="s">
        <v>2804</v>
      </c>
      <c r="D322" s="26">
        <f t="shared" si="52"/>
        <v>381600</v>
      </c>
      <c r="E322" s="34">
        <f t="shared" si="46"/>
        <v>281001</v>
      </c>
      <c r="F322" s="34">
        <f t="shared" si="47"/>
        <v>94979</v>
      </c>
      <c r="G322" s="34">
        <f t="shared" si="48"/>
        <v>5620</v>
      </c>
      <c r="H322" s="11">
        <v>0</v>
      </c>
      <c r="I322" s="85">
        <f t="shared" si="53"/>
        <v>0.9</v>
      </c>
      <c r="J322" s="37"/>
      <c r="K322" s="82">
        <f t="shared" si="54"/>
        <v>381600</v>
      </c>
      <c r="L322" s="30">
        <v>36</v>
      </c>
      <c r="M322" s="30">
        <f t="shared" si="55"/>
        <v>1440</v>
      </c>
    </row>
    <row r="323" spans="1:13" ht="15.75" x14ac:dyDescent="0.25">
      <c r="A323" s="13" t="s">
        <v>2805</v>
      </c>
      <c r="B323" s="20" t="s">
        <v>445</v>
      </c>
      <c r="C323" s="21" t="s">
        <v>2806</v>
      </c>
      <c r="D323" s="26">
        <f t="shared" si="52"/>
        <v>392200</v>
      </c>
      <c r="E323" s="34">
        <f t="shared" si="46"/>
        <v>288807</v>
      </c>
      <c r="F323" s="34">
        <f t="shared" si="47"/>
        <v>97617</v>
      </c>
      <c r="G323" s="34">
        <f t="shared" si="48"/>
        <v>5776</v>
      </c>
      <c r="H323" s="11">
        <v>0</v>
      </c>
      <c r="I323" s="85">
        <f t="shared" si="53"/>
        <v>0.92500000000000004</v>
      </c>
      <c r="J323" s="37"/>
      <c r="K323" s="82">
        <f t="shared" si="54"/>
        <v>392200</v>
      </c>
      <c r="L323" s="30">
        <v>37</v>
      </c>
      <c r="M323" s="30">
        <f t="shared" si="55"/>
        <v>1480</v>
      </c>
    </row>
    <row r="324" spans="1:13" ht="15.75" x14ac:dyDescent="0.25">
      <c r="A324" s="13" t="s">
        <v>2807</v>
      </c>
      <c r="B324" s="20" t="s">
        <v>447</v>
      </c>
      <c r="C324" s="21" t="s">
        <v>2808</v>
      </c>
      <c r="D324" s="26">
        <f t="shared" si="52"/>
        <v>402800</v>
      </c>
      <c r="E324" s="34">
        <f t="shared" si="46"/>
        <v>296613</v>
      </c>
      <c r="F324" s="34">
        <f t="shared" si="47"/>
        <v>100255</v>
      </c>
      <c r="G324" s="34">
        <f t="shared" si="48"/>
        <v>5932</v>
      </c>
      <c r="H324" s="11">
        <v>0</v>
      </c>
      <c r="I324" s="85">
        <f t="shared" si="53"/>
        <v>0.95</v>
      </c>
      <c r="J324" s="37"/>
      <c r="K324" s="82">
        <f t="shared" si="54"/>
        <v>402800</v>
      </c>
      <c r="L324" s="30">
        <v>38</v>
      </c>
      <c r="M324" s="30">
        <f t="shared" si="55"/>
        <v>1520</v>
      </c>
    </row>
    <row r="325" spans="1:13" ht="15.75" x14ac:dyDescent="0.25">
      <c r="A325" s="13" t="s">
        <v>2809</v>
      </c>
      <c r="B325" s="20" t="s">
        <v>449</v>
      </c>
      <c r="C325" s="21" t="s">
        <v>2810</v>
      </c>
      <c r="D325" s="26">
        <f t="shared" si="52"/>
        <v>413400</v>
      </c>
      <c r="E325" s="34">
        <f t="shared" si="46"/>
        <v>304418</v>
      </c>
      <c r="F325" s="34">
        <f t="shared" si="47"/>
        <v>102894</v>
      </c>
      <c r="G325" s="34">
        <f t="shared" si="48"/>
        <v>6088</v>
      </c>
      <c r="H325" s="11">
        <v>0</v>
      </c>
      <c r="I325" s="85">
        <f t="shared" si="53"/>
        <v>0.97499999999999998</v>
      </c>
      <c r="J325" s="37"/>
      <c r="K325" s="82">
        <f t="shared" si="54"/>
        <v>413400</v>
      </c>
      <c r="L325" s="30">
        <v>39</v>
      </c>
      <c r="M325" s="30">
        <f t="shared" si="55"/>
        <v>1560</v>
      </c>
    </row>
    <row r="326" spans="1:13" ht="15.75" x14ac:dyDescent="0.25">
      <c r="A326" s="13" t="s">
        <v>2811</v>
      </c>
      <c r="B326" s="20" t="s">
        <v>451</v>
      </c>
      <c r="C326" s="21" t="s">
        <v>2812</v>
      </c>
      <c r="D326" s="26">
        <f t="shared" si="52"/>
        <v>424000</v>
      </c>
      <c r="E326" s="34">
        <f t="shared" si="46"/>
        <v>312224</v>
      </c>
      <c r="F326" s="34">
        <f t="shared" si="47"/>
        <v>105532</v>
      </c>
      <c r="G326" s="34">
        <f t="shared" si="48"/>
        <v>6244</v>
      </c>
      <c r="H326" s="11">
        <v>0</v>
      </c>
      <c r="I326" s="85">
        <f t="shared" si="53"/>
        <v>1</v>
      </c>
      <c r="J326" s="37"/>
      <c r="K326" s="82">
        <f t="shared" si="54"/>
        <v>424000</v>
      </c>
      <c r="L326" s="30">
        <v>40</v>
      </c>
      <c r="M326" s="30">
        <f t="shared" si="55"/>
        <v>1600</v>
      </c>
    </row>
    <row r="327" spans="1:13" ht="15.75" x14ac:dyDescent="0.25">
      <c r="A327" s="13" t="s">
        <v>2813</v>
      </c>
      <c r="B327" s="20" t="s">
        <v>154</v>
      </c>
      <c r="C327" s="21" t="s">
        <v>1977</v>
      </c>
      <c r="D327" s="26">
        <f t="shared" si="52"/>
        <v>314190</v>
      </c>
      <c r="E327" s="34">
        <f t="shared" si="46"/>
        <v>231362</v>
      </c>
      <c r="F327" s="34">
        <f t="shared" si="47"/>
        <v>78201</v>
      </c>
      <c r="G327" s="34">
        <f t="shared" si="48"/>
        <v>4627</v>
      </c>
      <c r="H327" s="11">
        <v>0</v>
      </c>
      <c r="I327" s="85">
        <v>0.5</v>
      </c>
      <c r="J327" s="37"/>
      <c r="K327" s="82">
        <f>I327*P1_</f>
        <v>314190</v>
      </c>
      <c r="L327" s="30"/>
    </row>
    <row r="328" spans="1:13" ht="15.75" x14ac:dyDescent="0.25">
      <c r="A328" s="13" t="s">
        <v>2814</v>
      </c>
      <c r="B328" s="20" t="s">
        <v>1626</v>
      </c>
      <c r="C328" s="21" t="s">
        <v>2815</v>
      </c>
      <c r="D328" s="26">
        <f t="shared" si="52"/>
        <v>10600</v>
      </c>
      <c r="E328" s="34">
        <f t="shared" si="46"/>
        <v>7806</v>
      </c>
      <c r="F328" s="34">
        <f t="shared" si="47"/>
        <v>2638</v>
      </c>
      <c r="G328" s="34">
        <f t="shared" si="48"/>
        <v>156</v>
      </c>
      <c r="H328" s="11">
        <v>0</v>
      </c>
      <c r="I328" s="85">
        <f t="shared" ref="I328:I391" si="56">L328/40</f>
        <v>2.5000000000000001E-2</v>
      </c>
      <c r="J328" s="37"/>
      <c r="K328" s="82">
        <f t="shared" si="54"/>
        <v>10600</v>
      </c>
      <c r="L328" s="30">
        <v>1</v>
      </c>
      <c r="M328" s="30">
        <f>L328*40</f>
        <v>40</v>
      </c>
    </row>
    <row r="329" spans="1:13" ht="15.75" x14ac:dyDescent="0.25">
      <c r="A329" s="13" t="s">
        <v>2816</v>
      </c>
      <c r="B329" s="20" t="s">
        <v>1629</v>
      </c>
      <c r="C329" s="21" t="s">
        <v>2817</v>
      </c>
      <c r="D329" s="26">
        <f t="shared" si="52"/>
        <v>21200</v>
      </c>
      <c r="E329" s="34">
        <f t="shared" ref="E329:E392" si="57">ROUND($D329*100/135.8,0)</f>
        <v>15611</v>
      </c>
      <c r="F329" s="34">
        <f t="shared" ref="F329:F392" si="58">D329-E329-G329</f>
        <v>5277</v>
      </c>
      <c r="G329" s="34">
        <f t="shared" ref="G329:G392" si="59">ROUND($D329*2/135.8,0)</f>
        <v>312</v>
      </c>
      <c r="H329" s="11">
        <v>0</v>
      </c>
      <c r="I329" s="85">
        <f t="shared" si="56"/>
        <v>0.05</v>
      </c>
      <c r="J329" s="37"/>
      <c r="K329" s="82">
        <f t="shared" si="54"/>
        <v>21200</v>
      </c>
      <c r="L329" s="30">
        <v>2</v>
      </c>
      <c r="M329" s="30">
        <f t="shared" ref="M329:M367" si="60">L329*40</f>
        <v>80</v>
      </c>
    </row>
    <row r="330" spans="1:13" ht="15.75" x14ac:dyDescent="0.25">
      <c r="A330" s="13" t="s">
        <v>2818</v>
      </c>
      <c r="B330" s="20" t="s">
        <v>1632</v>
      </c>
      <c r="C330" s="21" t="s">
        <v>2819</v>
      </c>
      <c r="D330" s="26">
        <f t="shared" si="52"/>
        <v>31800</v>
      </c>
      <c r="E330" s="34">
        <f t="shared" si="57"/>
        <v>23417</v>
      </c>
      <c r="F330" s="34">
        <f t="shared" si="58"/>
        <v>7915</v>
      </c>
      <c r="G330" s="34">
        <f t="shared" si="59"/>
        <v>468</v>
      </c>
      <c r="H330" s="11">
        <v>0</v>
      </c>
      <c r="I330" s="85">
        <f t="shared" si="56"/>
        <v>7.4999999999999997E-2</v>
      </c>
      <c r="J330" s="37"/>
      <c r="K330" s="82">
        <f t="shared" si="54"/>
        <v>31800</v>
      </c>
      <c r="L330" s="30">
        <v>3</v>
      </c>
      <c r="M330" s="30">
        <f t="shared" si="60"/>
        <v>120</v>
      </c>
    </row>
    <row r="331" spans="1:13" ht="15.75" x14ac:dyDescent="0.25">
      <c r="A331" s="13" t="s">
        <v>2820</v>
      </c>
      <c r="B331" s="20" t="s">
        <v>1635</v>
      </c>
      <c r="C331" s="21" t="s">
        <v>2821</v>
      </c>
      <c r="D331" s="26">
        <f t="shared" si="52"/>
        <v>42400</v>
      </c>
      <c r="E331" s="34">
        <f t="shared" si="57"/>
        <v>31222</v>
      </c>
      <c r="F331" s="34">
        <f t="shared" si="58"/>
        <v>10554</v>
      </c>
      <c r="G331" s="34">
        <f t="shared" si="59"/>
        <v>624</v>
      </c>
      <c r="H331" s="11">
        <v>0</v>
      </c>
      <c r="I331" s="85">
        <f t="shared" si="56"/>
        <v>0.1</v>
      </c>
      <c r="J331" s="37"/>
      <c r="K331" s="82">
        <f t="shared" si="54"/>
        <v>42400</v>
      </c>
      <c r="L331" s="30">
        <v>4</v>
      </c>
      <c r="M331" s="30">
        <f t="shared" si="60"/>
        <v>160</v>
      </c>
    </row>
    <row r="332" spans="1:13" ht="15.75" x14ac:dyDescent="0.25">
      <c r="A332" s="13" t="s">
        <v>2822</v>
      </c>
      <c r="B332" s="20" t="s">
        <v>1638</v>
      </c>
      <c r="C332" s="21" t="s">
        <v>2823</v>
      </c>
      <c r="D332" s="26">
        <f t="shared" si="52"/>
        <v>53000</v>
      </c>
      <c r="E332" s="34">
        <f t="shared" si="57"/>
        <v>39028</v>
      </c>
      <c r="F332" s="34">
        <f t="shared" si="58"/>
        <v>13191</v>
      </c>
      <c r="G332" s="34">
        <f t="shared" si="59"/>
        <v>781</v>
      </c>
      <c r="H332" s="11">
        <v>0</v>
      </c>
      <c r="I332" s="85">
        <f t="shared" si="56"/>
        <v>0.125</v>
      </c>
      <c r="J332" s="37"/>
      <c r="K332" s="82">
        <f t="shared" si="54"/>
        <v>53000</v>
      </c>
      <c r="L332" s="30">
        <v>5</v>
      </c>
      <c r="M332" s="30">
        <f t="shared" si="60"/>
        <v>200</v>
      </c>
    </row>
    <row r="333" spans="1:13" ht="15.75" x14ac:dyDescent="0.25">
      <c r="A333" s="13" t="s">
        <v>2824</v>
      </c>
      <c r="B333" s="20" t="s">
        <v>1641</v>
      </c>
      <c r="C333" s="21" t="s">
        <v>2825</v>
      </c>
      <c r="D333" s="26">
        <f t="shared" si="52"/>
        <v>63600</v>
      </c>
      <c r="E333" s="34">
        <f t="shared" si="57"/>
        <v>46834</v>
      </c>
      <c r="F333" s="34">
        <f t="shared" si="58"/>
        <v>15829</v>
      </c>
      <c r="G333" s="34">
        <f t="shared" si="59"/>
        <v>937</v>
      </c>
      <c r="H333" s="11">
        <v>0</v>
      </c>
      <c r="I333" s="85">
        <f t="shared" si="56"/>
        <v>0.15</v>
      </c>
      <c r="J333" s="37"/>
      <c r="K333" s="82">
        <f t="shared" si="54"/>
        <v>63600</v>
      </c>
      <c r="L333" s="30">
        <v>6</v>
      </c>
      <c r="M333" s="30">
        <f t="shared" si="60"/>
        <v>240</v>
      </c>
    </row>
    <row r="334" spans="1:13" ht="15.75" x14ac:dyDescent="0.25">
      <c r="A334" s="13" t="s">
        <v>2826</v>
      </c>
      <c r="B334" s="20" t="s">
        <v>1644</v>
      </c>
      <c r="C334" s="21" t="s">
        <v>2827</v>
      </c>
      <c r="D334" s="26">
        <f t="shared" si="52"/>
        <v>74200</v>
      </c>
      <c r="E334" s="34">
        <f t="shared" si="57"/>
        <v>54639</v>
      </c>
      <c r="F334" s="34">
        <f t="shared" si="58"/>
        <v>18468</v>
      </c>
      <c r="G334" s="34">
        <f t="shared" si="59"/>
        <v>1093</v>
      </c>
      <c r="H334" s="11">
        <v>0</v>
      </c>
      <c r="I334" s="85">
        <f t="shared" si="56"/>
        <v>0.17499999999999999</v>
      </c>
      <c r="J334" s="37"/>
      <c r="K334" s="82">
        <f t="shared" si="54"/>
        <v>74200</v>
      </c>
      <c r="L334" s="30">
        <v>7</v>
      </c>
      <c r="M334" s="30">
        <f t="shared" si="60"/>
        <v>280</v>
      </c>
    </row>
    <row r="335" spans="1:13" ht="15.75" x14ac:dyDescent="0.25">
      <c r="A335" s="13" t="s">
        <v>2828</v>
      </c>
      <c r="B335" s="20" t="s">
        <v>1647</v>
      </c>
      <c r="C335" s="21" t="s">
        <v>2829</v>
      </c>
      <c r="D335" s="26">
        <f t="shared" si="52"/>
        <v>84800</v>
      </c>
      <c r="E335" s="34">
        <f t="shared" si="57"/>
        <v>62445</v>
      </c>
      <c r="F335" s="34">
        <f t="shared" si="58"/>
        <v>21106</v>
      </c>
      <c r="G335" s="34">
        <f t="shared" si="59"/>
        <v>1249</v>
      </c>
      <c r="H335" s="11">
        <v>0</v>
      </c>
      <c r="I335" s="85">
        <f t="shared" si="56"/>
        <v>0.2</v>
      </c>
      <c r="J335" s="37"/>
      <c r="K335" s="82">
        <f t="shared" si="54"/>
        <v>84800</v>
      </c>
      <c r="L335" s="30">
        <v>8</v>
      </c>
      <c r="M335" s="30">
        <f t="shared" si="60"/>
        <v>320</v>
      </c>
    </row>
    <row r="336" spans="1:13" ht="15.75" x14ac:dyDescent="0.25">
      <c r="A336" s="13" t="s">
        <v>2830</v>
      </c>
      <c r="B336" s="20" t="s">
        <v>1650</v>
      </c>
      <c r="C336" s="21" t="s">
        <v>2831</v>
      </c>
      <c r="D336" s="26">
        <f t="shared" si="52"/>
        <v>95400</v>
      </c>
      <c r="E336" s="34">
        <f t="shared" si="57"/>
        <v>70250</v>
      </c>
      <c r="F336" s="34">
        <f t="shared" si="58"/>
        <v>23745</v>
      </c>
      <c r="G336" s="34">
        <f t="shared" si="59"/>
        <v>1405</v>
      </c>
      <c r="H336" s="11">
        <v>0</v>
      </c>
      <c r="I336" s="85">
        <f t="shared" si="56"/>
        <v>0.22500000000000001</v>
      </c>
      <c r="J336" s="37"/>
      <c r="K336" s="82">
        <f t="shared" si="54"/>
        <v>95400</v>
      </c>
      <c r="L336" s="30">
        <v>9</v>
      </c>
      <c r="M336" s="30">
        <f t="shared" si="60"/>
        <v>360</v>
      </c>
    </row>
    <row r="337" spans="1:13" ht="15.75" x14ac:dyDescent="0.25">
      <c r="A337" s="13" t="s">
        <v>2832</v>
      </c>
      <c r="B337" s="20" t="s">
        <v>1653</v>
      </c>
      <c r="C337" s="21" t="s">
        <v>2833</v>
      </c>
      <c r="D337" s="26">
        <f t="shared" si="52"/>
        <v>106000</v>
      </c>
      <c r="E337" s="34">
        <f t="shared" si="57"/>
        <v>78056</v>
      </c>
      <c r="F337" s="34">
        <f t="shared" si="58"/>
        <v>26383</v>
      </c>
      <c r="G337" s="34">
        <f t="shared" si="59"/>
        <v>1561</v>
      </c>
      <c r="H337" s="11">
        <v>0</v>
      </c>
      <c r="I337" s="85">
        <f t="shared" si="56"/>
        <v>0.25</v>
      </c>
      <c r="J337" s="37"/>
      <c r="K337" s="82">
        <f t="shared" si="54"/>
        <v>106000</v>
      </c>
      <c r="L337" s="30">
        <v>10</v>
      </c>
      <c r="M337" s="30">
        <f t="shared" si="60"/>
        <v>400</v>
      </c>
    </row>
    <row r="338" spans="1:13" ht="15.75" x14ac:dyDescent="0.25">
      <c r="A338" s="13" t="s">
        <v>2834</v>
      </c>
      <c r="B338" s="20" t="s">
        <v>1656</v>
      </c>
      <c r="C338" s="21" t="s">
        <v>2835</v>
      </c>
      <c r="D338" s="26">
        <f t="shared" si="52"/>
        <v>116600</v>
      </c>
      <c r="E338" s="34">
        <f t="shared" si="57"/>
        <v>85862</v>
      </c>
      <c r="F338" s="34">
        <f t="shared" si="58"/>
        <v>29021</v>
      </c>
      <c r="G338" s="34">
        <f t="shared" si="59"/>
        <v>1717</v>
      </c>
      <c r="H338" s="11">
        <v>0</v>
      </c>
      <c r="I338" s="85">
        <f t="shared" si="56"/>
        <v>0.27500000000000002</v>
      </c>
      <c r="J338" s="37"/>
      <c r="K338" s="82">
        <f t="shared" si="54"/>
        <v>116600</v>
      </c>
      <c r="L338" s="30">
        <v>11</v>
      </c>
      <c r="M338" s="30">
        <f t="shared" si="60"/>
        <v>440</v>
      </c>
    </row>
    <row r="339" spans="1:13" ht="15.75" x14ac:dyDescent="0.25">
      <c r="A339" s="13" t="s">
        <v>2836</v>
      </c>
      <c r="B339" s="20" t="s">
        <v>1659</v>
      </c>
      <c r="C339" s="21" t="s">
        <v>2837</v>
      </c>
      <c r="D339" s="26">
        <f t="shared" si="52"/>
        <v>127200</v>
      </c>
      <c r="E339" s="34">
        <f t="shared" si="57"/>
        <v>93667</v>
      </c>
      <c r="F339" s="34">
        <f t="shared" si="58"/>
        <v>31660</v>
      </c>
      <c r="G339" s="34">
        <f t="shared" si="59"/>
        <v>1873</v>
      </c>
      <c r="H339" s="11">
        <v>0</v>
      </c>
      <c r="I339" s="85">
        <f t="shared" si="56"/>
        <v>0.3</v>
      </c>
      <c r="J339" s="37"/>
      <c r="K339" s="82">
        <f t="shared" si="54"/>
        <v>127200</v>
      </c>
      <c r="L339" s="30">
        <v>12</v>
      </c>
      <c r="M339" s="30">
        <f t="shared" si="60"/>
        <v>480</v>
      </c>
    </row>
    <row r="340" spans="1:13" ht="15.75" x14ac:dyDescent="0.25">
      <c r="A340" s="13" t="s">
        <v>2838</v>
      </c>
      <c r="B340" s="20" t="s">
        <v>1662</v>
      </c>
      <c r="C340" s="21" t="s">
        <v>2839</v>
      </c>
      <c r="D340" s="26">
        <f t="shared" si="52"/>
        <v>137800</v>
      </c>
      <c r="E340" s="34">
        <f t="shared" si="57"/>
        <v>101473</v>
      </c>
      <c r="F340" s="34">
        <f t="shared" si="58"/>
        <v>34298</v>
      </c>
      <c r="G340" s="34">
        <f t="shared" si="59"/>
        <v>2029</v>
      </c>
      <c r="H340" s="11">
        <v>0</v>
      </c>
      <c r="I340" s="85">
        <f t="shared" si="56"/>
        <v>0.32500000000000001</v>
      </c>
      <c r="J340" s="37"/>
      <c r="K340" s="82">
        <f t="shared" si="54"/>
        <v>137800</v>
      </c>
      <c r="L340" s="30">
        <v>13</v>
      </c>
      <c r="M340" s="30">
        <f t="shared" si="60"/>
        <v>520</v>
      </c>
    </row>
    <row r="341" spans="1:13" ht="15.75" x14ac:dyDescent="0.25">
      <c r="A341" s="13" t="s">
        <v>2840</v>
      </c>
      <c r="B341" s="20" t="s">
        <v>1665</v>
      </c>
      <c r="C341" s="21" t="s">
        <v>2841</v>
      </c>
      <c r="D341" s="26">
        <f t="shared" si="52"/>
        <v>148400</v>
      </c>
      <c r="E341" s="34">
        <f t="shared" si="57"/>
        <v>109278</v>
      </c>
      <c r="F341" s="34">
        <f t="shared" si="58"/>
        <v>36936</v>
      </c>
      <c r="G341" s="34">
        <f t="shared" si="59"/>
        <v>2186</v>
      </c>
      <c r="H341" s="11">
        <v>0</v>
      </c>
      <c r="I341" s="85">
        <f t="shared" si="56"/>
        <v>0.35</v>
      </c>
      <c r="J341" s="37"/>
      <c r="K341" s="82">
        <f t="shared" si="54"/>
        <v>148400</v>
      </c>
      <c r="L341" s="30">
        <v>14</v>
      </c>
      <c r="M341" s="30">
        <f t="shared" si="60"/>
        <v>560</v>
      </c>
    </row>
    <row r="342" spans="1:13" ht="15.75" x14ac:dyDescent="0.25">
      <c r="A342" s="13" t="s">
        <v>2842</v>
      </c>
      <c r="B342" s="20" t="s">
        <v>1668</v>
      </c>
      <c r="C342" s="21" t="s">
        <v>2843</v>
      </c>
      <c r="D342" s="26">
        <f t="shared" si="52"/>
        <v>159000</v>
      </c>
      <c r="E342" s="34">
        <f t="shared" si="57"/>
        <v>117084</v>
      </c>
      <c r="F342" s="34">
        <f t="shared" si="58"/>
        <v>39574</v>
      </c>
      <c r="G342" s="34">
        <f t="shared" si="59"/>
        <v>2342</v>
      </c>
      <c r="H342" s="11">
        <v>0</v>
      </c>
      <c r="I342" s="85">
        <f t="shared" si="56"/>
        <v>0.375</v>
      </c>
      <c r="J342" s="37"/>
      <c r="K342" s="82">
        <f t="shared" si="54"/>
        <v>159000</v>
      </c>
      <c r="L342" s="30">
        <v>15</v>
      </c>
      <c r="M342" s="30">
        <f t="shared" si="60"/>
        <v>600</v>
      </c>
    </row>
    <row r="343" spans="1:13" ht="15.75" x14ac:dyDescent="0.25">
      <c r="A343" s="13" t="s">
        <v>2844</v>
      </c>
      <c r="B343" s="20" t="s">
        <v>1671</v>
      </c>
      <c r="C343" s="21" t="s">
        <v>2845</v>
      </c>
      <c r="D343" s="26">
        <f t="shared" si="52"/>
        <v>169600</v>
      </c>
      <c r="E343" s="34">
        <f t="shared" si="57"/>
        <v>124890</v>
      </c>
      <c r="F343" s="34">
        <f t="shared" si="58"/>
        <v>42212</v>
      </c>
      <c r="G343" s="34">
        <f t="shared" si="59"/>
        <v>2498</v>
      </c>
      <c r="H343" s="11">
        <v>0</v>
      </c>
      <c r="I343" s="85">
        <f t="shared" si="56"/>
        <v>0.4</v>
      </c>
      <c r="J343" s="37"/>
      <c r="K343" s="82">
        <f t="shared" si="54"/>
        <v>169600</v>
      </c>
      <c r="L343" s="30">
        <v>16</v>
      </c>
      <c r="M343" s="30">
        <f t="shared" si="60"/>
        <v>640</v>
      </c>
    </row>
    <row r="344" spans="1:13" ht="15.75" x14ac:dyDescent="0.25">
      <c r="A344" s="13" t="s">
        <v>2846</v>
      </c>
      <c r="B344" s="20" t="s">
        <v>1674</v>
      </c>
      <c r="C344" s="21" t="s">
        <v>2847</v>
      </c>
      <c r="D344" s="26">
        <f t="shared" si="52"/>
        <v>180200</v>
      </c>
      <c r="E344" s="34">
        <f t="shared" si="57"/>
        <v>132695</v>
      </c>
      <c r="F344" s="34">
        <f t="shared" si="58"/>
        <v>44851</v>
      </c>
      <c r="G344" s="34">
        <f t="shared" si="59"/>
        <v>2654</v>
      </c>
      <c r="H344" s="11">
        <v>0</v>
      </c>
      <c r="I344" s="85">
        <f t="shared" si="56"/>
        <v>0.42499999999999999</v>
      </c>
      <c r="J344" s="37"/>
      <c r="K344" s="82">
        <f t="shared" si="54"/>
        <v>180200</v>
      </c>
      <c r="L344" s="30">
        <v>17</v>
      </c>
      <c r="M344" s="30">
        <f t="shared" si="60"/>
        <v>680</v>
      </c>
    </row>
    <row r="345" spans="1:13" ht="15.75" x14ac:dyDescent="0.25">
      <c r="A345" s="13" t="s">
        <v>2848</v>
      </c>
      <c r="B345" s="20" t="s">
        <v>1677</v>
      </c>
      <c r="C345" s="21" t="s">
        <v>2849</v>
      </c>
      <c r="D345" s="26">
        <f t="shared" si="52"/>
        <v>190800</v>
      </c>
      <c r="E345" s="34">
        <f t="shared" si="57"/>
        <v>140501</v>
      </c>
      <c r="F345" s="34">
        <f t="shared" si="58"/>
        <v>47489</v>
      </c>
      <c r="G345" s="34">
        <f t="shared" si="59"/>
        <v>2810</v>
      </c>
      <c r="H345" s="11">
        <v>0</v>
      </c>
      <c r="I345" s="85">
        <f t="shared" si="56"/>
        <v>0.45</v>
      </c>
      <c r="J345" s="37"/>
      <c r="K345" s="82">
        <f t="shared" si="54"/>
        <v>190800</v>
      </c>
      <c r="L345" s="30">
        <v>18</v>
      </c>
      <c r="M345" s="30">
        <f t="shared" si="60"/>
        <v>720</v>
      </c>
    </row>
    <row r="346" spans="1:13" ht="15.75" x14ac:dyDescent="0.25">
      <c r="A346" s="13" t="s">
        <v>2850</v>
      </c>
      <c r="B346" s="20" t="s">
        <v>1680</v>
      </c>
      <c r="C346" s="21" t="s">
        <v>2851</v>
      </c>
      <c r="D346" s="26">
        <f t="shared" si="52"/>
        <v>201400</v>
      </c>
      <c r="E346" s="34">
        <f t="shared" si="57"/>
        <v>148306</v>
      </c>
      <c r="F346" s="34">
        <f t="shared" si="58"/>
        <v>50128</v>
      </c>
      <c r="G346" s="34">
        <f t="shared" si="59"/>
        <v>2966</v>
      </c>
      <c r="H346" s="11">
        <v>0</v>
      </c>
      <c r="I346" s="85">
        <f t="shared" si="56"/>
        <v>0.47499999999999998</v>
      </c>
      <c r="J346" s="37"/>
      <c r="K346" s="82">
        <f t="shared" si="54"/>
        <v>201400</v>
      </c>
      <c r="L346" s="30">
        <v>19</v>
      </c>
      <c r="M346" s="30">
        <f t="shared" si="60"/>
        <v>760</v>
      </c>
    </row>
    <row r="347" spans="1:13" ht="15.75" x14ac:dyDescent="0.25">
      <c r="A347" s="13" t="s">
        <v>2852</v>
      </c>
      <c r="B347" s="20" t="s">
        <v>1683</v>
      </c>
      <c r="C347" s="21" t="s">
        <v>2853</v>
      </c>
      <c r="D347" s="26">
        <f t="shared" ref="D347:D410" si="61">ROUND(K347,0)</f>
        <v>212000</v>
      </c>
      <c r="E347" s="34">
        <f t="shared" si="57"/>
        <v>156112</v>
      </c>
      <c r="F347" s="34">
        <f t="shared" si="58"/>
        <v>52766</v>
      </c>
      <c r="G347" s="34">
        <f t="shared" si="59"/>
        <v>3122</v>
      </c>
      <c r="H347" s="11">
        <v>0</v>
      </c>
      <c r="I347" s="85">
        <f t="shared" si="56"/>
        <v>0.5</v>
      </c>
      <c r="J347" s="37"/>
      <c r="K347" s="82">
        <f t="shared" si="54"/>
        <v>212000</v>
      </c>
      <c r="L347" s="30">
        <v>20</v>
      </c>
      <c r="M347" s="30">
        <f t="shared" si="60"/>
        <v>800</v>
      </c>
    </row>
    <row r="348" spans="1:13" ht="15.75" x14ac:dyDescent="0.25">
      <c r="A348" s="13" t="s">
        <v>2854</v>
      </c>
      <c r="B348" s="20" t="s">
        <v>1686</v>
      </c>
      <c r="C348" s="21" t="s">
        <v>2855</v>
      </c>
      <c r="D348" s="26">
        <f t="shared" si="61"/>
        <v>222600</v>
      </c>
      <c r="E348" s="34">
        <f t="shared" si="57"/>
        <v>163918</v>
      </c>
      <c r="F348" s="34">
        <f t="shared" si="58"/>
        <v>55404</v>
      </c>
      <c r="G348" s="34">
        <f t="shared" si="59"/>
        <v>3278</v>
      </c>
      <c r="H348" s="11">
        <v>0</v>
      </c>
      <c r="I348" s="85">
        <f t="shared" si="56"/>
        <v>0.52500000000000002</v>
      </c>
      <c r="J348" s="37"/>
      <c r="K348" s="82">
        <f t="shared" si="54"/>
        <v>222600</v>
      </c>
      <c r="L348" s="30">
        <v>21</v>
      </c>
      <c r="M348" s="30">
        <f t="shared" si="60"/>
        <v>840</v>
      </c>
    </row>
    <row r="349" spans="1:13" ht="15.75" x14ac:dyDescent="0.25">
      <c r="A349" s="13" t="s">
        <v>2856</v>
      </c>
      <c r="B349" s="20" t="s">
        <v>1689</v>
      </c>
      <c r="C349" s="21" t="s">
        <v>2857</v>
      </c>
      <c r="D349" s="26">
        <f t="shared" si="61"/>
        <v>233200</v>
      </c>
      <c r="E349" s="34">
        <f t="shared" si="57"/>
        <v>171723</v>
      </c>
      <c r="F349" s="34">
        <f t="shared" si="58"/>
        <v>58043</v>
      </c>
      <c r="G349" s="34">
        <f t="shared" si="59"/>
        <v>3434</v>
      </c>
      <c r="H349" s="11">
        <v>0</v>
      </c>
      <c r="I349" s="85">
        <f t="shared" si="56"/>
        <v>0.55000000000000004</v>
      </c>
      <c r="J349" s="37"/>
      <c r="K349" s="82">
        <f t="shared" si="54"/>
        <v>233200</v>
      </c>
      <c r="L349" s="30">
        <v>22</v>
      </c>
      <c r="M349" s="30">
        <f t="shared" si="60"/>
        <v>880</v>
      </c>
    </row>
    <row r="350" spans="1:13" ht="15.75" x14ac:dyDescent="0.25">
      <c r="A350" s="13" t="s">
        <v>2858</v>
      </c>
      <c r="B350" s="20" t="s">
        <v>1692</v>
      </c>
      <c r="C350" s="21" t="s">
        <v>2859</v>
      </c>
      <c r="D350" s="26">
        <f t="shared" si="61"/>
        <v>243800</v>
      </c>
      <c r="E350" s="34">
        <f t="shared" si="57"/>
        <v>179529</v>
      </c>
      <c r="F350" s="34">
        <f t="shared" si="58"/>
        <v>60680</v>
      </c>
      <c r="G350" s="34">
        <f t="shared" si="59"/>
        <v>3591</v>
      </c>
      <c r="H350" s="11">
        <v>0</v>
      </c>
      <c r="I350" s="85">
        <f t="shared" si="56"/>
        <v>0.57499999999999996</v>
      </c>
      <c r="J350" s="37"/>
      <c r="K350" s="82">
        <f t="shared" si="54"/>
        <v>243800</v>
      </c>
      <c r="L350" s="30">
        <v>23</v>
      </c>
      <c r="M350" s="30">
        <f t="shared" si="60"/>
        <v>920</v>
      </c>
    </row>
    <row r="351" spans="1:13" ht="15.75" x14ac:dyDescent="0.25">
      <c r="A351" s="13" t="s">
        <v>2860</v>
      </c>
      <c r="B351" s="20" t="s">
        <v>1695</v>
      </c>
      <c r="C351" s="21" t="s">
        <v>2861</v>
      </c>
      <c r="D351" s="26">
        <f t="shared" si="61"/>
        <v>254400</v>
      </c>
      <c r="E351" s="34">
        <f t="shared" si="57"/>
        <v>187334</v>
      </c>
      <c r="F351" s="34">
        <f t="shared" si="58"/>
        <v>63319</v>
      </c>
      <c r="G351" s="34">
        <f t="shared" si="59"/>
        <v>3747</v>
      </c>
      <c r="H351" s="11">
        <v>0</v>
      </c>
      <c r="I351" s="85">
        <f t="shared" si="56"/>
        <v>0.6</v>
      </c>
      <c r="J351" s="37"/>
      <c r="K351" s="82">
        <f t="shared" ref="K351:K407" si="62">M351*N1_</f>
        <v>254400</v>
      </c>
      <c r="L351" s="30">
        <v>24</v>
      </c>
      <c r="M351" s="30">
        <f t="shared" si="60"/>
        <v>960</v>
      </c>
    </row>
    <row r="352" spans="1:13" ht="15.75" x14ac:dyDescent="0.25">
      <c r="A352" s="13" t="s">
        <v>2862</v>
      </c>
      <c r="B352" s="20" t="s">
        <v>1698</v>
      </c>
      <c r="C352" s="21" t="s">
        <v>2863</v>
      </c>
      <c r="D352" s="26">
        <f t="shared" si="61"/>
        <v>265000</v>
      </c>
      <c r="E352" s="34">
        <f t="shared" si="57"/>
        <v>195140</v>
      </c>
      <c r="F352" s="34">
        <f t="shared" si="58"/>
        <v>65957</v>
      </c>
      <c r="G352" s="34">
        <f t="shared" si="59"/>
        <v>3903</v>
      </c>
      <c r="H352" s="11">
        <v>0</v>
      </c>
      <c r="I352" s="85">
        <f t="shared" si="56"/>
        <v>0.625</v>
      </c>
      <c r="J352" s="37"/>
      <c r="K352" s="82">
        <f t="shared" si="62"/>
        <v>265000</v>
      </c>
      <c r="L352" s="30">
        <v>25</v>
      </c>
      <c r="M352" s="30">
        <f t="shared" si="60"/>
        <v>1000</v>
      </c>
    </row>
    <row r="353" spans="1:13" ht="15.75" x14ac:dyDescent="0.25">
      <c r="A353" s="13" t="s">
        <v>2864</v>
      </c>
      <c r="B353" s="20" t="s">
        <v>1701</v>
      </c>
      <c r="C353" s="21" t="s">
        <v>2865</v>
      </c>
      <c r="D353" s="26">
        <f t="shared" si="61"/>
        <v>275600</v>
      </c>
      <c r="E353" s="34">
        <f t="shared" si="57"/>
        <v>202946</v>
      </c>
      <c r="F353" s="34">
        <f t="shared" si="58"/>
        <v>68595</v>
      </c>
      <c r="G353" s="34">
        <f t="shared" si="59"/>
        <v>4059</v>
      </c>
      <c r="H353" s="11">
        <v>0</v>
      </c>
      <c r="I353" s="85">
        <f t="shared" si="56"/>
        <v>0.65</v>
      </c>
      <c r="J353" s="37"/>
      <c r="K353" s="82">
        <f t="shared" si="62"/>
        <v>275600</v>
      </c>
      <c r="L353" s="30">
        <v>26</v>
      </c>
      <c r="M353" s="30">
        <f t="shared" si="60"/>
        <v>1040</v>
      </c>
    </row>
    <row r="354" spans="1:13" ht="15.75" x14ac:dyDescent="0.25">
      <c r="A354" s="13" t="s">
        <v>2866</v>
      </c>
      <c r="B354" s="20" t="s">
        <v>1704</v>
      </c>
      <c r="C354" s="21" t="s">
        <v>2867</v>
      </c>
      <c r="D354" s="26">
        <f t="shared" si="61"/>
        <v>286200</v>
      </c>
      <c r="E354" s="34">
        <f t="shared" si="57"/>
        <v>210751</v>
      </c>
      <c r="F354" s="34">
        <f t="shared" si="58"/>
        <v>71234</v>
      </c>
      <c r="G354" s="34">
        <f t="shared" si="59"/>
        <v>4215</v>
      </c>
      <c r="H354" s="11">
        <v>0</v>
      </c>
      <c r="I354" s="85">
        <f t="shared" si="56"/>
        <v>0.67500000000000004</v>
      </c>
      <c r="J354" s="37"/>
      <c r="K354" s="82">
        <f t="shared" si="62"/>
        <v>286200</v>
      </c>
      <c r="L354" s="30">
        <v>27</v>
      </c>
      <c r="M354" s="30">
        <f t="shared" si="60"/>
        <v>1080</v>
      </c>
    </row>
    <row r="355" spans="1:13" ht="15.75" x14ac:dyDescent="0.25">
      <c r="A355" s="13" t="s">
        <v>2868</v>
      </c>
      <c r="B355" s="20" t="s">
        <v>1707</v>
      </c>
      <c r="C355" s="21" t="s">
        <v>2869</v>
      </c>
      <c r="D355" s="26">
        <f t="shared" si="61"/>
        <v>296800</v>
      </c>
      <c r="E355" s="34">
        <f t="shared" si="57"/>
        <v>218557</v>
      </c>
      <c r="F355" s="34">
        <f t="shared" si="58"/>
        <v>73872</v>
      </c>
      <c r="G355" s="34">
        <f t="shared" si="59"/>
        <v>4371</v>
      </c>
      <c r="H355" s="11">
        <v>0</v>
      </c>
      <c r="I355" s="85">
        <f t="shared" si="56"/>
        <v>0.7</v>
      </c>
      <c r="J355" s="37"/>
      <c r="K355" s="82">
        <f t="shared" si="62"/>
        <v>296800</v>
      </c>
      <c r="L355" s="30">
        <v>28</v>
      </c>
      <c r="M355" s="30">
        <f t="shared" si="60"/>
        <v>1120</v>
      </c>
    </row>
    <row r="356" spans="1:13" ht="15.75" x14ac:dyDescent="0.25">
      <c r="A356" s="13" t="s">
        <v>2870</v>
      </c>
      <c r="B356" s="20" t="s">
        <v>1710</v>
      </c>
      <c r="C356" s="21" t="s">
        <v>2871</v>
      </c>
      <c r="D356" s="26">
        <f t="shared" si="61"/>
        <v>307400</v>
      </c>
      <c r="E356" s="34">
        <f t="shared" si="57"/>
        <v>226362</v>
      </c>
      <c r="F356" s="34">
        <f t="shared" si="58"/>
        <v>76511</v>
      </c>
      <c r="G356" s="34">
        <f t="shared" si="59"/>
        <v>4527</v>
      </c>
      <c r="H356" s="11">
        <v>0</v>
      </c>
      <c r="I356" s="85">
        <f t="shared" si="56"/>
        <v>0.72499999999999998</v>
      </c>
      <c r="J356" s="37"/>
      <c r="K356" s="82">
        <f t="shared" si="62"/>
        <v>307400</v>
      </c>
      <c r="L356" s="30">
        <v>29</v>
      </c>
      <c r="M356" s="30">
        <f t="shared" si="60"/>
        <v>1160</v>
      </c>
    </row>
    <row r="357" spans="1:13" ht="15.75" x14ac:dyDescent="0.25">
      <c r="A357" s="13" t="s">
        <v>2872</v>
      </c>
      <c r="B357" s="20" t="s">
        <v>1713</v>
      </c>
      <c r="C357" s="21" t="s">
        <v>2873</v>
      </c>
      <c r="D357" s="26">
        <f t="shared" si="61"/>
        <v>318000</v>
      </c>
      <c r="E357" s="34">
        <f t="shared" si="57"/>
        <v>234168</v>
      </c>
      <c r="F357" s="34">
        <f t="shared" si="58"/>
        <v>79149</v>
      </c>
      <c r="G357" s="34">
        <f t="shared" si="59"/>
        <v>4683</v>
      </c>
      <c r="H357" s="11">
        <v>0</v>
      </c>
      <c r="I357" s="85">
        <f t="shared" si="56"/>
        <v>0.75</v>
      </c>
      <c r="J357" s="37"/>
      <c r="K357" s="82">
        <f t="shared" si="62"/>
        <v>318000</v>
      </c>
      <c r="L357" s="30">
        <v>30</v>
      </c>
      <c r="M357" s="30">
        <f t="shared" si="60"/>
        <v>1200</v>
      </c>
    </row>
    <row r="358" spans="1:13" ht="15.75" x14ac:dyDescent="0.25">
      <c r="A358" s="13" t="s">
        <v>2874</v>
      </c>
      <c r="B358" s="20" t="s">
        <v>1716</v>
      </c>
      <c r="C358" s="21" t="s">
        <v>2875</v>
      </c>
      <c r="D358" s="26">
        <f t="shared" si="61"/>
        <v>328600</v>
      </c>
      <c r="E358" s="34">
        <f t="shared" si="57"/>
        <v>241973</v>
      </c>
      <c r="F358" s="34">
        <f t="shared" si="58"/>
        <v>81788</v>
      </c>
      <c r="G358" s="34">
        <f t="shared" si="59"/>
        <v>4839</v>
      </c>
      <c r="H358" s="11">
        <v>0</v>
      </c>
      <c r="I358" s="85">
        <f t="shared" si="56"/>
        <v>0.77500000000000002</v>
      </c>
      <c r="J358" s="37"/>
      <c r="K358" s="82">
        <f t="shared" si="62"/>
        <v>328600</v>
      </c>
      <c r="L358" s="30">
        <v>31</v>
      </c>
      <c r="M358" s="30">
        <f t="shared" si="60"/>
        <v>1240</v>
      </c>
    </row>
    <row r="359" spans="1:13" ht="15.75" x14ac:dyDescent="0.25">
      <c r="A359" s="13" t="s">
        <v>2876</v>
      </c>
      <c r="B359" s="20" t="s">
        <v>1719</v>
      </c>
      <c r="C359" s="21" t="s">
        <v>2877</v>
      </c>
      <c r="D359" s="26">
        <f t="shared" si="61"/>
        <v>339200</v>
      </c>
      <c r="E359" s="34">
        <f t="shared" si="57"/>
        <v>249779</v>
      </c>
      <c r="F359" s="34">
        <f t="shared" si="58"/>
        <v>84425</v>
      </c>
      <c r="G359" s="34">
        <f t="shared" si="59"/>
        <v>4996</v>
      </c>
      <c r="H359" s="11">
        <v>0</v>
      </c>
      <c r="I359" s="85">
        <f t="shared" si="56"/>
        <v>0.8</v>
      </c>
      <c r="J359" s="37"/>
      <c r="K359" s="82">
        <f t="shared" si="62"/>
        <v>339200</v>
      </c>
      <c r="L359" s="30">
        <v>32</v>
      </c>
      <c r="M359" s="30">
        <f t="shared" si="60"/>
        <v>1280</v>
      </c>
    </row>
    <row r="360" spans="1:13" ht="15.75" x14ac:dyDescent="0.25">
      <c r="A360" s="13" t="s">
        <v>2878</v>
      </c>
      <c r="B360" s="20" t="s">
        <v>1722</v>
      </c>
      <c r="C360" s="21" t="s">
        <v>2879</v>
      </c>
      <c r="D360" s="26">
        <f t="shared" si="61"/>
        <v>349800</v>
      </c>
      <c r="E360" s="34">
        <f t="shared" si="57"/>
        <v>257585</v>
      </c>
      <c r="F360" s="34">
        <f t="shared" si="58"/>
        <v>87063</v>
      </c>
      <c r="G360" s="34">
        <f t="shared" si="59"/>
        <v>5152</v>
      </c>
      <c r="H360" s="11">
        <v>0</v>
      </c>
      <c r="I360" s="85">
        <f t="shared" si="56"/>
        <v>0.82499999999999996</v>
      </c>
      <c r="J360" s="37"/>
      <c r="K360" s="82">
        <f t="shared" si="62"/>
        <v>349800</v>
      </c>
      <c r="L360" s="30">
        <v>33</v>
      </c>
      <c r="M360" s="30">
        <f t="shared" si="60"/>
        <v>1320</v>
      </c>
    </row>
    <row r="361" spans="1:13" ht="15.75" x14ac:dyDescent="0.25">
      <c r="A361" s="13" t="s">
        <v>2880</v>
      </c>
      <c r="B361" s="20" t="s">
        <v>1725</v>
      </c>
      <c r="C361" s="21" t="s">
        <v>2881</v>
      </c>
      <c r="D361" s="26">
        <f t="shared" si="61"/>
        <v>360400</v>
      </c>
      <c r="E361" s="34">
        <f t="shared" si="57"/>
        <v>265390</v>
      </c>
      <c r="F361" s="34">
        <f t="shared" si="58"/>
        <v>89702</v>
      </c>
      <c r="G361" s="34">
        <f t="shared" si="59"/>
        <v>5308</v>
      </c>
      <c r="H361" s="11">
        <v>0</v>
      </c>
      <c r="I361" s="85">
        <f t="shared" si="56"/>
        <v>0.85</v>
      </c>
      <c r="J361" s="37"/>
      <c r="K361" s="82">
        <f t="shared" si="62"/>
        <v>360400</v>
      </c>
      <c r="L361" s="30">
        <v>34</v>
      </c>
      <c r="M361" s="30">
        <f t="shared" si="60"/>
        <v>1360</v>
      </c>
    </row>
    <row r="362" spans="1:13" ht="15.75" x14ac:dyDescent="0.25">
      <c r="A362" s="13" t="s">
        <v>2882</v>
      </c>
      <c r="B362" s="20" t="s">
        <v>1728</v>
      </c>
      <c r="C362" s="21" t="s">
        <v>2883</v>
      </c>
      <c r="D362" s="26">
        <f t="shared" si="61"/>
        <v>371000</v>
      </c>
      <c r="E362" s="34">
        <f t="shared" si="57"/>
        <v>273196</v>
      </c>
      <c r="F362" s="34">
        <f t="shared" si="58"/>
        <v>92340</v>
      </c>
      <c r="G362" s="34">
        <f t="shared" si="59"/>
        <v>5464</v>
      </c>
      <c r="H362" s="11">
        <v>0</v>
      </c>
      <c r="I362" s="85">
        <f t="shared" si="56"/>
        <v>0.875</v>
      </c>
      <c r="J362" s="37"/>
      <c r="K362" s="82">
        <f t="shared" si="62"/>
        <v>371000</v>
      </c>
      <c r="L362" s="30">
        <v>35</v>
      </c>
      <c r="M362" s="30">
        <f t="shared" si="60"/>
        <v>1400</v>
      </c>
    </row>
    <row r="363" spans="1:13" ht="15.75" x14ac:dyDescent="0.25">
      <c r="A363" s="13" t="s">
        <v>2884</v>
      </c>
      <c r="B363" s="20" t="s">
        <v>1731</v>
      </c>
      <c r="C363" s="21" t="s">
        <v>2885</v>
      </c>
      <c r="D363" s="26">
        <f t="shared" si="61"/>
        <v>381600</v>
      </c>
      <c r="E363" s="34">
        <f t="shared" si="57"/>
        <v>281001</v>
      </c>
      <c r="F363" s="34">
        <f t="shared" si="58"/>
        <v>94979</v>
      </c>
      <c r="G363" s="34">
        <f t="shared" si="59"/>
        <v>5620</v>
      </c>
      <c r="H363" s="11">
        <v>0</v>
      </c>
      <c r="I363" s="85">
        <f t="shared" si="56"/>
        <v>0.9</v>
      </c>
      <c r="J363" s="37"/>
      <c r="K363" s="82">
        <f t="shared" si="62"/>
        <v>381600</v>
      </c>
      <c r="L363" s="30">
        <v>36</v>
      </c>
      <c r="M363" s="30">
        <f t="shared" si="60"/>
        <v>1440</v>
      </c>
    </row>
    <row r="364" spans="1:13" ht="15.75" x14ac:dyDescent="0.25">
      <c r="A364" s="13" t="s">
        <v>2886</v>
      </c>
      <c r="B364" s="20" t="s">
        <v>1734</v>
      </c>
      <c r="C364" s="21" t="s">
        <v>2887</v>
      </c>
      <c r="D364" s="26">
        <f t="shared" si="61"/>
        <v>392200</v>
      </c>
      <c r="E364" s="34">
        <f t="shared" si="57"/>
        <v>288807</v>
      </c>
      <c r="F364" s="34">
        <f t="shared" si="58"/>
        <v>97617</v>
      </c>
      <c r="G364" s="34">
        <f t="shared" si="59"/>
        <v>5776</v>
      </c>
      <c r="H364" s="11">
        <v>0</v>
      </c>
      <c r="I364" s="85">
        <f t="shared" si="56"/>
        <v>0.92500000000000004</v>
      </c>
      <c r="J364" s="37"/>
      <c r="K364" s="82">
        <f t="shared" si="62"/>
        <v>392200</v>
      </c>
      <c r="L364" s="30">
        <v>37</v>
      </c>
      <c r="M364" s="30">
        <f t="shared" si="60"/>
        <v>1480</v>
      </c>
    </row>
    <row r="365" spans="1:13" ht="15.75" x14ac:dyDescent="0.25">
      <c r="A365" s="13" t="s">
        <v>2888</v>
      </c>
      <c r="B365" s="20" t="s">
        <v>1737</v>
      </c>
      <c r="C365" s="21" t="s">
        <v>2889</v>
      </c>
      <c r="D365" s="26">
        <f t="shared" si="61"/>
        <v>402800</v>
      </c>
      <c r="E365" s="34">
        <f t="shared" si="57"/>
        <v>296613</v>
      </c>
      <c r="F365" s="34">
        <f t="shared" si="58"/>
        <v>100255</v>
      </c>
      <c r="G365" s="34">
        <f t="shared" si="59"/>
        <v>5932</v>
      </c>
      <c r="H365" s="11">
        <v>0</v>
      </c>
      <c r="I365" s="85">
        <f t="shared" si="56"/>
        <v>0.95</v>
      </c>
      <c r="J365" s="37"/>
      <c r="K365" s="82">
        <f t="shared" si="62"/>
        <v>402800</v>
      </c>
      <c r="L365" s="30">
        <v>38</v>
      </c>
      <c r="M365" s="30">
        <f t="shared" si="60"/>
        <v>1520</v>
      </c>
    </row>
    <row r="366" spans="1:13" ht="15.75" x14ac:dyDescent="0.25">
      <c r="A366" s="13" t="s">
        <v>2890</v>
      </c>
      <c r="B366" s="20" t="s">
        <v>1740</v>
      </c>
      <c r="C366" s="21" t="s">
        <v>2891</v>
      </c>
      <c r="D366" s="26">
        <f t="shared" si="61"/>
        <v>413400</v>
      </c>
      <c r="E366" s="34">
        <f t="shared" si="57"/>
        <v>304418</v>
      </c>
      <c r="F366" s="34">
        <f t="shared" si="58"/>
        <v>102894</v>
      </c>
      <c r="G366" s="34">
        <f t="shared" si="59"/>
        <v>6088</v>
      </c>
      <c r="H366" s="11">
        <v>0</v>
      </c>
      <c r="I366" s="85">
        <f t="shared" si="56"/>
        <v>0.97499999999999998</v>
      </c>
      <c r="J366" s="37"/>
      <c r="K366" s="82">
        <f t="shared" si="62"/>
        <v>413400</v>
      </c>
      <c r="L366" s="30">
        <v>39</v>
      </c>
      <c r="M366" s="30">
        <f t="shared" si="60"/>
        <v>1560</v>
      </c>
    </row>
    <row r="367" spans="1:13" ht="15.75" x14ac:dyDescent="0.25">
      <c r="A367" s="13" t="s">
        <v>2892</v>
      </c>
      <c r="B367" s="20" t="s">
        <v>195</v>
      </c>
      <c r="C367" s="21" t="s">
        <v>2893</v>
      </c>
      <c r="D367" s="26">
        <f t="shared" si="61"/>
        <v>424000</v>
      </c>
      <c r="E367" s="34">
        <f t="shared" si="57"/>
        <v>312224</v>
      </c>
      <c r="F367" s="34">
        <f t="shared" si="58"/>
        <v>105532</v>
      </c>
      <c r="G367" s="34">
        <f t="shared" si="59"/>
        <v>6244</v>
      </c>
      <c r="H367" s="11">
        <v>0</v>
      </c>
      <c r="I367" s="85">
        <f t="shared" si="56"/>
        <v>1</v>
      </c>
      <c r="J367" s="37"/>
      <c r="K367" s="82">
        <f t="shared" si="62"/>
        <v>424000</v>
      </c>
      <c r="L367" s="30">
        <v>40</v>
      </c>
      <c r="M367" s="30">
        <f t="shared" si="60"/>
        <v>1600</v>
      </c>
    </row>
    <row r="368" spans="1:13" ht="15.75" x14ac:dyDescent="0.25">
      <c r="A368" s="13" t="s">
        <v>2894</v>
      </c>
      <c r="B368" s="20" t="s">
        <v>521</v>
      </c>
      <c r="C368" s="21" t="s">
        <v>2895</v>
      </c>
      <c r="D368" s="26">
        <f t="shared" si="61"/>
        <v>10600</v>
      </c>
      <c r="E368" s="34">
        <f t="shared" si="57"/>
        <v>7806</v>
      </c>
      <c r="F368" s="34">
        <f t="shared" si="58"/>
        <v>2638</v>
      </c>
      <c r="G368" s="34">
        <f t="shared" si="59"/>
        <v>156</v>
      </c>
      <c r="H368" s="11">
        <v>0</v>
      </c>
      <c r="I368" s="85">
        <f t="shared" si="56"/>
        <v>2.5000000000000001E-2</v>
      </c>
      <c r="J368" s="37"/>
      <c r="K368" s="82">
        <f t="shared" si="62"/>
        <v>10600</v>
      </c>
      <c r="L368" s="30">
        <v>1</v>
      </c>
      <c r="M368" s="30">
        <f>L368*40</f>
        <v>40</v>
      </c>
    </row>
    <row r="369" spans="1:13" ht="15.75" x14ac:dyDescent="0.25">
      <c r="A369" s="13" t="s">
        <v>2896</v>
      </c>
      <c r="B369" s="20" t="s">
        <v>523</v>
      </c>
      <c r="C369" s="21" t="s">
        <v>2897</v>
      </c>
      <c r="D369" s="26">
        <f t="shared" si="61"/>
        <v>21200</v>
      </c>
      <c r="E369" s="34">
        <f t="shared" si="57"/>
        <v>15611</v>
      </c>
      <c r="F369" s="34">
        <f t="shared" si="58"/>
        <v>5277</v>
      </c>
      <c r="G369" s="34">
        <f t="shared" si="59"/>
        <v>312</v>
      </c>
      <c r="H369" s="11">
        <v>0</v>
      </c>
      <c r="I369" s="85">
        <f t="shared" si="56"/>
        <v>0.05</v>
      </c>
      <c r="J369" s="37"/>
      <c r="K369" s="82">
        <f t="shared" si="62"/>
        <v>21200</v>
      </c>
      <c r="L369" s="30">
        <v>2</v>
      </c>
      <c r="M369" s="30">
        <f t="shared" ref="M369:M407" si="63">L369*40</f>
        <v>80</v>
      </c>
    </row>
    <row r="370" spans="1:13" ht="15.75" x14ac:dyDescent="0.25">
      <c r="A370" s="13" t="s">
        <v>2898</v>
      </c>
      <c r="B370" s="20" t="s">
        <v>525</v>
      </c>
      <c r="C370" s="21" t="s">
        <v>2899</v>
      </c>
      <c r="D370" s="26">
        <f t="shared" si="61"/>
        <v>31800</v>
      </c>
      <c r="E370" s="34">
        <f t="shared" si="57"/>
        <v>23417</v>
      </c>
      <c r="F370" s="34">
        <f t="shared" si="58"/>
        <v>7915</v>
      </c>
      <c r="G370" s="34">
        <f t="shared" si="59"/>
        <v>468</v>
      </c>
      <c r="H370" s="11">
        <v>0</v>
      </c>
      <c r="I370" s="85">
        <f t="shared" si="56"/>
        <v>7.4999999999999997E-2</v>
      </c>
      <c r="J370" s="37"/>
      <c r="K370" s="82">
        <f t="shared" si="62"/>
        <v>31800</v>
      </c>
      <c r="L370" s="30">
        <v>3</v>
      </c>
      <c r="M370" s="30">
        <f t="shared" si="63"/>
        <v>120</v>
      </c>
    </row>
    <row r="371" spans="1:13" ht="15.75" x14ac:dyDescent="0.25">
      <c r="A371" s="13" t="s">
        <v>2900</v>
      </c>
      <c r="B371" s="20" t="s">
        <v>527</v>
      </c>
      <c r="C371" s="21" t="s">
        <v>2901</v>
      </c>
      <c r="D371" s="26">
        <f t="shared" si="61"/>
        <v>42400</v>
      </c>
      <c r="E371" s="34">
        <f t="shared" si="57"/>
        <v>31222</v>
      </c>
      <c r="F371" s="34">
        <f t="shared" si="58"/>
        <v>10554</v>
      </c>
      <c r="G371" s="34">
        <f t="shared" si="59"/>
        <v>624</v>
      </c>
      <c r="H371" s="11">
        <v>0</v>
      </c>
      <c r="I371" s="85">
        <f t="shared" si="56"/>
        <v>0.1</v>
      </c>
      <c r="J371" s="37"/>
      <c r="K371" s="82">
        <f t="shared" si="62"/>
        <v>42400</v>
      </c>
      <c r="L371" s="30">
        <v>4</v>
      </c>
      <c r="M371" s="30">
        <f t="shared" si="63"/>
        <v>160</v>
      </c>
    </row>
    <row r="372" spans="1:13" ht="15.75" x14ac:dyDescent="0.25">
      <c r="A372" s="13" t="s">
        <v>2902</v>
      </c>
      <c r="B372" s="20" t="s">
        <v>529</v>
      </c>
      <c r="C372" s="21" t="s">
        <v>2903</v>
      </c>
      <c r="D372" s="26">
        <f t="shared" si="61"/>
        <v>53000</v>
      </c>
      <c r="E372" s="34">
        <f t="shared" si="57"/>
        <v>39028</v>
      </c>
      <c r="F372" s="34">
        <f t="shared" si="58"/>
        <v>13191</v>
      </c>
      <c r="G372" s="34">
        <f t="shared" si="59"/>
        <v>781</v>
      </c>
      <c r="H372" s="11">
        <v>0</v>
      </c>
      <c r="I372" s="85">
        <f t="shared" si="56"/>
        <v>0.125</v>
      </c>
      <c r="J372" s="37"/>
      <c r="K372" s="82">
        <f t="shared" si="62"/>
        <v>53000</v>
      </c>
      <c r="L372" s="30">
        <v>5</v>
      </c>
      <c r="M372" s="30">
        <f t="shared" si="63"/>
        <v>200</v>
      </c>
    </row>
    <row r="373" spans="1:13" ht="15.75" x14ac:dyDescent="0.25">
      <c r="A373" s="13" t="s">
        <v>2904</v>
      </c>
      <c r="B373" s="20" t="s">
        <v>531</v>
      </c>
      <c r="C373" s="21" t="s">
        <v>2905</v>
      </c>
      <c r="D373" s="26">
        <f t="shared" si="61"/>
        <v>63600</v>
      </c>
      <c r="E373" s="34">
        <f t="shared" si="57"/>
        <v>46834</v>
      </c>
      <c r="F373" s="34">
        <f t="shared" si="58"/>
        <v>15829</v>
      </c>
      <c r="G373" s="34">
        <f t="shared" si="59"/>
        <v>937</v>
      </c>
      <c r="H373" s="11">
        <v>0</v>
      </c>
      <c r="I373" s="85">
        <f t="shared" si="56"/>
        <v>0.15</v>
      </c>
      <c r="J373" s="37"/>
      <c r="K373" s="82">
        <f t="shared" si="62"/>
        <v>63600</v>
      </c>
      <c r="L373" s="30">
        <v>6</v>
      </c>
      <c r="M373" s="30">
        <f t="shared" si="63"/>
        <v>240</v>
      </c>
    </row>
    <row r="374" spans="1:13" ht="15.75" x14ac:dyDescent="0.25">
      <c r="A374" s="13" t="s">
        <v>2906</v>
      </c>
      <c r="B374" s="20" t="s">
        <v>533</v>
      </c>
      <c r="C374" s="21" t="s">
        <v>2907</v>
      </c>
      <c r="D374" s="26">
        <f t="shared" si="61"/>
        <v>74200</v>
      </c>
      <c r="E374" s="34">
        <f t="shared" si="57"/>
        <v>54639</v>
      </c>
      <c r="F374" s="34">
        <f t="shared" si="58"/>
        <v>18468</v>
      </c>
      <c r="G374" s="34">
        <f t="shared" si="59"/>
        <v>1093</v>
      </c>
      <c r="H374" s="11">
        <v>0</v>
      </c>
      <c r="I374" s="85">
        <f t="shared" si="56"/>
        <v>0.17499999999999999</v>
      </c>
      <c r="J374" s="37"/>
      <c r="K374" s="82">
        <f t="shared" si="62"/>
        <v>74200</v>
      </c>
      <c r="L374" s="30">
        <v>7</v>
      </c>
      <c r="M374" s="30">
        <f t="shared" si="63"/>
        <v>280</v>
      </c>
    </row>
    <row r="375" spans="1:13" ht="15.75" x14ac:dyDescent="0.25">
      <c r="A375" s="13" t="s">
        <v>2908</v>
      </c>
      <c r="B375" s="20" t="s">
        <v>535</v>
      </c>
      <c r="C375" s="21" t="s">
        <v>2909</v>
      </c>
      <c r="D375" s="26">
        <f t="shared" si="61"/>
        <v>84800</v>
      </c>
      <c r="E375" s="34">
        <f t="shared" si="57"/>
        <v>62445</v>
      </c>
      <c r="F375" s="34">
        <f t="shared" si="58"/>
        <v>21106</v>
      </c>
      <c r="G375" s="34">
        <f t="shared" si="59"/>
        <v>1249</v>
      </c>
      <c r="H375" s="11">
        <v>0</v>
      </c>
      <c r="I375" s="85">
        <f t="shared" si="56"/>
        <v>0.2</v>
      </c>
      <c r="J375" s="37"/>
      <c r="K375" s="82">
        <f t="shared" si="62"/>
        <v>84800</v>
      </c>
      <c r="L375" s="30">
        <v>8</v>
      </c>
      <c r="M375" s="30">
        <f t="shared" si="63"/>
        <v>320</v>
      </c>
    </row>
    <row r="376" spans="1:13" ht="15.75" x14ac:dyDescent="0.25">
      <c r="A376" s="13" t="s">
        <v>2910</v>
      </c>
      <c r="B376" s="20" t="s">
        <v>537</v>
      </c>
      <c r="C376" s="21" t="s">
        <v>2911</v>
      </c>
      <c r="D376" s="26">
        <f t="shared" si="61"/>
        <v>95400</v>
      </c>
      <c r="E376" s="34">
        <f t="shared" si="57"/>
        <v>70250</v>
      </c>
      <c r="F376" s="34">
        <f t="shared" si="58"/>
        <v>23745</v>
      </c>
      <c r="G376" s="34">
        <f t="shared" si="59"/>
        <v>1405</v>
      </c>
      <c r="H376" s="11">
        <v>0</v>
      </c>
      <c r="I376" s="85">
        <f t="shared" si="56"/>
        <v>0.22500000000000001</v>
      </c>
      <c r="J376" s="37"/>
      <c r="K376" s="82">
        <f t="shared" si="62"/>
        <v>95400</v>
      </c>
      <c r="L376" s="30">
        <v>9</v>
      </c>
      <c r="M376" s="30">
        <f t="shared" si="63"/>
        <v>360</v>
      </c>
    </row>
    <row r="377" spans="1:13" ht="15.75" x14ac:dyDescent="0.25">
      <c r="A377" s="13" t="s">
        <v>2912</v>
      </c>
      <c r="B377" s="20" t="s">
        <v>539</v>
      </c>
      <c r="C377" s="21" t="s">
        <v>2913</v>
      </c>
      <c r="D377" s="26">
        <f t="shared" si="61"/>
        <v>106000</v>
      </c>
      <c r="E377" s="34">
        <f t="shared" si="57"/>
        <v>78056</v>
      </c>
      <c r="F377" s="34">
        <f t="shared" si="58"/>
        <v>26383</v>
      </c>
      <c r="G377" s="34">
        <f t="shared" si="59"/>
        <v>1561</v>
      </c>
      <c r="H377" s="11">
        <v>0</v>
      </c>
      <c r="I377" s="85">
        <f t="shared" si="56"/>
        <v>0.25</v>
      </c>
      <c r="J377" s="37"/>
      <c r="K377" s="82">
        <f t="shared" si="62"/>
        <v>106000</v>
      </c>
      <c r="L377" s="30">
        <v>10</v>
      </c>
      <c r="M377" s="30">
        <f t="shared" si="63"/>
        <v>400</v>
      </c>
    </row>
    <row r="378" spans="1:13" ht="15.75" x14ac:dyDescent="0.25">
      <c r="A378" s="13" t="s">
        <v>2914</v>
      </c>
      <c r="B378" s="20" t="s">
        <v>541</v>
      </c>
      <c r="C378" s="21" t="s">
        <v>2915</v>
      </c>
      <c r="D378" s="26">
        <f t="shared" si="61"/>
        <v>116600</v>
      </c>
      <c r="E378" s="34">
        <f t="shared" si="57"/>
        <v>85862</v>
      </c>
      <c r="F378" s="34">
        <f t="shared" si="58"/>
        <v>29021</v>
      </c>
      <c r="G378" s="34">
        <f t="shared" si="59"/>
        <v>1717</v>
      </c>
      <c r="H378" s="11">
        <v>0</v>
      </c>
      <c r="I378" s="85">
        <f t="shared" si="56"/>
        <v>0.27500000000000002</v>
      </c>
      <c r="J378" s="37"/>
      <c r="K378" s="82">
        <f t="shared" si="62"/>
        <v>116600</v>
      </c>
      <c r="L378" s="30">
        <v>11</v>
      </c>
      <c r="M378" s="30">
        <f t="shared" si="63"/>
        <v>440</v>
      </c>
    </row>
    <row r="379" spans="1:13" ht="15.75" x14ac:dyDescent="0.25">
      <c r="A379" s="13" t="s">
        <v>2916</v>
      </c>
      <c r="B379" s="20" t="s">
        <v>543</v>
      </c>
      <c r="C379" s="21" t="s">
        <v>2917</v>
      </c>
      <c r="D379" s="26">
        <f t="shared" si="61"/>
        <v>127200</v>
      </c>
      <c r="E379" s="34">
        <f t="shared" si="57"/>
        <v>93667</v>
      </c>
      <c r="F379" s="34">
        <f t="shared" si="58"/>
        <v>31660</v>
      </c>
      <c r="G379" s="34">
        <f t="shared" si="59"/>
        <v>1873</v>
      </c>
      <c r="H379" s="11">
        <v>0</v>
      </c>
      <c r="I379" s="85">
        <f t="shared" si="56"/>
        <v>0.3</v>
      </c>
      <c r="J379" s="37"/>
      <c r="K379" s="82">
        <f t="shared" si="62"/>
        <v>127200</v>
      </c>
      <c r="L379" s="30">
        <v>12</v>
      </c>
      <c r="M379" s="30">
        <f t="shared" si="63"/>
        <v>480</v>
      </c>
    </row>
    <row r="380" spans="1:13" ht="15.75" x14ac:dyDescent="0.25">
      <c r="A380" s="13" t="s">
        <v>2918</v>
      </c>
      <c r="B380" s="20" t="s">
        <v>545</v>
      </c>
      <c r="C380" s="21" t="s">
        <v>2919</v>
      </c>
      <c r="D380" s="26">
        <f t="shared" si="61"/>
        <v>137800</v>
      </c>
      <c r="E380" s="34">
        <f t="shared" si="57"/>
        <v>101473</v>
      </c>
      <c r="F380" s="34">
        <f t="shared" si="58"/>
        <v>34298</v>
      </c>
      <c r="G380" s="34">
        <f t="shared" si="59"/>
        <v>2029</v>
      </c>
      <c r="H380" s="11">
        <v>0</v>
      </c>
      <c r="I380" s="85">
        <f t="shared" si="56"/>
        <v>0.32500000000000001</v>
      </c>
      <c r="J380" s="37"/>
      <c r="K380" s="82">
        <f t="shared" si="62"/>
        <v>137800</v>
      </c>
      <c r="L380" s="30">
        <v>13</v>
      </c>
      <c r="M380" s="30">
        <f t="shared" si="63"/>
        <v>520</v>
      </c>
    </row>
    <row r="381" spans="1:13" ht="15.75" x14ac:dyDescent="0.25">
      <c r="A381" s="13" t="s">
        <v>2920</v>
      </c>
      <c r="B381" s="20" t="s">
        <v>547</v>
      </c>
      <c r="C381" s="21" t="s">
        <v>2921</v>
      </c>
      <c r="D381" s="26">
        <f t="shared" si="61"/>
        <v>148400</v>
      </c>
      <c r="E381" s="34">
        <f t="shared" si="57"/>
        <v>109278</v>
      </c>
      <c r="F381" s="34">
        <f t="shared" si="58"/>
        <v>36936</v>
      </c>
      <c r="G381" s="34">
        <f t="shared" si="59"/>
        <v>2186</v>
      </c>
      <c r="H381" s="11">
        <v>0</v>
      </c>
      <c r="I381" s="85">
        <f t="shared" si="56"/>
        <v>0.35</v>
      </c>
      <c r="J381" s="37"/>
      <c r="K381" s="82">
        <f t="shared" si="62"/>
        <v>148400</v>
      </c>
      <c r="L381" s="30">
        <v>14</v>
      </c>
      <c r="M381" s="30">
        <f t="shared" si="63"/>
        <v>560</v>
      </c>
    </row>
    <row r="382" spans="1:13" ht="15.75" x14ac:dyDescent="0.25">
      <c r="A382" s="13" t="s">
        <v>2922</v>
      </c>
      <c r="B382" s="20" t="s">
        <v>549</v>
      </c>
      <c r="C382" s="21" t="s">
        <v>2923</v>
      </c>
      <c r="D382" s="26">
        <f t="shared" si="61"/>
        <v>159000</v>
      </c>
      <c r="E382" s="34">
        <f t="shared" si="57"/>
        <v>117084</v>
      </c>
      <c r="F382" s="34">
        <f t="shared" si="58"/>
        <v>39574</v>
      </c>
      <c r="G382" s="34">
        <f t="shared" si="59"/>
        <v>2342</v>
      </c>
      <c r="H382" s="11">
        <v>0</v>
      </c>
      <c r="I382" s="85">
        <f t="shared" si="56"/>
        <v>0.375</v>
      </c>
      <c r="J382" s="37"/>
      <c r="K382" s="82">
        <f t="shared" si="62"/>
        <v>159000</v>
      </c>
      <c r="L382" s="30">
        <v>15</v>
      </c>
      <c r="M382" s="30">
        <f t="shared" si="63"/>
        <v>600</v>
      </c>
    </row>
    <row r="383" spans="1:13" ht="15.75" x14ac:dyDescent="0.25">
      <c r="A383" s="13" t="s">
        <v>2924</v>
      </c>
      <c r="B383" s="20" t="s">
        <v>551</v>
      </c>
      <c r="C383" s="21" t="s">
        <v>2925</v>
      </c>
      <c r="D383" s="26">
        <f t="shared" si="61"/>
        <v>169600</v>
      </c>
      <c r="E383" s="34">
        <f t="shared" si="57"/>
        <v>124890</v>
      </c>
      <c r="F383" s="34">
        <f t="shared" si="58"/>
        <v>42212</v>
      </c>
      <c r="G383" s="34">
        <f t="shared" si="59"/>
        <v>2498</v>
      </c>
      <c r="H383" s="11">
        <v>0</v>
      </c>
      <c r="I383" s="85">
        <f t="shared" si="56"/>
        <v>0.4</v>
      </c>
      <c r="J383" s="37"/>
      <c r="K383" s="82">
        <f t="shared" si="62"/>
        <v>169600</v>
      </c>
      <c r="L383" s="30">
        <v>16</v>
      </c>
      <c r="M383" s="30">
        <f t="shared" si="63"/>
        <v>640</v>
      </c>
    </row>
    <row r="384" spans="1:13" ht="15.75" x14ac:dyDescent="0.25">
      <c r="A384" s="13" t="s">
        <v>2926</v>
      </c>
      <c r="B384" s="20" t="s">
        <v>553</v>
      </c>
      <c r="C384" s="21" t="s">
        <v>2927</v>
      </c>
      <c r="D384" s="26">
        <f t="shared" si="61"/>
        <v>180200</v>
      </c>
      <c r="E384" s="34">
        <f t="shared" si="57"/>
        <v>132695</v>
      </c>
      <c r="F384" s="34">
        <f t="shared" si="58"/>
        <v>44851</v>
      </c>
      <c r="G384" s="34">
        <f t="shared" si="59"/>
        <v>2654</v>
      </c>
      <c r="H384" s="11">
        <v>0</v>
      </c>
      <c r="I384" s="85">
        <f t="shared" si="56"/>
        <v>0.42499999999999999</v>
      </c>
      <c r="J384" s="37"/>
      <c r="K384" s="82">
        <f t="shared" si="62"/>
        <v>180200</v>
      </c>
      <c r="L384" s="30">
        <v>17</v>
      </c>
      <c r="M384" s="30">
        <f t="shared" si="63"/>
        <v>680</v>
      </c>
    </row>
    <row r="385" spans="1:13" ht="15.75" x14ac:dyDescent="0.25">
      <c r="A385" s="13" t="s">
        <v>2928</v>
      </c>
      <c r="B385" s="20" t="s">
        <v>555</v>
      </c>
      <c r="C385" s="21" t="s">
        <v>2929</v>
      </c>
      <c r="D385" s="26">
        <f t="shared" si="61"/>
        <v>190800</v>
      </c>
      <c r="E385" s="34">
        <f t="shared" si="57"/>
        <v>140501</v>
      </c>
      <c r="F385" s="34">
        <f t="shared" si="58"/>
        <v>47489</v>
      </c>
      <c r="G385" s="34">
        <f t="shared" si="59"/>
        <v>2810</v>
      </c>
      <c r="H385" s="11">
        <v>0</v>
      </c>
      <c r="I385" s="85">
        <f t="shared" si="56"/>
        <v>0.45</v>
      </c>
      <c r="J385" s="37"/>
      <c r="K385" s="82">
        <f t="shared" si="62"/>
        <v>190800</v>
      </c>
      <c r="L385" s="30">
        <v>18</v>
      </c>
      <c r="M385" s="30">
        <f t="shared" si="63"/>
        <v>720</v>
      </c>
    </row>
    <row r="386" spans="1:13" ht="15.75" x14ac:dyDescent="0.25">
      <c r="A386" s="13" t="s">
        <v>2930</v>
      </c>
      <c r="B386" s="20" t="s">
        <v>557</v>
      </c>
      <c r="C386" s="21" t="s">
        <v>2931</v>
      </c>
      <c r="D386" s="26">
        <f t="shared" si="61"/>
        <v>201400</v>
      </c>
      <c r="E386" s="34">
        <f t="shared" si="57"/>
        <v>148306</v>
      </c>
      <c r="F386" s="34">
        <f t="shared" si="58"/>
        <v>50128</v>
      </c>
      <c r="G386" s="34">
        <f t="shared" si="59"/>
        <v>2966</v>
      </c>
      <c r="H386" s="11">
        <v>0</v>
      </c>
      <c r="I386" s="85">
        <f t="shared" si="56"/>
        <v>0.47499999999999998</v>
      </c>
      <c r="J386" s="37"/>
      <c r="K386" s="82">
        <f t="shared" si="62"/>
        <v>201400</v>
      </c>
      <c r="L386" s="30">
        <v>19</v>
      </c>
      <c r="M386" s="30">
        <f t="shared" si="63"/>
        <v>760</v>
      </c>
    </row>
    <row r="387" spans="1:13" ht="15.75" x14ac:dyDescent="0.25">
      <c r="A387" s="13" t="s">
        <v>2932</v>
      </c>
      <c r="B387" s="20" t="s">
        <v>559</v>
      </c>
      <c r="C387" s="21" t="s">
        <v>2933</v>
      </c>
      <c r="D387" s="26">
        <f t="shared" si="61"/>
        <v>212000</v>
      </c>
      <c r="E387" s="34">
        <f t="shared" si="57"/>
        <v>156112</v>
      </c>
      <c r="F387" s="34">
        <f t="shared" si="58"/>
        <v>52766</v>
      </c>
      <c r="G387" s="34">
        <f t="shared" si="59"/>
        <v>3122</v>
      </c>
      <c r="H387" s="11">
        <v>0</v>
      </c>
      <c r="I387" s="85">
        <f t="shared" si="56"/>
        <v>0.5</v>
      </c>
      <c r="J387" s="37"/>
      <c r="K387" s="82">
        <f t="shared" si="62"/>
        <v>212000</v>
      </c>
      <c r="L387" s="30">
        <v>20</v>
      </c>
      <c r="M387" s="30">
        <f t="shared" si="63"/>
        <v>800</v>
      </c>
    </row>
    <row r="388" spans="1:13" ht="15.75" x14ac:dyDescent="0.25">
      <c r="A388" s="13" t="s">
        <v>2934</v>
      </c>
      <c r="B388" s="20" t="s">
        <v>561</v>
      </c>
      <c r="C388" s="21" t="s">
        <v>2935</v>
      </c>
      <c r="D388" s="26">
        <f t="shared" si="61"/>
        <v>222600</v>
      </c>
      <c r="E388" s="34">
        <f t="shared" si="57"/>
        <v>163918</v>
      </c>
      <c r="F388" s="34">
        <f t="shared" si="58"/>
        <v>55404</v>
      </c>
      <c r="G388" s="34">
        <f t="shared" si="59"/>
        <v>3278</v>
      </c>
      <c r="H388" s="11">
        <v>0</v>
      </c>
      <c r="I388" s="85">
        <f t="shared" si="56"/>
        <v>0.52500000000000002</v>
      </c>
      <c r="J388" s="37"/>
      <c r="K388" s="82">
        <f t="shared" si="62"/>
        <v>222600</v>
      </c>
      <c r="L388" s="30">
        <v>21</v>
      </c>
      <c r="M388" s="30">
        <f t="shared" si="63"/>
        <v>840</v>
      </c>
    </row>
    <row r="389" spans="1:13" ht="15.75" x14ac:dyDescent="0.25">
      <c r="A389" s="13" t="s">
        <v>2936</v>
      </c>
      <c r="B389" s="20" t="s">
        <v>563</v>
      </c>
      <c r="C389" s="21" t="s">
        <v>2937</v>
      </c>
      <c r="D389" s="26">
        <f t="shared" si="61"/>
        <v>233200</v>
      </c>
      <c r="E389" s="34">
        <f t="shared" si="57"/>
        <v>171723</v>
      </c>
      <c r="F389" s="34">
        <f t="shared" si="58"/>
        <v>58043</v>
      </c>
      <c r="G389" s="34">
        <f t="shared" si="59"/>
        <v>3434</v>
      </c>
      <c r="H389" s="11">
        <v>0</v>
      </c>
      <c r="I389" s="85">
        <f t="shared" si="56"/>
        <v>0.55000000000000004</v>
      </c>
      <c r="J389" s="37"/>
      <c r="K389" s="82">
        <f t="shared" si="62"/>
        <v>233200</v>
      </c>
      <c r="L389" s="30">
        <v>22</v>
      </c>
      <c r="M389" s="30">
        <f t="shared" si="63"/>
        <v>880</v>
      </c>
    </row>
    <row r="390" spans="1:13" ht="15.75" x14ac:dyDescent="0.25">
      <c r="A390" s="13" t="s">
        <v>2938</v>
      </c>
      <c r="B390" s="20" t="s">
        <v>565</v>
      </c>
      <c r="C390" s="21" t="s">
        <v>2939</v>
      </c>
      <c r="D390" s="26">
        <f t="shared" si="61"/>
        <v>243800</v>
      </c>
      <c r="E390" s="34">
        <f t="shared" si="57"/>
        <v>179529</v>
      </c>
      <c r="F390" s="34">
        <f t="shared" si="58"/>
        <v>60680</v>
      </c>
      <c r="G390" s="34">
        <f t="shared" si="59"/>
        <v>3591</v>
      </c>
      <c r="H390" s="11">
        <v>0</v>
      </c>
      <c r="I390" s="85">
        <f t="shared" si="56"/>
        <v>0.57499999999999996</v>
      </c>
      <c r="J390" s="37"/>
      <c r="K390" s="82">
        <f t="shared" si="62"/>
        <v>243800</v>
      </c>
      <c r="L390" s="30">
        <v>23</v>
      </c>
      <c r="M390" s="30">
        <f t="shared" si="63"/>
        <v>920</v>
      </c>
    </row>
    <row r="391" spans="1:13" ht="15.75" x14ac:dyDescent="0.25">
      <c r="A391" s="13" t="s">
        <v>2940</v>
      </c>
      <c r="B391" s="20" t="s">
        <v>567</v>
      </c>
      <c r="C391" s="21" t="s">
        <v>2941</v>
      </c>
      <c r="D391" s="26">
        <f t="shared" si="61"/>
        <v>254400</v>
      </c>
      <c r="E391" s="34">
        <f t="shared" si="57"/>
        <v>187334</v>
      </c>
      <c r="F391" s="34">
        <f t="shared" si="58"/>
        <v>63319</v>
      </c>
      <c r="G391" s="34">
        <f t="shared" si="59"/>
        <v>3747</v>
      </c>
      <c r="H391" s="11">
        <v>0</v>
      </c>
      <c r="I391" s="85">
        <f t="shared" si="56"/>
        <v>0.6</v>
      </c>
      <c r="J391" s="37"/>
      <c r="K391" s="82">
        <f t="shared" si="62"/>
        <v>254400</v>
      </c>
      <c r="L391" s="30">
        <v>24</v>
      </c>
      <c r="M391" s="30">
        <f t="shared" si="63"/>
        <v>960</v>
      </c>
    </row>
    <row r="392" spans="1:13" ht="15.75" x14ac:dyDescent="0.25">
      <c r="A392" s="13" t="s">
        <v>2942</v>
      </c>
      <c r="B392" s="20" t="s">
        <v>569</v>
      </c>
      <c r="C392" s="21" t="s">
        <v>2943</v>
      </c>
      <c r="D392" s="26">
        <f t="shared" si="61"/>
        <v>265000</v>
      </c>
      <c r="E392" s="34">
        <f t="shared" si="57"/>
        <v>195140</v>
      </c>
      <c r="F392" s="34">
        <f t="shared" si="58"/>
        <v>65957</v>
      </c>
      <c r="G392" s="34">
        <f t="shared" si="59"/>
        <v>3903</v>
      </c>
      <c r="H392" s="11">
        <v>0</v>
      </c>
      <c r="I392" s="85">
        <f t="shared" ref="I392:I407" si="64">L392/40</f>
        <v>0.625</v>
      </c>
      <c r="J392" s="37"/>
      <c r="K392" s="82">
        <f t="shared" si="62"/>
        <v>265000</v>
      </c>
      <c r="L392" s="30">
        <v>25</v>
      </c>
      <c r="M392" s="30">
        <f t="shared" si="63"/>
        <v>1000</v>
      </c>
    </row>
    <row r="393" spans="1:13" ht="15.75" x14ac:dyDescent="0.25">
      <c r="A393" s="13" t="s">
        <v>2944</v>
      </c>
      <c r="B393" s="20" t="s">
        <v>571</v>
      </c>
      <c r="C393" s="21" t="s">
        <v>2945</v>
      </c>
      <c r="D393" s="26">
        <f t="shared" si="61"/>
        <v>275600</v>
      </c>
      <c r="E393" s="34">
        <f t="shared" ref="E393:E456" si="65">ROUND($D393*100/135.8,0)</f>
        <v>202946</v>
      </c>
      <c r="F393" s="34">
        <f t="shared" ref="F393:F456" si="66">D393-E393-G393</f>
        <v>68595</v>
      </c>
      <c r="G393" s="34">
        <f t="shared" ref="G393:G456" si="67">ROUND($D393*2/135.8,0)</f>
        <v>4059</v>
      </c>
      <c r="H393" s="11">
        <v>0</v>
      </c>
      <c r="I393" s="85">
        <f t="shared" si="64"/>
        <v>0.65</v>
      </c>
      <c r="J393" s="37"/>
      <c r="K393" s="82">
        <f t="shared" si="62"/>
        <v>275600</v>
      </c>
      <c r="L393" s="30">
        <v>26</v>
      </c>
      <c r="M393" s="30">
        <f t="shared" si="63"/>
        <v>1040</v>
      </c>
    </row>
    <row r="394" spans="1:13" ht="15.75" x14ac:dyDescent="0.25">
      <c r="A394" s="13" t="s">
        <v>2946</v>
      </c>
      <c r="B394" s="20" t="s">
        <v>573</v>
      </c>
      <c r="C394" s="21" t="s">
        <v>2947</v>
      </c>
      <c r="D394" s="26">
        <f t="shared" si="61"/>
        <v>286200</v>
      </c>
      <c r="E394" s="34">
        <f t="shared" si="65"/>
        <v>210751</v>
      </c>
      <c r="F394" s="34">
        <f t="shared" si="66"/>
        <v>71234</v>
      </c>
      <c r="G394" s="34">
        <f t="shared" si="67"/>
        <v>4215</v>
      </c>
      <c r="H394" s="11">
        <v>0</v>
      </c>
      <c r="I394" s="85">
        <f t="shared" si="64"/>
        <v>0.67500000000000004</v>
      </c>
      <c r="J394" s="37"/>
      <c r="K394" s="82">
        <f t="shared" si="62"/>
        <v>286200</v>
      </c>
      <c r="L394" s="30">
        <v>27</v>
      </c>
      <c r="M394" s="30">
        <f t="shared" si="63"/>
        <v>1080</v>
      </c>
    </row>
    <row r="395" spans="1:13" ht="15.75" x14ac:dyDescent="0.25">
      <c r="A395" s="13" t="s">
        <v>2948</v>
      </c>
      <c r="B395" s="20" t="s">
        <v>575</v>
      </c>
      <c r="C395" s="21" t="s">
        <v>2949</v>
      </c>
      <c r="D395" s="26">
        <f t="shared" si="61"/>
        <v>296800</v>
      </c>
      <c r="E395" s="34">
        <f t="shared" si="65"/>
        <v>218557</v>
      </c>
      <c r="F395" s="34">
        <f t="shared" si="66"/>
        <v>73872</v>
      </c>
      <c r="G395" s="34">
        <f t="shared" si="67"/>
        <v>4371</v>
      </c>
      <c r="H395" s="11">
        <v>0</v>
      </c>
      <c r="I395" s="85">
        <f t="shared" si="64"/>
        <v>0.7</v>
      </c>
      <c r="J395" s="37"/>
      <c r="K395" s="82">
        <f t="shared" si="62"/>
        <v>296800</v>
      </c>
      <c r="L395" s="30">
        <v>28</v>
      </c>
      <c r="M395" s="30">
        <f t="shared" si="63"/>
        <v>1120</v>
      </c>
    </row>
    <row r="396" spans="1:13" ht="15.75" x14ac:dyDescent="0.25">
      <c r="A396" s="13" t="s">
        <v>2950</v>
      </c>
      <c r="B396" s="20" t="s">
        <v>577</v>
      </c>
      <c r="C396" s="21" t="s">
        <v>2951</v>
      </c>
      <c r="D396" s="26">
        <f t="shared" si="61"/>
        <v>307400</v>
      </c>
      <c r="E396" s="34">
        <f t="shared" si="65"/>
        <v>226362</v>
      </c>
      <c r="F396" s="34">
        <f t="shared" si="66"/>
        <v>76511</v>
      </c>
      <c r="G396" s="34">
        <f t="shared" si="67"/>
        <v>4527</v>
      </c>
      <c r="H396" s="11">
        <v>0</v>
      </c>
      <c r="I396" s="85">
        <f t="shared" si="64"/>
        <v>0.72499999999999998</v>
      </c>
      <c r="J396" s="37"/>
      <c r="K396" s="82">
        <f t="shared" si="62"/>
        <v>307400</v>
      </c>
      <c r="L396" s="30">
        <v>29</v>
      </c>
      <c r="M396" s="30">
        <f t="shared" si="63"/>
        <v>1160</v>
      </c>
    </row>
    <row r="397" spans="1:13" ht="15.75" x14ac:dyDescent="0.25">
      <c r="A397" s="13" t="s">
        <v>2952</v>
      </c>
      <c r="B397" s="20" t="s">
        <v>579</v>
      </c>
      <c r="C397" s="21" t="s">
        <v>2953</v>
      </c>
      <c r="D397" s="26">
        <f t="shared" si="61"/>
        <v>318000</v>
      </c>
      <c r="E397" s="34">
        <f t="shared" si="65"/>
        <v>234168</v>
      </c>
      <c r="F397" s="34">
        <f t="shared" si="66"/>
        <v>79149</v>
      </c>
      <c r="G397" s="34">
        <f t="shared" si="67"/>
        <v>4683</v>
      </c>
      <c r="H397" s="11">
        <v>0</v>
      </c>
      <c r="I397" s="85">
        <f t="shared" si="64"/>
        <v>0.75</v>
      </c>
      <c r="J397" s="37"/>
      <c r="K397" s="82">
        <f t="shared" si="62"/>
        <v>318000</v>
      </c>
      <c r="L397" s="30">
        <v>30</v>
      </c>
      <c r="M397" s="30">
        <f t="shared" si="63"/>
        <v>1200</v>
      </c>
    </row>
    <row r="398" spans="1:13" ht="15.75" x14ac:dyDescent="0.25">
      <c r="A398" s="13" t="s">
        <v>2954</v>
      </c>
      <c r="B398" s="20" t="s">
        <v>581</v>
      </c>
      <c r="C398" s="21" t="s">
        <v>2955</v>
      </c>
      <c r="D398" s="26">
        <f t="shared" si="61"/>
        <v>328600</v>
      </c>
      <c r="E398" s="34">
        <f t="shared" si="65"/>
        <v>241973</v>
      </c>
      <c r="F398" s="34">
        <f t="shared" si="66"/>
        <v>81788</v>
      </c>
      <c r="G398" s="34">
        <f t="shared" si="67"/>
        <v>4839</v>
      </c>
      <c r="H398" s="11">
        <v>0</v>
      </c>
      <c r="I398" s="85">
        <f t="shared" si="64"/>
        <v>0.77500000000000002</v>
      </c>
      <c r="J398" s="37"/>
      <c r="K398" s="82">
        <f t="shared" si="62"/>
        <v>328600</v>
      </c>
      <c r="L398" s="30">
        <v>31</v>
      </c>
      <c r="M398" s="30">
        <f t="shared" si="63"/>
        <v>1240</v>
      </c>
    </row>
    <row r="399" spans="1:13" ht="15.75" x14ac:dyDescent="0.25">
      <c r="A399" s="13" t="s">
        <v>2956</v>
      </c>
      <c r="B399" s="20" t="s">
        <v>583</v>
      </c>
      <c r="C399" s="21" t="s">
        <v>2957</v>
      </c>
      <c r="D399" s="26">
        <f t="shared" si="61"/>
        <v>339200</v>
      </c>
      <c r="E399" s="34">
        <f t="shared" si="65"/>
        <v>249779</v>
      </c>
      <c r="F399" s="34">
        <f t="shared" si="66"/>
        <v>84425</v>
      </c>
      <c r="G399" s="34">
        <f t="shared" si="67"/>
        <v>4996</v>
      </c>
      <c r="H399" s="11">
        <v>0</v>
      </c>
      <c r="I399" s="85">
        <f t="shared" si="64"/>
        <v>0.8</v>
      </c>
      <c r="J399" s="37"/>
      <c r="K399" s="82">
        <f t="shared" si="62"/>
        <v>339200</v>
      </c>
      <c r="L399" s="30">
        <v>32</v>
      </c>
      <c r="M399" s="30">
        <f t="shared" si="63"/>
        <v>1280</v>
      </c>
    </row>
    <row r="400" spans="1:13" ht="15.75" x14ac:dyDescent="0.25">
      <c r="A400" s="13" t="s">
        <v>2958</v>
      </c>
      <c r="B400" s="20" t="s">
        <v>585</v>
      </c>
      <c r="C400" s="21" t="s">
        <v>2959</v>
      </c>
      <c r="D400" s="26">
        <f t="shared" si="61"/>
        <v>349800</v>
      </c>
      <c r="E400" s="34">
        <f t="shared" si="65"/>
        <v>257585</v>
      </c>
      <c r="F400" s="34">
        <f t="shared" si="66"/>
        <v>87063</v>
      </c>
      <c r="G400" s="34">
        <f t="shared" si="67"/>
        <v>5152</v>
      </c>
      <c r="H400" s="11">
        <v>0</v>
      </c>
      <c r="I400" s="85">
        <f t="shared" si="64"/>
        <v>0.82499999999999996</v>
      </c>
      <c r="J400" s="37"/>
      <c r="K400" s="82">
        <f t="shared" si="62"/>
        <v>349800</v>
      </c>
      <c r="L400" s="30">
        <v>33</v>
      </c>
      <c r="M400" s="30">
        <f t="shared" si="63"/>
        <v>1320</v>
      </c>
    </row>
    <row r="401" spans="1:13" ht="15.75" x14ac:dyDescent="0.25">
      <c r="A401" s="13" t="s">
        <v>2960</v>
      </c>
      <c r="B401" s="20" t="s">
        <v>587</v>
      </c>
      <c r="C401" s="21" t="s">
        <v>2961</v>
      </c>
      <c r="D401" s="26">
        <f t="shared" si="61"/>
        <v>360400</v>
      </c>
      <c r="E401" s="34">
        <f t="shared" si="65"/>
        <v>265390</v>
      </c>
      <c r="F401" s="34">
        <f t="shared" si="66"/>
        <v>89702</v>
      </c>
      <c r="G401" s="34">
        <f t="shared" si="67"/>
        <v>5308</v>
      </c>
      <c r="H401" s="11">
        <v>0</v>
      </c>
      <c r="I401" s="85">
        <f t="shared" si="64"/>
        <v>0.85</v>
      </c>
      <c r="J401" s="37"/>
      <c r="K401" s="82">
        <f t="shared" si="62"/>
        <v>360400</v>
      </c>
      <c r="L401" s="30">
        <v>34</v>
      </c>
      <c r="M401" s="30">
        <f t="shared" si="63"/>
        <v>1360</v>
      </c>
    </row>
    <row r="402" spans="1:13" ht="15.75" x14ac:dyDescent="0.25">
      <c r="A402" s="13" t="s">
        <v>2962</v>
      </c>
      <c r="B402" s="20" t="s">
        <v>589</v>
      </c>
      <c r="C402" s="21" t="s">
        <v>2963</v>
      </c>
      <c r="D402" s="26">
        <f t="shared" si="61"/>
        <v>371000</v>
      </c>
      <c r="E402" s="34">
        <f t="shared" si="65"/>
        <v>273196</v>
      </c>
      <c r="F402" s="34">
        <f t="shared" si="66"/>
        <v>92340</v>
      </c>
      <c r="G402" s="34">
        <f t="shared" si="67"/>
        <v>5464</v>
      </c>
      <c r="H402" s="11">
        <v>0</v>
      </c>
      <c r="I402" s="85">
        <f t="shared" si="64"/>
        <v>0.875</v>
      </c>
      <c r="J402" s="37"/>
      <c r="K402" s="82">
        <f t="shared" si="62"/>
        <v>371000</v>
      </c>
      <c r="L402" s="30">
        <v>35</v>
      </c>
      <c r="M402" s="30">
        <f t="shared" si="63"/>
        <v>1400</v>
      </c>
    </row>
    <row r="403" spans="1:13" ht="15.75" x14ac:dyDescent="0.25">
      <c r="A403" s="13" t="s">
        <v>2964</v>
      </c>
      <c r="B403" s="20" t="s">
        <v>591</v>
      </c>
      <c r="C403" s="21" t="s">
        <v>2965</v>
      </c>
      <c r="D403" s="26">
        <f t="shared" si="61"/>
        <v>381600</v>
      </c>
      <c r="E403" s="34">
        <f t="shared" si="65"/>
        <v>281001</v>
      </c>
      <c r="F403" s="34">
        <f t="shared" si="66"/>
        <v>94979</v>
      </c>
      <c r="G403" s="34">
        <f t="shared" si="67"/>
        <v>5620</v>
      </c>
      <c r="H403" s="11">
        <v>0</v>
      </c>
      <c r="I403" s="85">
        <f t="shared" si="64"/>
        <v>0.9</v>
      </c>
      <c r="J403" s="37"/>
      <c r="K403" s="82">
        <f t="shared" si="62"/>
        <v>381600</v>
      </c>
      <c r="L403" s="30">
        <v>36</v>
      </c>
      <c r="M403" s="30">
        <f t="shared" si="63"/>
        <v>1440</v>
      </c>
    </row>
    <row r="404" spans="1:13" ht="15.75" x14ac:dyDescent="0.25">
      <c r="A404" s="13" t="s">
        <v>2966</v>
      </c>
      <c r="B404" s="20" t="s">
        <v>593</v>
      </c>
      <c r="C404" s="21" t="s">
        <v>2967</v>
      </c>
      <c r="D404" s="26">
        <f t="shared" si="61"/>
        <v>392200</v>
      </c>
      <c r="E404" s="34">
        <f t="shared" si="65"/>
        <v>288807</v>
      </c>
      <c r="F404" s="34">
        <f t="shared" si="66"/>
        <v>97617</v>
      </c>
      <c r="G404" s="34">
        <f t="shared" si="67"/>
        <v>5776</v>
      </c>
      <c r="H404" s="11">
        <v>0</v>
      </c>
      <c r="I404" s="85">
        <f t="shared" si="64"/>
        <v>0.92500000000000004</v>
      </c>
      <c r="J404" s="37"/>
      <c r="K404" s="82">
        <f t="shared" si="62"/>
        <v>392200</v>
      </c>
      <c r="L404" s="30">
        <v>37</v>
      </c>
      <c r="M404" s="30">
        <f t="shared" si="63"/>
        <v>1480</v>
      </c>
    </row>
    <row r="405" spans="1:13" ht="15.75" x14ac:dyDescent="0.25">
      <c r="A405" s="13" t="s">
        <v>2968</v>
      </c>
      <c r="B405" s="20" t="s">
        <v>595</v>
      </c>
      <c r="C405" s="21" t="s">
        <v>2969</v>
      </c>
      <c r="D405" s="26">
        <f t="shared" si="61"/>
        <v>402800</v>
      </c>
      <c r="E405" s="34">
        <f t="shared" si="65"/>
        <v>296613</v>
      </c>
      <c r="F405" s="34">
        <f t="shared" si="66"/>
        <v>100255</v>
      </c>
      <c r="G405" s="34">
        <f t="shared" si="67"/>
        <v>5932</v>
      </c>
      <c r="H405" s="11">
        <v>0</v>
      </c>
      <c r="I405" s="85">
        <f t="shared" si="64"/>
        <v>0.95</v>
      </c>
      <c r="J405" s="37"/>
      <c r="K405" s="82">
        <f t="shared" si="62"/>
        <v>402800</v>
      </c>
      <c r="L405" s="30">
        <v>38</v>
      </c>
      <c r="M405" s="30">
        <f t="shared" si="63"/>
        <v>1520</v>
      </c>
    </row>
    <row r="406" spans="1:13" ht="15.75" x14ac:dyDescent="0.25">
      <c r="A406" s="13" t="s">
        <v>2970</v>
      </c>
      <c r="B406" s="20" t="s">
        <v>597</v>
      </c>
      <c r="C406" s="21" t="s">
        <v>2971</v>
      </c>
      <c r="D406" s="26">
        <f t="shared" si="61"/>
        <v>413400</v>
      </c>
      <c r="E406" s="34">
        <f t="shared" si="65"/>
        <v>304418</v>
      </c>
      <c r="F406" s="34">
        <f t="shared" si="66"/>
        <v>102894</v>
      </c>
      <c r="G406" s="34">
        <f t="shared" si="67"/>
        <v>6088</v>
      </c>
      <c r="H406" s="11">
        <v>0</v>
      </c>
      <c r="I406" s="85">
        <f t="shared" si="64"/>
        <v>0.97499999999999998</v>
      </c>
      <c r="J406" s="37"/>
      <c r="K406" s="82">
        <f t="shared" si="62"/>
        <v>413400</v>
      </c>
      <c r="L406" s="30">
        <v>39</v>
      </c>
      <c r="M406" s="30">
        <f t="shared" si="63"/>
        <v>1560</v>
      </c>
    </row>
    <row r="407" spans="1:13" ht="15.75" x14ac:dyDescent="0.25">
      <c r="A407" s="13" t="s">
        <v>2972</v>
      </c>
      <c r="B407" s="20" t="s">
        <v>261</v>
      </c>
      <c r="C407" s="21" t="s">
        <v>2973</v>
      </c>
      <c r="D407" s="26">
        <f t="shared" si="61"/>
        <v>424000</v>
      </c>
      <c r="E407" s="34">
        <f t="shared" si="65"/>
        <v>312224</v>
      </c>
      <c r="F407" s="34">
        <f t="shared" si="66"/>
        <v>105532</v>
      </c>
      <c r="G407" s="34">
        <f t="shared" si="67"/>
        <v>6244</v>
      </c>
      <c r="H407" s="11">
        <v>0</v>
      </c>
      <c r="I407" s="85">
        <f t="shared" si="64"/>
        <v>1</v>
      </c>
      <c r="J407" s="37"/>
      <c r="K407" s="82">
        <f t="shared" si="62"/>
        <v>424000</v>
      </c>
      <c r="L407" s="30">
        <v>40</v>
      </c>
      <c r="M407" s="30">
        <f t="shared" si="63"/>
        <v>1600</v>
      </c>
    </row>
    <row r="408" spans="1:13" ht="15.75" x14ac:dyDescent="0.25">
      <c r="A408" s="13" t="s">
        <v>2974</v>
      </c>
      <c r="B408" s="20" t="s">
        <v>2975</v>
      </c>
      <c r="C408" s="21" t="s">
        <v>2976</v>
      </c>
      <c r="D408" s="26">
        <f t="shared" si="61"/>
        <v>117618</v>
      </c>
      <c r="E408" s="34">
        <f t="shared" si="65"/>
        <v>86611</v>
      </c>
      <c r="F408" s="34">
        <f t="shared" si="66"/>
        <v>29275</v>
      </c>
      <c r="G408" s="34">
        <f t="shared" si="67"/>
        <v>1732</v>
      </c>
      <c r="H408" s="11">
        <v>0</v>
      </c>
      <c r="I408" s="85">
        <v>0.25</v>
      </c>
      <c r="J408" s="37"/>
      <c r="K408" s="82">
        <f>I408*P2_</f>
        <v>117617.5</v>
      </c>
      <c r="L408" s="30"/>
    </row>
    <row r="409" spans="1:13" ht="15.75" x14ac:dyDescent="0.25">
      <c r="A409" s="13" t="s">
        <v>2977</v>
      </c>
      <c r="B409" s="20" t="s">
        <v>2714</v>
      </c>
      <c r="C409" s="21" t="s">
        <v>2978</v>
      </c>
      <c r="D409" s="26">
        <f t="shared" si="61"/>
        <v>86248</v>
      </c>
      <c r="E409" s="34">
        <f t="shared" si="65"/>
        <v>63511</v>
      </c>
      <c r="F409" s="34">
        <f t="shared" si="66"/>
        <v>21467</v>
      </c>
      <c r="G409" s="34">
        <f t="shared" si="67"/>
        <v>1270</v>
      </c>
      <c r="H409" s="11">
        <v>0</v>
      </c>
      <c r="I409" s="85">
        <v>0.25</v>
      </c>
      <c r="J409" s="37"/>
      <c r="K409" s="82">
        <f>I409*P4_</f>
        <v>86247.5</v>
      </c>
      <c r="L409" s="30"/>
    </row>
    <row r="410" spans="1:13" ht="15.75" x14ac:dyDescent="0.25">
      <c r="A410" s="13" t="s">
        <v>2979</v>
      </c>
      <c r="B410" s="20" t="s">
        <v>264</v>
      </c>
      <c r="C410" s="21" t="s">
        <v>2980</v>
      </c>
      <c r="D410" s="26">
        <f t="shared" si="61"/>
        <v>10600</v>
      </c>
      <c r="E410" s="34">
        <f t="shared" si="65"/>
        <v>7806</v>
      </c>
      <c r="F410" s="34">
        <f t="shared" si="66"/>
        <v>2638</v>
      </c>
      <c r="G410" s="34">
        <f t="shared" si="67"/>
        <v>156</v>
      </c>
      <c r="H410" s="11">
        <v>0</v>
      </c>
      <c r="I410" s="85">
        <f t="shared" ref="I410:I459" si="68">L410/40</f>
        <v>2.5000000000000001E-2</v>
      </c>
      <c r="J410" s="37"/>
      <c r="K410" s="82">
        <f t="shared" ref="K410:K459" si="69">M410*N1_</f>
        <v>10600</v>
      </c>
      <c r="L410" s="30">
        <v>1</v>
      </c>
      <c r="M410" s="30">
        <f>L410*40</f>
        <v>40</v>
      </c>
    </row>
    <row r="411" spans="1:13" ht="15.75" x14ac:dyDescent="0.25">
      <c r="A411" s="13" t="s">
        <v>2981</v>
      </c>
      <c r="B411" s="20" t="s">
        <v>266</v>
      </c>
      <c r="C411" s="21" t="s">
        <v>2982</v>
      </c>
      <c r="D411" s="26">
        <f t="shared" ref="D411:D477" si="70">ROUND(K411,0)</f>
        <v>21200</v>
      </c>
      <c r="E411" s="34">
        <f t="shared" si="65"/>
        <v>15611</v>
      </c>
      <c r="F411" s="34">
        <f t="shared" si="66"/>
        <v>5277</v>
      </c>
      <c r="G411" s="34">
        <f t="shared" si="67"/>
        <v>312</v>
      </c>
      <c r="H411" s="11">
        <v>0</v>
      </c>
      <c r="I411" s="85">
        <f t="shared" si="68"/>
        <v>0.05</v>
      </c>
      <c r="J411" s="37"/>
      <c r="K411" s="82">
        <f t="shared" si="69"/>
        <v>21200</v>
      </c>
      <c r="L411" s="30">
        <v>2</v>
      </c>
      <c r="M411" s="30">
        <f t="shared" ref="M411:M434" si="71">L411*40</f>
        <v>80</v>
      </c>
    </row>
    <row r="412" spans="1:13" ht="15.75" x14ac:dyDescent="0.25">
      <c r="A412" s="13" t="s">
        <v>2983</v>
      </c>
      <c r="B412" s="20" t="s">
        <v>268</v>
      </c>
      <c r="C412" s="21" t="s">
        <v>2984</v>
      </c>
      <c r="D412" s="26">
        <f t="shared" si="70"/>
        <v>31800</v>
      </c>
      <c r="E412" s="34">
        <f t="shared" si="65"/>
        <v>23417</v>
      </c>
      <c r="F412" s="34">
        <f t="shared" si="66"/>
        <v>7915</v>
      </c>
      <c r="G412" s="34">
        <f t="shared" si="67"/>
        <v>468</v>
      </c>
      <c r="H412" s="11">
        <v>0</v>
      </c>
      <c r="I412" s="85">
        <f t="shared" si="68"/>
        <v>7.4999999999999997E-2</v>
      </c>
      <c r="J412" s="37"/>
      <c r="K412" s="82">
        <f t="shared" si="69"/>
        <v>31800</v>
      </c>
      <c r="L412" s="30">
        <v>3</v>
      </c>
      <c r="M412" s="30">
        <f t="shared" si="71"/>
        <v>120</v>
      </c>
    </row>
    <row r="413" spans="1:13" ht="15.75" x14ac:dyDescent="0.25">
      <c r="A413" s="13" t="s">
        <v>2985</v>
      </c>
      <c r="B413" s="20" t="s">
        <v>270</v>
      </c>
      <c r="C413" s="21" t="s">
        <v>2986</v>
      </c>
      <c r="D413" s="26">
        <f t="shared" si="70"/>
        <v>42400</v>
      </c>
      <c r="E413" s="34">
        <f t="shared" si="65"/>
        <v>31222</v>
      </c>
      <c r="F413" s="34">
        <f t="shared" si="66"/>
        <v>10554</v>
      </c>
      <c r="G413" s="34">
        <f t="shared" si="67"/>
        <v>624</v>
      </c>
      <c r="H413" s="11">
        <v>0</v>
      </c>
      <c r="I413" s="85">
        <f t="shared" si="68"/>
        <v>0.1</v>
      </c>
      <c r="J413" s="37"/>
      <c r="K413" s="82">
        <f t="shared" si="69"/>
        <v>42400</v>
      </c>
      <c r="L413" s="30">
        <v>4</v>
      </c>
      <c r="M413" s="30">
        <f t="shared" si="71"/>
        <v>160</v>
      </c>
    </row>
    <row r="414" spans="1:13" ht="15.75" x14ac:dyDescent="0.25">
      <c r="A414" s="13" t="s">
        <v>2987</v>
      </c>
      <c r="B414" s="20" t="s">
        <v>272</v>
      </c>
      <c r="C414" s="21" t="s">
        <v>2988</v>
      </c>
      <c r="D414" s="26">
        <f t="shared" si="70"/>
        <v>53000</v>
      </c>
      <c r="E414" s="34">
        <f t="shared" si="65"/>
        <v>39028</v>
      </c>
      <c r="F414" s="34">
        <f t="shared" si="66"/>
        <v>13191</v>
      </c>
      <c r="G414" s="34">
        <f t="shared" si="67"/>
        <v>781</v>
      </c>
      <c r="H414" s="11">
        <v>0</v>
      </c>
      <c r="I414" s="85">
        <f t="shared" si="68"/>
        <v>0.125</v>
      </c>
      <c r="J414" s="37"/>
      <c r="K414" s="82">
        <f t="shared" si="69"/>
        <v>53000</v>
      </c>
      <c r="L414" s="30">
        <v>5</v>
      </c>
      <c r="M414" s="30">
        <f t="shared" si="71"/>
        <v>200</v>
      </c>
    </row>
    <row r="415" spans="1:13" ht="15.75" x14ac:dyDescent="0.25">
      <c r="A415" s="13" t="s">
        <v>2989</v>
      </c>
      <c r="B415" s="20" t="s">
        <v>274</v>
      </c>
      <c r="C415" s="21" t="s">
        <v>2990</v>
      </c>
      <c r="D415" s="26">
        <f t="shared" si="70"/>
        <v>63600</v>
      </c>
      <c r="E415" s="34">
        <f t="shared" si="65"/>
        <v>46834</v>
      </c>
      <c r="F415" s="34">
        <f t="shared" si="66"/>
        <v>15829</v>
      </c>
      <c r="G415" s="34">
        <f t="shared" si="67"/>
        <v>937</v>
      </c>
      <c r="H415" s="11">
        <v>0</v>
      </c>
      <c r="I415" s="85">
        <f t="shared" si="68"/>
        <v>0.15</v>
      </c>
      <c r="J415" s="37"/>
      <c r="K415" s="82">
        <f t="shared" si="69"/>
        <v>63600</v>
      </c>
      <c r="L415" s="30">
        <v>6</v>
      </c>
      <c r="M415" s="30">
        <f t="shared" si="71"/>
        <v>240</v>
      </c>
    </row>
    <row r="416" spans="1:13" ht="15.75" x14ac:dyDescent="0.25">
      <c r="A416" s="13" t="s">
        <v>2991</v>
      </c>
      <c r="B416" s="20" t="s">
        <v>276</v>
      </c>
      <c r="C416" s="21" t="s">
        <v>2992</v>
      </c>
      <c r="D416" s="26">
        <f t="shared" si="70"/>
        <v>74200</v>
      </c>
      <c r="E416" s="34">
        <f t="shared" si="65"/>
        <v>54639</v>
      </c>
      <c r="F416" s="34">
        <f t="shared" si="66"/>
        <v>18468</v>
      </c>
      <c r="G416" s="34">
        <f t="shared" si="67"/>
        <v>1093</v>
      </c>
      <c r="H416" s="11">
        <v>0</v>
      </c>
      <c r="I416" s="85">
        <f t="shared" si="68"/>
        <v>0.17499999999999999</v>
      </c>
      <c r="J416" s="37"/>
      <c r="K416" s="82">
        <f t="shared" si="69"/>
        <v>74200</v>
      </c>
      <c r="L416" s="30">
        <v>7</v>
      </c>
      <c r="M416" s="30">
        <f t="shared" si="71"/>
        <v>280</v>
      </c>
    </row>
    <row r="417" spans="1:13" ht="15.75" x14ac:dyDescent="0.25">
      <c r="A417" s="13" t="s">
        <v>2993</v>
      </c>
      <c r="B417" s="20" t="s">
        <v>278</v>
      </c>
      <c r="C417" s="21" t="s">
        <v>2994</v>
      </c>
      <c r="D417" s="26">
        <f t="shared" si="70"/>
        <v>84800</v>
      </c>
      <c r="E417" s="34">
        <f t="shared" si="65"/>
        <v>62445</v>
      </c>
      <c r="F417" s="34">
        <f t="shared" si="66"/>
        <v>21106</v>
      </c>
      <c r="G417" s="34">
        <f t="shared" si="67"/>
        <v>1249</v>
      </c>
      <c r="H417" s="11">
        <v>0</v>
      </c>
      <c r="I417" s="85">
        <f t="shared" si="68"/>
        <v>0.2</v>
      </c>
      <c r="J417" s="37"/>
      <c r="K417" s="82">
        <f t="shared" si="69"/>
        <v>84800</v>
      </c>
      <c r="L417" s="30">
        <v>8</v>
      </c>
      <c r="M417" s="30">
        <f t="shared" si="71"/>
        <v>320</v>
      </c>
    </row>
    <row r="418" spans="1:13" ht="15.75" x14ac:dyDescent="0.25">
      <c r="A418" s="13" t="s">
        <v>2995</v>
      </c>
      <c r="B418" s="20" t="s">
        <v>280</v>
      </c>
      <c r="C418" s="21" t="s">
        <v>2996</v>
      </c>
      <c r="D418" s="26">
        <f t="shared" si="70"/>
        <v>95400</v>
      </c>
      <c r="E418" s="34">
        <f t="shared" si="65"/>
        <v>70250</v>
      </c>
      <c r="F418" s="34">
        <f t="shared" si="66"/>
        <v>23745</v>
      </c>
      <c r="G418" s="34">
        <f t="shared" si="67"/>
        <v>1405</v>
      </c>
      <c r="H418" s="11">
        <v>0</v>
      </c>
      <c r="I418" s="85">
        <f t="shared" si="68"/>
        <v>0.22500000000000001</v>
      </c>
      <c r="J418" s="37"/>
      <c r="K418" s="82">
        <f t="shared" si="69"/>
        <v>95400</v>
      </c>
      <c r="L418" s="30">
        <v>9</v>
      </c>
      <c r="M418" s="30">
        <f t="shared" si="71"/>
        <v>360</v>
      </c>
    </row>
    <row r="419" spans="1:13" ht="15.75" x14ac:dyDescent="0.25">
      <c r="A419" s="13" t="s">
        <v>2997</v>
      </c>
      <c r="B419" s="20" t="s">
        <v>282</v>
      </c>
      <c r="C419" s="21" t="s">
        <v>2998</v>
      </c>
      <c r="D419" s="26">
        <f t="shared" si="70"/>
        <v>106000</v>
      </c>
      <c r="E419" s="34">
        <f t="shared" si="65"/>
        <v>78056</v>
      </c>
      <c r="F419" s="34">
        <f t="shared" si="66"/>
        <v>26383</v>
      </c>
      <c r="G419" s="34">
        <f t="shared" si="67"/>
        <v>1561</v>
      </c>
      <c r="H419" s="11">
        <v>0</v>
      </c>
      <c r="I419" s="85">
        <f t="shared" si="68"/>
        <v>0.25</v>
      </c>
      <c r="J419" s="37"/>
      <c r="K419" s="82">
        <f t="shared" si="69"/>
        <v>106000</v>
      </c>
      <c r="L419" s="30">
        <v>10</v>
      </c>
      <c r="M419" s="30">
        <f t="shared" si="71"/>
        <v>400</v>
      </c>
    </row>
    <row r="420" spans="1:13" ht="15.75" x14ac:dyDescent="0.25">
      <c r="A420" s="13" t="s">
        <v>2999</v>
      </c>
      <c r="B420" s="20" t="s">
        <v>284</v>
      </c>
      <c r="C420" s="21" t="s">
        <v>3000</v>
      </c>
      <c r="D420" s="26">
        <f t="shared" si="70"/>
        <v>116600</v>
      </c>
      <c r="E420" s="34">
        <f t="shared" si="65"/>
        <v>85862</v>
      </c>
      <c r="F420" s="34">
        <f t="shared" si="66"/>
        <v>29021</v>
      </c>
      <c r="G420" s="34">
        <f t="shared" si="67"/>
        <v>1717</v>
      </c>
      <c r="H420" s="11">
        <v>0</v>
      </c>
      <c r="I420" s="85">
        <f t="shared" si="68"/>
        <v>0.27500000000000002</v>
      </c>
      <c r="J420" s="37"/>
      <c r="K420" s="82">
        <f t="shared" si="69"/>
        <v>116600</v>
      </c>
      <c r="L420" s="30">
        <v>11</v>
      </c>
      <c r="M420" s="30">
        <f t="shared" si="71"/>
        <v>440</v>
      </c>
    </row>
    <row r="421" spans="1:13" ht="15.75" x14ac:dyDescent="0.25">
      <c r="A421" s="13" t="s">
        <v>3001</v>
      </c>
      <c r="B421" s="20" t="s">
        <v>286</v>
      </c>
      <c r="C421" s="21" t="s">
        <v>3002</v>
      </c>
      <c r="D421" s="26">
        <f t="shared" si="70"/>
        <v>127200</v>
      </c>
      <c r="E421" s="34">
        <f t="shared" si="65"/>
        <v>93667</v>
      </c>
      <c r="F421" s="34">
        <f t="shared" si="66"/>
        <v>31660</v>
      </c>
      <c r="G421" s="34">
        <f t="shared" si="67"/>
        <v>1873</v>
      </c>
      <c r="H421" s="11">
        <v>0</v>
      </c>
      <c r="I421" s="85">
        <f t="shared" si="68"/>
        <v>0.3</v>
      </c>
      <c r="J421" s="37"/>
      <c r="K421" s="82">
        <f t="shared" si="69"/>
        <v>127200</v>
      </c>
      <c r="L421" s="30">
        <v>12</v>
      </c>
      <c r="M421" s="30">
        <f t="shared" si="71"/>
        <v>480</v>
      </c>
    </row>
    <row r="422" spans="1:13" ht="15.75" x14ac:dyDescent="0.25">
      <c r="A422" s="13" t="s">
        <v>3003</v>
      </c>
      <c r="B422" s="20" t="s">
        <v>288</v>
      </c>
      <c r="C422" s="21" t="s">
        <v>3004</v>
      </c>
      <c r="D422" s="26">
        <f t="shared" si="70"/>
        <v>137800</v>
      </c>
      <c r="E422" s="34">
        <f t="shared" si="65"/>
        <v>101473</v>
      </c>
      <c r="F422" s="34">
        <f t="shared" si="66"/>
        <v>34298</v>
      </c>
      <c r="G422" s="34">
        <f t="shared" si="67"/>
        <v>2029</v>
      </c>
      <c r="H422" s="11">
        <v>0</v>
      </c>
      <c r="I422" s="85">
        <f t="shared" si="68"/>
        <v>0.32500000000000001</v>
      </c>
      <c r="J422" s="37"/>
      <c r="K422" s="82">
        <f t="shared" si="69"/>
        <v>137800</v>
      </c>
      <c r="L422" s="30">
        <v>13</v>
      </c>
      <c r="M422" s="30">
        <f t="shared" si="71"/>
        <v>520</v>
      </c>
    </row>
    <row r="423" spans="1:13" ht="15.75" x14ac:dyDescent="0.25">
      <c r="A423" s="13" t="s">
        <v>3005</v>
      </c>
      <c r="B423" s="20" t="s">
        <v>290</v>
      </c>
      <c r="C423" s="21" t="s">
        <v>3006</v>
      </c>
      <c r="D423" s="26">
        <f t="shared" si="70"/>
        <v>148400</v>
      </c>
      <c r="E423" s="34">
        <f t="shared" si="65"/>
        <v>109278</v>
      </c>
      <c r="F423" s="34">
        <f t="shared" si="66"/>
        <v>36936</v>
      </c>
      <c r="G423" s="34">
        <f t="shared" si="67"/>
        <v>2186</v>
      </c>
      <c r="H423" s="11">
        <v>0</v>
      </c>
      <c r="I423" s="85">
        <f t="shared" si="68"/>
        <v>0.35</v>
      </c>
      <c r="J423" s="37"/>
      <c r="K423" s="82">
        <f t="shared" si="69"/>
        <v>148400</v>
      </c>
      <c r="L423" s="30">
        <v>14</v>
      </c>
      <c r="M423" s="30">
        <f t="shared" si="71"/>
        <v>560</v>
      </c>
    </row>
    <row r="424" spans="1:13" ht="15.75" x14ac:dyDescent="0.25">
      <c r="A424" s="13" t="s">
        <v>3007</v>
      </c>
      <c r="B424" s="20" t="s">
        <v>292</v>
      </c>
      <c r="C424" s="21" t="s">
        <v>3008</v>
      </c>
      <c r="D424" s="26">
        <f t="shared" si="70"/>
        <v>159000</v>
      </c>
      <c r="E424" s="34">
        <f t="shared" si="65"/>
        <v>117084</v>
      </c>
      <c r="F424" s="34">
        <f t="shared" si="66"/>
        <v>39574</v>
      </c>
      <c r="G424" s="34">
        <f t="shared" si="67"/>
        <v>2342</v>
      </c>
      <c r="H424" s="11">
        <v>0</v>
      </c>
      <c r="I424" s="85">
        <f t="shared" si="68"/>
        <v>0.375</v>
      </c>
      <c r="J424" s="37"/>
      <c r="K424" s="82">
        <f t="shared" si="69"/>
        <v>159000</v>
      </c>
      <c r="L424" s="30">
        <v>15</v>
      </c>
      <c r="M424" s="30">
        <f t="shared" si="71"/>
        <v>600</v>
      </c>
    </row>
    <row r="425" spans="1:13" ht="15.75" x14ac:dyDescent="0.25">
      <c r="A425" s="13" t="s">
        <v>3009</v>
      </c>
      <c r="B425" s="20" t="s">
        <v>294</v>
      </c>
      <c r="C425" s="21" t="s">
        <v>3010</v>
      </c>
      <c r="D425" s="26">
        <f t="shared" si="70"/>
        <v>169600</v>
      </c>
      <c r="E425" s="34">
        <f t="shared" si="65"/>
        <v>124890</v>
      </c>
      <c r="F425" s="34">
        <f t="shared" si="66"/>
        <v>42212</v>
      </c>
      <c r="G425" s="34">
        <f t="shared" si="67"/>
        <v>2498</v>
      </c>
      <c r="H425" s="11">
        <v>0</v>
      </c>
      <c r="I425" s="85">
        <f t="shared" si="68"/>
        <v>0.4</v>
      </c>
      <c r="J425" s="37"/>
      <c r="K425" s="82">
        <f t="shared" si="69"/>
        <v>169600</v>
      </c>
      <c r="L425" s="30">
        <v>16</v>
      </c>
      <c r="M425" s="30">
        <f t="shared" si="71"/>
        <v>640</v>
      </c>
    </row>
    <row r="426" spans="1:13" ht="15.75" x14ac:dyDescent="0.25">
      <c r="A426" s="13" t="s">
        <v>3011</v>
      </c>
      <c r="B426" s="20" t="s">
        <v>296</v>
      </c>
      <c r="C426" s="21" t="s">
        <v>3012</v>
      </c>
      <c r="D426" s="26">
        <f t="shared" si="70"/>
        <v>180200</v>
      </c>
      <c r="E426" s="34">
        <f t="shared" si="65"/>
        <v>132695</v>
      </c>
      <c r="F426" s="34">
        <f t="shared" si="66"/>
        <v>44851</v>
      </c>
      <c r="G426" s="34">
        <f t="shared" si="67"/>
        <v>2654</v>
      </c>
      <c r="H426" s="11">
        <v>0</v>
      </c>
      <c r="I426" s="85">
        <f t="shared" si="68"/>
        <v>0.42499999999999999</v>
      </c>
      <c r="J426" s="37"/>
      <c r="K426" s="82">
        <f t="shared" si="69"/>
        <v>180200</v>
      </c>
      <c r="L426" s="30">
        <v>17</v>
      </c>
      <c r="M426" s="30">
        <f t="shared" si="71"/>
        <v>680</v>
      </c>
    </row>
    <row r="427" spans="1:13" ht="15.75" x14ac:dyDescent="0.25">
      <c r="A427" s="13" t="s">
        <v>3013</v>
      </c>
      <c r="B427" s="20" t="s">
        <v>298</v>
      </c>
      <c r="C427" s="21" t="s">
        <v>3014</v>
      </c>
      <c r="D427" s="26">
        <f t="shared" si="70"/>
        <v>190800</v>
      </c>
      <c r="E427" s="34">
        <f t="shared" si="65"/>
        <v>140501</v>
      </c>
      <c r="F427" s="34">
        <f t="shared" si="66"/>
        <v>47489</v>
      </c>
      <c r="G427" s="34">
        <f t="shared" si="67"/>
        <v>2810</v>
      </c>
      <c r="H427" s="11">
        <v>0</v>
      </c>
      <c r="I427" s="85">
        <f t="shared" si="68"/>
        <v>0.45</v>
      </c>
      <c r="J427" s="37"/>
      <c r="K427" s="82">
        <f t="shared" si="69"/>
        <v>190800</v>
      </c>
      <c r="L427" s="30">
        <v>18</v>
      </c>
      <c r="M427" s="30">
        <f t="shared" si="71"/>
        <v>720</v>
      </c>
    </row>
    <row r="428" spans="1:13" ht="15.75" x14ac:dyDescent="0.25">
      <c r="A428" s="13" t="s">
        <v>3015</v>
      </c>
      <c r="B428" s="20" t="s">
        <v>300</v>
      </c>
      <c r="C428" s="21" t="s">
        <v>3016</v>
      </c>
      <c r="D428" s="26">
        <f t="shared" si="70"/>
        <v>201400</v>
      </c>
      <c r="E428" s="34">
        <f t="shared" si="65"/>
        <v>148306</v>
      </c>
      <c r="F428" s="34">
        <f t="shared" si="66"/>
        <v>50128</v>
      </c>
      <c r="G428" s="34">
        <f t="shared" si="67"/>
        <v>2966</v>
      </c>
      <c r="H428" s="11">
        <v>0</v>
      </c>
      <c r="I428" s="85">
        <f t="shared" si="68"/>
        <v>0.47499999999999998</v>
      </c>
      <c r="J428" s="37"/>
      <c r="K428" s="82">
        <f t="shared" si="69"/>
        <v>201400</v>
      </c>
      <c r="L428" s="30">
        <v>19</v>
      </c>
      <c r="M428" s="30">
        <f t="shared" si="71"/>
        <v>760</v>
      </c>
    </row>
    <row r="429" spans="1:13" ht="15.75" x14ac:dyDescent="0.25">
      <c r="A429" s="13" t="s">
        <v>3017</v>
      </c>
      <c r="B429" s="20" t="s">
        <v>302</v>
      </c>
      <c r="C429" s="21" t="s">
        <v>3018</v>
      </c>
      <c r="D429" s="26">
        <f t="shared" si="70"/>
        <v>212000</v>
      </c>
      <c r="E429" s="34">
        <f t="shared" si="65"/>
        <v>156112</v>
      </c>
      <c r="F429" s="34">
        <f t="shared" si="66"/>
        <v>52766</v>
      </c>
      <c r="G429" s="34">
        <f t="shared" si="67"/>
        <v>3122</v>
      </c>
      <c r="H429" s="11">
        <v>0</v>
      </c>
      <c r="I429" s="85">
        <f t="shared" si="68"/>
        <v>0.5</v>
      </c>
      <c r="J429" s="37"/>
      <c r="K429" s="82">
        <f t="shared" si="69"/>
        <v>212000</v>
      </c>
      <c r="L429" s="30">
        <v>20</v>
      </c>
      <c r="M429" s="30">
        <f t="shared" si="71"/>
        <v>800</v>
      </c>
    </row>
    <row r="430" spans="1:13" ht="15.75" x14ac:dyDescent="0.25">
      <c r="A430" s="13" t="s">
        <v>3019</v>
      </c>
      <c r="B430" s="20" t="s">
        <v>304</v>
      </c>
      <c r="C430" s="21" t="s">
        <v>3020</v>
      </c>
      <c r="D430" s="26">
        <f t="shared" si="70"/>
        <v>222600</v>
      </c>
      <c r="E430" s="34">
        <f t="shared" si="65"/>
        <v>163918</v>
      </c>
      <c r="F430" s="34">
        <f t="shared" si="66"/>
        <v>55404</v>
      </c>
      <c r="G430" s="34">
        <f t="shared" si="67"/>
        <v>3278</v>
      </c>
      <c r="H430" s="11">
        <v>0</v>
      </c>
      <c r="I430" s="85">
        <f t="shared" si="68"/>
        <v>0.52500000000000002</v>
      </c>
      <c r="J430" s="37"/>
      <c r="K430" s="82">
        <f t="shared" si="69"/>
        <v>222600</v>
      </c>
      <c r="L430" s="30">
        <v>21</v>
      </c>
      <c r="M430" s="30">
        <f t="shared" si="71"/>
        <v>840</v>
      </c>
    </row>
    <row r="431" spans="1:13" ht="15.75" x14ac:dyDescent="0.25">
      <c r="A431" s="13" t="s">
        <v>3021</v>
      </c>
      <c r="B431" s="20" t="s">
        <v>306</v>
      </c>
      <c r="C431" s="21" t="s">
        <v>3022</v>
      </c>
      <c r="D431" s="26">
        <f t="shared" si="70"/>
        <v>233200</v>
      </c>
      <c r="E431" s="34">
        <f t="shared" si="65"/>
        <v>171723</v>
      </c>
      <c r="F431" s="34">
        <f t="shared" si="66"/>
        <v>58043</v>
      </c>
      <c r="G431" s="34">
        <f t="shared" si="67"/>
        <v>3434</v>
      </c>
      <c r="H431" s="11">
        <v>0</v>
      </c>
      <c r="I431" s="85">
        <f t="shared" si="68"/>
        <v>0.55000000000000004</v>
      </c>
      <c r="J431" s="37"/>
      <c r="K431" s="82">
        <f t="shared" si="69"/>
        <v>233200</v>
      </c>
      <c r="L431" s="30">
        <v>22</v>
      </c>
      <c r="M431" s="30">
        <f t="shared" si="71"/>
        <v>880</v>
      </c>
    </row>
    <row r="432" spans="1:13" ht="15.75" x14ac:dyDescent="0.25">
      <c r="A432" s="13" t="s">
        <v>3023</v>
      </c>
      <c r="B432" s="20" t="s">
        <v>308</v>
      </c>
      <c r="C432" s="21" t="s">
        <v>3024</v>
      </c>
      <c r="D432" s="26">
        <f t="shared" si="70"/>
        <v>243800</v>
      </c>
      <c r="E432" s="34">
        <f t="shared" si="65"/>
        <v>179529</v>
      </c>
      <c r="F432" s="34">
        <f t="shared" si="66"/>
        <v>60680</v>
      </c>
      <c r="G432" s="34">
        <f t="shared" si="67"/>
        <v>3591</v>
      </c>
      <c r="H432" s="11">
        <v>0</v>
      </c>
      <c r="I432" s="85">
        <f t="shared" si="68"/>
        <v>0.57499999999999996</v>
      </c>
      <c r="J432" s="37"/>
      <c r="K432" s="82">
        <f t="shared" si="69"/>
        <v>243800</v>
      </c>
      <c r="L432" s="30">
        <v>23</v>
      </c>
      <c r="M432" s="30">
        <f t="shared" si="71"/>
        <v>920</v>
      </c>
    </row>
    <row r="433" spans="1:13" ht="15.75" x14ac:dyDescent="0.25">
      <c r="A433" s="13" t="s">
        <v>3025</v>
      </c>
      <c r="B433" s="20" t="s">
        <v>310</v>
      </c>
      <c r="C433" s="21" t="s">
        <v>3026</v>
      </c>
      <c r="D433" s="26">
        <f t="shared" si="70"/>
        <v>254400</v>
      </c>
      <c r="E433" s="34">
        <f t="shared" si="65"/>
        <v>187334</v>
      </c>
      <c r="F433" s="34">
        <f t="shared" si="66"/>
        <v>63319</v>
      </c>
      <c r="G433" s="34">
        <f t="shared" si="67"/>
        <v>3747</v>
      </c>
      <c r="H433" s="11">
        <v>0</v>
      </c>
      <c r="I433" s="85">
        <f t="shared" si="68"/>
        <v>0.6</v>
      </c>
      <c r="J433" s="37"/>
      <c r="K433" s="82">
        <f t="shared" si="69"/>
        <v>254400</v>
      </c>
      <c r="L433" s="30">
        <v>24</v>
      </c>
      <c r="M433" s="30">
        <f t="shared" si="71"/>
        <v>960</v>
      </c>
    </row>
    <row r="434" spans="1:13" ht="15.75" x14ac:dyDescent="0.25">
      <c r="A434" s="13" t="s">
        <v>3027</v>
      </c>
      <c r="B434" s="20" t="s">
        <v>312</v>
      </c>
      <c r="C434" s="21" t="s">
        <v>3028</v>
      </c>
      <c r="D434" s="26">
        <f t="shared" si="70"/>
        <v>265000</v>
      </c>
      <c r="E434" s="34">
        <f t="shared" si="65"/>
        <v>195140</v>
      </c>
      <c r="F434" s="34">
        <f t="shared" si="66"/>
        <v>65957</v>
      </c>
      <c r="G434" s="34">
        <f t="shared" si="67"/>
        <v>3903</v>
      </c>
      <c r="H434" s="11">
        <v>0</v>
      </c>
      <c r="I434" s="85">
        <f t="shared" si="68"/>
        <v>0.625</v>
      </c>
      <c r="J434" s="37"/>
      <c r="K434" s="82">
        <f t="shared" si="69"/>
        <v>265000</v>
      </c>
      <c r="L434" s="30">
        <v>25</v>
      </c>
      <c r="M434" s="30">
        <f t="shared" si="71"/>
        <v>1000</v>
      </c>
    </row>
    <row r="435" spans="1:13" ht="15.75" x14ac:dyDescent="0.25">
      <c r="A435" s="13" t="s">
        <v>3029</v>
      </c>
      <c r="B435" s="20" t="s">
        <v>314</v>
      </c>
      <c r="C435" s="21" t="s">
        <v>3030</v>
      </c>
      <c r="D435" s="26">
        <f t="shared" si="70"/>
        <v>10600</v>
      </c>
      <c r="E435" s="34">
        <f t="shared" si="65"/>
        <v>7806</v>
      </c>
      <c r="F435" s="34">
        <f t="shared" si="66"/>
        <v>2638</v>
      </c>
      <c r="G435" s="34">
        <f t="shared" si="67"/>
        <v>156</v>
      </c>
      <c r="H435" s="11">
        <v>0</v>
      </c>
      <c r="I435" s="85">
        <f t="shared" si="68"/>
        <v>2.5000000000000001E-2</v>
      </c>
      <c r="J435" s="37"/>
      <c r="K435" s="82">
        <f t="shared" si="69"/>
        <v>10600</v>
      </c>
      <c r="L435" s="30">
        <v>1</v>
      </c>
      <c r="M435" s="30">
        <f>L435*40</f>
        <v>40</v>
      </c>
    </row>
    <row r="436" spans="1:13" ht="15.75" x14ac:dyDescent="0.25">
      <c r="A436" s="13" t="s">
        <v>3031</v>
      </c>
      <c r="B436" s="20" t="s">
        <v>316</v>
      </c>
      <c r="C436" s="21" t="s">
        <v>3032</v>
      </c>
      <c r="D436" s="26">
        <f t="shared" si="70"/>
        <v>21200</v>
      </c>
      <c r="E436" s="34">
        <f t="shared" si="65"/>
        <v>15611</v>
      </c>
      <c r="F436" s="34">
        <f t="shared" si="66"/>
        <v>5277</v>
      </c>
      <c r="G436" s="34">
        <f t="shared" si="67"/>
        <v>312</v>
      </c>
      <c r="H436" s="11">
        <v>0</v>
      </c>
      <c r="I436" s="85">
        <f t="shared" si="68"/>
        <v>0.05</v>
      </c>
      <c r="J436" s="37"/>
      <c r="K436" s="82">
        <f t="shared" si="69"/>
        <v>21200</v>
      </c>
      <c r="L436" s="30">
        <v>2</v>
      </c>
      <c r="M436" s="30">
        <f t="shared" ref="M436:M459" si="72">L436*40</f>
        <v>80</v>
      </c>
    </row>
    <row r="437" spans="1:13" ht="15.75" x14ac:dyDescent="0.25">
      <c r="A437" s="13" t="s">
        <v>3033</v>
      </c>
      <c r="B437" s="20" t="s">
        <v>318</v>
      </c>
      <c r="C437" s="21" t="s">
        <v>3034</v>
      </c>
      <c r="D437" s="26">
        <f t="shared" si="70"/>
        <v>31800</v>
      </c>
      <c r="E437" s="34">
        <f t="shared" si="65"/>
        <v>23417</v>
      </c>
      <c r="F437" s="34">
        <f t="shared" si="66"/>
        <v>7915</v>
      </c>
      <c r="G437" s="34">
        <f t="shared" si="67"/>
        <v>468</v>
      </c>
      <c r="H437" s="11">
        <v>0</v>
      </c>
      <c r="I437" s="85">
        <f t="shared" si="68"/>
        <v>7.4999999999999997E-2</v>
      </c>
      <c r="J437" s="37"/>
      <c r="K437" s="82">
        <f t="shared" si="69"/>
        <v>31800</v>
      </c>
      <c r="L437" s="30">
        <v>3</v>
      </c>
      <c r="M437" s="30">
        <f t="shared" si="72"/>
        <v>120</v>
      </c>
    </row>
    <row r="438" spans="1:13" ht="15.75" x14ac:dyDescent="0.25">
      <c r="A438" s="13" t="s">
        <v>3035</v>
      </c>
      <c r="B438" s="20" t="s">
        <v>320</v>
      </c>
      <c r="C438" s="21" t="s">
        <v>3036</v>
      </c>
      <c r="D438" s="26">
        <f t="shared" si="70"/>
        <v>42400</v>
      </c>
      <c r="E438" s="34">
        <f t="shared" si="65"/>
        <v>31222</v>
      </c>
      <c r="F438" s="34">
        <f t="shared" si="66"/>
        <v>10554</v>
      </c>
      <c r="G438" s="34">
        <f t="shared" si="67"/>
        <v>624</v>
      </c>
      <c r="H438" s="11">
        <v>0</v>
      </c>
      <c r="I438" s="85">
        <f t="shared" si="68"/>
        <v>0.1</v>
      </c>
      <c r="J438" s="37"/>
      <c r="K438" s="82">
        <f t="shared" si="69"/>
        <v>42400</v>
      </c>
      <c r="L438" s="30">
        <v>4</v>
      </c>
      <c r="M438" s="30">
        <f t="shared" si="72"/>
        <v>160</v>
      </c>
    </row>
    <row r="439" spans="1:13" ht="15.75" x14ac:dyDescent="0.25">
      <c r="A439" s="13" t="s">
        <v>3037</v>
      </c>
      <c r="B439" s="20" t="s">
        <v>322</v>
      </c>
      <c r="C439" s="21" t="s">
        <v>3038</v>
      </c>
      <c r="D439" s="26">
        <f t="shared" si="70"/>
        <v>53000</v>
      </c>
      <c r="E439" s="34">
        <f t="shared" si="65"/>
        <v>39028</v>
      </c>
      <c r="F439" s="34">
        <f t="shared" si="66"/>
        <v>13191</v>
      </c>
      <c r="G439" s="34">
        <f t="shared" si="67"/>
        <v>781</v>
      </c>
      <c r="H439" s="11">
        <v>0</v>
      </c>
      <c r="I439" s="85">
        <f t="shared" si="68"/>
        <v>0.125</v>
      </c>
      <c r="J439" s="37"/>
      <c r="K439" s="82">
        <f t="shared" si="69"/>
        <v>53000</v>
      </c>
      <c r="L439" s="30">
        <v>5</v>
      </c>
      <c r="M439" s="30">
        <f t="shared" si="72"/>
        <v>200</v>
      </c>
    </row>
    <row r="440" spans="1:13" ht="15.75" x14ac:dyDescent="0.25">
      <c r="A440" s="13" t="s">
        <v>3039</v>
      </c>
      <c r="B440" s="20" t="s">
        <v>324</v>
      </c>
      <c r="C440" s="21" t="s">
        <v>3040</v>
      </c>
      <c r="D440" s="26">
        <f t="shared" si="70"/>
        <v>63600</v>
      </c>
      <c r="E440" s="34">
        <f t="shared" si="65"/>
        <v>46834</v>
      </c>
      <c r="F440" s="34">
        <f t="shared" si="66"/>
        <v>15829</v>
      </c>
      <c r="G440" s="34">
        <f t="shared" si="67"/>
        <v>937</v>
      </c>
      <c r="H440" s="11">
        <v>0</v>
      </c>
      <c r="I440" s="85">
        <f t="shared" si="68"/>
        <v>0.15</v>
      </c>
      <c r="J440" s="37"/>
      <c r="K440" s="82">
        <f t="shared" si="69"/>
        <v>63600</v>
      </c>
      <c r="L440" s="30">
        <v>6</v>
      </c>
      <c r="M440" s="30">
        <f t="shared" si="72"/>
        <v>240</v>
      </c>
    </row>
    <row r="441" spans="1:13" ht="15.75" x14ac:dyDescent="0.25">
      <c r="A441" s="13" t="s">
        <v>3041</v>
      </c>
      <c r="B441" s="20" t="s">
        <v>326</v>
      </c>
      <c r="C441" s="21" t="s">
        <v>3042</v>
      </c>
      <c r="D441" s="26">
        <f t="shared" si="70"/>
        <v>74200</v>
      </c>
      <c r="E441" s="34">
        <f t="shared" si="65"/>
        <v>54639</v>
      </c>
      <c r="F441" s="34">
        <f t="shared" si="66"/>
        <v>18468</v>
      </c>
      <c r="G441" s="34">
        <f t="shared" si="67"/>
        <v>1093</v>
      </c>
      <c r="H441" s="11">
        <v>0</v>
      </c>
      <c r="I441" s="85">
        <f t="shared" si="68"/>
        <v>0.17499999999999999</v>
      </c>
      <c r="J441" s="37"/>
      <c r="K441" s="82">
        <f t="shared" si="69"/>
        <v>74200</v>
      </c>
      <c r="L441" s="30">
        <v>7</v>
      </c>
      <c r="M441" s="30">
        <f t="shared" si="72"/>
        <v>280</v>
      </c>
    </row>
    <row r="442" spans="1:13" ht="15.75" x14ac:dyDescent="0.25">
      <c r="A442" s="13" t="s">
        <v>3043</v>
      </c>
      <c r="B442" s="20" t="s">
        <v>328</v>
      </c>
      <c r="C442" s="21" t="s">
        <v>3044</v>
      </c>
      <c r="D442" s="26">
        <f t="shared" si="70"/>
        <v>84800</v>
      </c>
      <c r="E442" s="34">
        <f t="shared" si="65"/>
        <v>62445</v>
      </c>
      <c r="F442" s="34">
        <f t="shared" si="66"/>
        <v>21106</v>
      </c>
      <c r="G442" s="34">
        <f t="shared" si="67"/>
        <v>1249</v>
      </c>
      <c r="H442" s="11">
        <v>0</v>
      </c>
      <c r="I442" s="85">
        <f t="shared" si="68"/>
        <v>0.2</v>
      </c>
      <c r="J442" s="37"/>
      <c r="K442" s="82">
        <f t="shared" si="69"/>
        <v>84800</v>
      </c>
      <c r="L442" s="30">
        <v>8</v>
      </c>
      <c r="M442" s="30">
        <f t="shared" si="72"/>
        <v>320</v>
      </c>
    </row>
    <row r="443" spans="1:13" ht="15.75" x14ac:dyDescent="0.25">
      <c r="A443" s="13" t="s">
        <v>3045</v>
      </c>
      <c r="B443" s="20" t="s">
        <v>330</v>
      </c>
      <c r="C443" s="21" t="s">
        <v>3046</v>
      </c>
      <c r="D443" s="26">
        <f t="shared" si="70"/>
        <v>95400</v>
      </c>
      <c r="E443" s="34">
        <f t="shared" si="65"/>
        <v>70250</v>
      </c>
      <c r="F443" s="34">
        <f t="shared" si="66"/>
        <v>23745</v>
      </c>
      <c r="G443" s="34">
        <f t="shared" si="67"/>
        <v>1405</v>
      </c>
      <c r="H443" s="11">
        <v>0</v>
      </c>
      <c r="I443" s="85">
        <f t="shared" si="68"/>
        <v>0.22500000000000001</v>
      </c>
      <c r="J443" s="37"/>
      <c r="K443" s="82">
        <f t="shared" si="69"/>
        <v>95400</v>
      </c>
      <c r="L443" s="30">
        <v>9</v>
      </c>
      <c r="M443" s="30">
        <f t="shared" si="72"/>
        <v>360</v>
      </c>
    </row>
    <row r="444" spans="1:13" ht="15.75" x14ac:dyDescent="0.25">
      <c r="A444" s="13" t="s">
        <v>3047</v>
      </c>
      <c r="B444" s="20" t="s">
        <v>332</v>
      </c>
      <c r="C444" s="21" t="s">
        <v>3048</v>
      </c>
      <c r="D444" s="26">
        <f t="shared" si="70"/>
        <v>106000</v>
      </c>
      <c r="E444" s="34">
        <f t="shared" si="65"/>
        <v>78056</v>
      </c>
      <c r="F444" s="34">
        <f t="shared" si="66"/>
        <v>26383</v>
      </c>
      <c r="G444" s="34">
        <f t="shared" si="67"/>
        <v>1561</v>
      </c>
      <c r="H444" s="11">
        <v>0</v>
      </c>
      <c r="I444" s="85">
        <f t="shared" si="68"/>
        <v>0.25</v>
      </c>
      <c r="J444" s="37"/>
      <c r="K444" s="82">
        <f t="shared" si="69"/>
        <v>106000</v>
      </c>
      <c r="L444" s="30">
        <v>10</v>
      </c>
      <c r="M444" s="30">
        <f t="shared" si="72"/>
        <v>400</v>
      </c>
    </row>
    <row r="445" spans="1:13" ht="15.75" x14ac:dyDescent="0.25">
      <c r="A445" s="13" t="s">
        <v>3049</v>
      </c>
      <c r="B445" s="20" t="s">
        <v>334</v>
      </c>
      <c r="C445" s="21" t="s">
        <v>3050</v>
      </c>
      <c r="D445" s="26">
        <f t="shared" si="70"/>
        <v>116600</v>
      </c>
      <c r="E445" s="34">
        <f t="shared" si="65"/>
        <v>85862</v>
      </c>
      <c r="F445" s="34">
        <f t="shared" si="66"/>
        <v>29021</v>
      </c>
      <c r="G445" s="34">
        <f t="shared" si="67"/>
        <v>1717</v>
      </c>
      <c r="H445" s="11">
        <v>0</v>
      </c>
      <c r="I445" s="85">
        <f t="shared" si="68"/>
        <v>0.27500000000000002</v>
      </c>
      <c r="J445" s="37"/>
      <c r="K445" s="82">
        <f t="shared" si="69"/>
        <v>116600</v>
      </c>
      <c r="L445" s="30">
        <v>11</v>
      </c>
      <c r="M445" s="30">
        <f t="shared" si="72"/>
        <v>440</v>
      </c>
    </row>
    <row r="446" spans="1:13" ht="15.75" x14ac:dyDescent="0.25">
      <c r="A446" s="13" t="s">
        <v>3051</v>
      </c>
      <c r="B446" s="20" t="s">
        <v>336</v>
      </c>
      <c r="C446" s="21" t="s">
        <v>3052</v>
      </c>
      <c r="D446" s="26">
        <f t="shared" si="70"/>
        <v>127200</v>
      </c>
      <c r="E446" s="34">
        <f t="shared" si="65"/>
        <v>93667</v>
      </c>
      <c r="F446" s="34">
        <f t="shared" si="66"/>
        <v>31660</v>
      </c>
      <c r="G446" s="34">
        <f t="shared" si="67"/>
        <v>1873</v>
      </c>
      <c r="H446" s="11">
        <v>0</v>
      </c>
      <c r="I446" s="85">
        <f t="shared" si="68"/>
        <v>0.3</v>
      </c>
      <c r="J446" s="37"/>
      <c r="K446" s="82">
        <f t="shared" si="69"/>
        <v>127200</v>
      </c>
      <c r="L446" s="30">
        <v>12</v>
      </c>
      <c r="M446" s="30">
        <f t="shared" si="72"/>
        <v>480</v>
      </c>
    </row>
    <row r="447" spans="1:13" ht="15.75" x14ac:dyDescent="0.25">
      <c r="A447" s="13" t="s">
        <v>3053</v>
      </c>
      <c r="B447" s="20" t="s">
        <v>338</v>
      </c>
      <c r="C447" s="21" t="s">
        <v>3054</v>
      </c>
      <c r="D447" s="26">
        <f t="shared" si="70"/>
        <v>137800</v>
      </c>
      <c r="E447" s="34">
        <f t="shared" si="65"/>
        <v>101473</v>
      </c>
      <c r="F447" s="34">
        <f t="shared" si="66"/>
        <v>34298</v>
      </c>
      <c r="G447" s="34">
        <f t="shared" si="67"/>
        <v>2029</v>
      </c>
      <c r="H447" s="11">
        <v>0</v>
      </c>
      <c r="I447" s="85">
        <f t="shared" si="68"/>
        <v>0.32500000000000001</v>
      </c>
      <c r="J447" s="37"/>
      <c r="K447" s="82">
        <f t="shared" si="69"/>
        <v>137800</v>
      </c>
      <c r="L447" s="30">
        <v>13</v>
      </c>
      <c r="M447" s="30">
        <f t="shared" si="72"/>
        <v>520</v>
      </c>
    </row>
    <row r="448" spans="1:13" ht="15.75" x14ac:dyDescent="0.25">
      <c r="A448" s="13" t="s">
        <v>3055</v>
      </c>
      <c r="B448" s="20" t="s">
        <v>340</v>
      </c>
      <c r="C448" s="21" t="s">
        <v>3056</v>
      </c>
      <c r="D448" s="26">
        <f t="shared" si="70"/>
        <v>148400</v>
      </c>
      <c r="E448" s="34">
        <f t="shared" si="65"/>
        <v>109278</v>
      </c>
      <c r="F448" s="34">
        <f t="shared" si="66"/>
        <v>36936</v>
      </c>
      <c r="G448" s="34">
        <f t="shared" si="67"/>
        <v>2186</v>
      </c>
      <c r="H448" s="11">
        <v>0</v>
      </c>
      <c r="I448" s="85">
        <f t="shared" si="68"/>
        <v>0.35</v>
      </c>
      <c r="J448" s="37"/>
      <c r="K448" s="82">
        <f t="shared" si="69"/>
        <v>148400</v>
      </c>
      <c r="L448" s="30">
        <v>14</v>
      </c>
      <c r="M448" s="30">
        <f t="shared" si="72"/>
        <v>560</v>
      </c>
    </row>
    <row r="449" spans="1:13" ht="15.75" x14ac:dyDescent="0.25">
      <c r="A449" s="13" t="s">
        <v>3057</v>
      </c>
      <c r="B449" s="20" t="s">
        <v>342</v>
      </c>
      <c r="C449" s="21" t="s">
        <v>3058</v>
      </c>
      <c r="D449" s="26">
        <f t="shared" si="70"/>
        <v>159000</v>
      </c>
      <c r="E449" s="34">
        <f t="shared" si="65"/>
        <v>117084</v>
      </c>
      <c r="F449" s="34">
        <f t="shared" si="66"/>
        <v>39574</v>
      </c>
      <c r="G449" s="34">
        <f t="shared" si="67"/>
        <v>2342</v>
      </c>
      <c r="H449" s="11">
        <v>0</v>
      </c>
      <c r="I449" s="85">
        <f t="shared" si="68"/>
        <v>0.375</v>
      </c>
      <c r="J449" s="37"/>
      <c r="K449" s="82">
        <f t="shared" si="69"/>
        <v>159000</v>
      </c>
      <c r="L449" s="30">
        <v>15</v>
      </c>
      <c r="M449" s="30">
        <f t="shared" si="72"/>
        <v>600</v>
      </c>
    </row>
    <row r="450" spans="1:13" ht="15.75" x14ac:dyDescent="0.25">
      <c r="A450" s="13" t="s">
        <v>3059</v>
      </c>
      <c r="B450" s="20" t="s">
        <v>344</v>
      </c>
      <c r="C450" s="21" t="s">
        <v>3060</v>
      </c>
      <c r="D450" s="26">
        <f t="shared" si="70"/>
        <v>169600</v>
      </c>
      <c r="E450" s="34">
        <f t="shared" si="65"/>
        <v>124890</v>
      </c>
      <c r="F450" s="34">
        <f t="shared" si="66"/>
        <v>42212</v>
      </c>
      <c r="G450" s="34">
        <f t="shared" si="67"/>
        <v>2498</v>
      </c>
      <c r="H450" s="11">
        <v>0</v>
      </c>
      <c r="I450" s="85">
        <f t="shared" si="68"/>
        <v>0.4</v>
      </c>
      <c r="J450" s="37"/>
      <c r="K450" s="82">
        <f t="shared" si="69"/>
        <v>169600</v>
      </c>
      <c r="L450" s="30">
        <v>16</v>
      </c>
      <c r="M450" s="30">
        <f t="shared" si="72"/>
        <v>640</v>
      </c>
    </row>
    <row r="451" spans="1:13" ht="15.75" x14ac:dyDescent="0.25">
      <c r="A451" s="13" t="s">
        <v>3061</v>
      </c>
      <c r="B451" s="20" t="s">
        <v>346</v>
      </c>
      <c r="C451" s="21" t="s">
        <v>3062</v>
      </c>
      <c r="D451" s="26">
        <f t="shared" si="70"/>
        <v>180200</v>
      </c>
      <c r="E451" s="34">
        <f t="shared" si="65"/>
        <v>132695</v>
      </c>
      <c r="F451" s="34">
        <f t="shared" si="66"/>
        <v>44851</v>
      </c>
      <c r="G451" s="34">
        <f t="shared" si="67"/>
        <v>2654</v>
      </c>
      <c r="H451" s="11">
        <v>0</v>
      </c>
      <c r="I451" s="85">
        <f t="shared" si="68"/>
        <v>0.42499999999999999</v>
      </c>
      <c r="J451" s="37"/>
      <c r="K451" s="82">
        <f t="shared" si="69"/>
        <v>180200</v>
      </c>
      <c r="L451" s="30">
        <v>17</v>
      </c>
      <c r="M451" s="30">
        <f t="shared" si="72"/>
        <v>680</v>
      </c>
    </row>
    <row r="452" spans="1:13" ht="15.75" x14ac:dyDescent="0.25">
      <c r="A452" s="13" t="s">
        <v>3063</v>
      </c>
      <c r="B452" s="20" t="s">
        <v>348</v>
      </c>
      <c r="C452" s="21" t="s">
        <v>3064</v>
      </c>
      <c r="D452" s="26">
        <f t="shared" si="70"/>
        <v>190800</v>
      </c>
      <c r="E452" s="34">
        <f t="shared" si="65"/>
        <v>140501</v>
      </c>
      <c r="F452" s="34">
        <f t="shared" si="66"/>
        <v>47489</v>
      </c>
      <c r="G452" s="34">
        <f t="shared" si="67"/>
        <v>2810</v>
      </c>
      <c r="H452" s="11">
        <v>0</v>
      </c>
      <c r="I452" s="85">
        <f t="shared" si="68"/>
        <v>0.45</v>
      </c>
      <c r="J452" s="37"/>
      <c r="K452" s="82">
        <f t="shared" si="69"/>
        <v>190800</v>
      </c>
      <c r="L452" s="30">
        <v>18</v>
      </c>
      <c r="M452" s="30">
        <f t="shared" si="72"/>
        <v>720</v>
      </c>
    </row>
    <row r="453" spans="1:13" ht="15.75" x14ac:dyDescent="0.25">
      <c r="A453" s="13" t="s">
        <v>3065</v>
      </c>
      <c r="B453" s="20" t="s">
        <v>350</v>
      </c>
      <c r="C453" s="21" t="s">
        <v>3066</v>
      </c>
      <c r="D453" s="26">
        <f t="shared" si="70"/>
        <v>201400</v>
      </c>
      <c r="E453" s="34">
        <f t="shared" si="65"/>
        <v>148306</v>
      </c>
      <c r="F453" s="34">
        <f t="shared" si="66"/>
        <v>50128</v>
      </c>
      <c r="G453" s="34">
        <f t="shared" si="67"/>
        <v>2966</v>
      </c>
      <c r="H453" s="11">
        <v>0</v>
      </c>
      <c r="I453" s="85">
        <f t="shared" si="68"/>
        <v>0.47499999999999998</v>
      </c>
      <c r="J453" s="37"/>
      <c r="K453" s="82">
        <f t="shared" si="69"/>
        <v>201400</v>
      </c>
      <c r="L453" s="30">
        <v>19</v>
      </c>
      <c r="M453" s="30">
        <f t="shared" si="72"/>
        <v>760</v>
      </c>
    </row>
    <row r="454" spans="1:13" ht="15.75" x14ac:dyDescent="0.25">
      <c r="A454" s="13" t="s">
        <v>3067</v>
      </c>
      <c r="B454" s="20" t="s">
        <v>352</v>
      </c>
      <c r="C454" s="21" t="s">
        <v>3068</v>
      </c>
      <c r="D454" s="26">
        <f t="shared" si="70"/>
        <v>212000</v>
      </c>
      <c r="E454" s="34">
        <f t="shared" si="65"/>
        <v>156112</v>
      </c>
      <c r="F454" s="34">
        <f t="shared" si="66"/>
        <v>52766</v>
      </c>
      <c r="G454" s="34">
        <f t="shared" si="67"/>
        <v>3122</v>
      </c>
      <c r="H454" s="11">
        <v>0</v>
      </c>
      <c r="I454" s="85">
        <f t="shared" si="68"/>
        <v>0.5</v>
      </c>
      <c r="J454" s="37"/>
      <c r="K454" s="82">
        <f t="shared" si="69"/>
        <v>212000</v>
      </c>
      <c r="L454" s="30">
        <v>20</v>
      </c>
      <c r="M454" s="30">
        <f t="shared" si="72"/>
        <v>800</v>
      </c>
    </row>
    <row r="455" spans="1:13" ht="15.75" x14ac:dyDescent="0.25">
      <c r="A455" s="13" t="s">
        <v>3069</v>
      </c>
      <c r="B455" s="20" t="s">
        <v>354</v>
      </c>
      <c r="C455" s="21" t="s">
        <v>3070</v>
      </c>
      <c r="D455" s="26">
        <f t="shared" si="70"/>
        <v>222600</v>
      </c>
      <c r="E455" s="34">
        <f t="shared" si="65"/>
        <v>163918</v>
      </c>
      <c r="F455" s="34">
        <f t="shared" si="66"/>
        <v>55404</v>
      </c>
      <c r="G455" s="34">
        <f t="shared" si="67"/>
        <v>3278</v>
      </c>
      <c r="H455" s="11">
        <v>0</v>
      </c>
      <c r="I455" s="85">
        <f t="shared" si="68"/>
        <v>0.52500000000000002</v>
      </c>
      <c r="J455" s="37"/>
      <c r="K455" s="82">
        <f t="shared" si="69"/>
        <v>222600</v>
      </c>
      <c r="L455" s="30">
        <v>21</v>
      </c>
      <c r="M455" s="30">
        <f t="shared" si="72"/>
        <v>840</v>
      </c>
    </row>
    <row r="456" spans="1:13" ht="15.75" x14ac:dyDescent="0.25">
      <c r="A456" s="13" t="s">
        <v>3071</v>
      </c>
      <c r="B456" s="20" t="s">
        <v>356</v>
      </c>
      <c r="C456" s="21" t="s">
        <v>3072</v>
      </c>
      <c r="D456" s="26">
        <f t="shared" si="70"/>
        <v>233200</v>
      </c>
      <c r="E456" s="34">
        <f t="shared" si="65"/>
        <v>171723</v>
      </c>
      <c r="F456" s="34">
        <f t="shared" si="66"/>
        <v>58043</v>
      </c>
      <c r="G456" s="34">
        <f t="shared" si="67"/>
        <v>3434</v>
      </c>
      <c r="H456" s="11">
        <v>0</v>
      </c>
      <c r="I456" s="85">
        <f t="shared" si="68"/>
        <v>0.55000000000000004</v>
      </c>
      <c r="J456" s="37"/>
      <c r="K456" s="82">
        <f t="shared" si="69"/>
        <v>233200</v>
      </c>
      <c r="L456" s="30">
        <v>22</v>
      </c>
      <c r="M456" s="30">
        <f t="shared" si="72"/>
        <v>880</v>
      </c>
    </row>
    <row r="457" spans="1:13" ht="15.75" x14ac:dyDescent="0.25">
      <c r="A457" s="13" t="s">
        <v>3073</v>
      </c>
      <c r="B457" s="20" t="s">
        <v>358</v>
      </c>
      <c r="C457" s="21" t="s">
        <v>3074</v>
      </c>
      <c r="D457" s="26">
        <f t="shared" si="70"/>
        <v>243800</v>
      </c>
      <c r="E457" s="34">
        <f t="shared" ref="E457:E523" si="73">ROUND($D457*100/135.8,0)</f>
        <v>179529</v>
      </c>
      <c r="F457" s="34">
        <f t="shared" ref="F457:F523" si="74">D457-E457-G457</f>
        <v>60680</v>
      </c>
      <c r="G457" s="34">
        <f t="shared" ref="G457:G523" si="75">ROUND($D457*2/135.8,0)</f>
        <v>3591</v>
      </c>
      <c r="H457" s="11">
        <v>0</v>
      </c>
      <c r="I457" s="85">
        <f t="shared" si="68"/>
        <v>0.57499999999999996</v>
      </c>
      <c r="J457" s="37"/>
      <c r="K457" s="82">
        <f t="shared" si="69"/>
        <v>243800</v>
      </c>
      <c r="L457" s="30">
        <v>23</v>
      </c>
      <c r="M457" s="30">
        <f t="shared" si="72"/>
        <v>920</v>
      </c>
    </row>
    <row r="458" spans="1:13" ht="15.75" x14ac:dyDescent="0.25">
      <c r="A458" s="13" t="s">
        <v>3075</v>
      </c>
      <c r="B458" s="20" t="s">
        <v>360</v>
      </c>
      <c r="C458" s="21" t="s">
        <v>3076</v>
      </c>
      <c r="D458" s="26">
        <f t="shared" si="70"/>
        <v>254400</v>
      </c>
      <c r="E458" s="34">
        <f t="shared" si="73"/>
        <v>187334</v>
      </c>
      <c r="F458" s="34">
        <f t="shared" si="74"/>
        <v>63319</v>
      </c>
      <c r="G458" s="34">
        <f t="shared" si="75"/>
        <v>3747</v>
      </c>
      <c r="H458" s="11">
        <v>0</v>
      </c>
      <c r="I458" s="85">
        <f t="shared" si="68"/>
        <v>0.6</v>
      </c>
      <c r="J458" s="37"/>
      <c r="K458" s="82">
        <f t="shared" si="69"/>
        <v>254400</v>
      </c>
      <c r="L458" s="30">
        <v>24</v>
      </c>
      <c r="M458" s="30">
        <f t="shared" si="72"/>
        <v>960</v>
      </c>
    </row>
    <row r="459" spans="1:13" ht="15.75" x14ac:dyDescent="0.25">
      <c r="A459" s="13" t="s">
        <v>3077</v>
      </c>
      <c r="B459" s="20" t="s">
        <v>362</v>
      </c>
      <c r="C459" s="21" t="s">
        <v>3078</v>
      </c>
      <c r="D459" s="26">
        <f t="shared" si="70"/>
        <v>265000</v>
      </c>
      <c r="E459" s="34">
        <f t="shared" si="73"/>
        <v>195140</v>
      </c>
      <c r="F459" s="34">
        <f t="shared" si="74"/>
        <v>65957</v>
      </c>
      <c r="G459" s="34">
        <f t="shared" si="75"/>
        <v>3903</v>
      </c>
      <c r="H459" s="11">
        <v>0</v>
      </c>
      <c r="I459" s="85">
        <f t="shared" si="68"/>
        <v>0.625</v>
      </c>
      <c r="J459" s="37"/>
      <c r="K459" s="82">
        <f t="shared" si="69"/>
        <v>265000</v>
      </c>
      <c r="L459" s="30">
        <v>25</v>
      </c>
      <c r="M459" s="30">
        <f t="shared" si="72"/>
        <v>1000</v>
      </c>
    </row>
    <row r="460" spans="1:13" ht="15.75" x14ac:dyDescent="0.25">
      <c r="A460" s="13" t="s">
        <v>3079</v>
      </c>
      <c r="B460" s="20" t="s">
        <v>364</v>
      </c>
      <c r="C460" s="21" t="s">
        <v>3080</v>
      </c>
      <c r="D460" s="26">
        <f t="shared" si="70"/>
        <v>339775</v>
      </c>
      <c r="E460" s="34">
        <f t="shared" si="73"/>
        <v>250203</v>
      </c>
      <c r="F460" s="34">
        <f t="shared" si="74"/>
        <v>84568</v>
      </c>
      <c r="G460" s="34">
        <f t="shared" si="75"/>
        <v>5004</v>
      </c>
      <c r="H460" s="11">
        <v>0</v>
      </c>
      <c r="I460" s="85">
        <v>0.5</v>
      </c>
      <c r="J460" s="37"/>
      <c r="K460" s="82">
        <f>I460*P3_</f>
        <v>339775</v>
      </c>
      <c r="L460" s="30"/>
    </row>
    <row r="461" spans="1:13" ht="15.75" x14ac:dyDescent="0.25">
      <c r="A461" s="13" t="s">
        <v>3081</v>
      </c>
      <c r="B461" s="20" t="s">
        <v>366</v>
      </c>
      <c r="C461" s="21" t="s">
        <v>3082</v>
      </c>
      <c r="D461" s="26">
        <f t="shared" si="70"/>
        <v>339775</v>
      </c>
      <c r="E461" s="34">
        <f t="shared" si="73"/>
        <v>250203</v>
      </c>
      <c r="F461" s="34">
        <f t="shared" si="74"/>
        <v>84568</v>
      </c>
      <c r="G461" s="34">
        <f t="shared" si="75"/>
        <v>5004</v>
      </c>
      <c r="H461" s="11">
        <v>0</v>
      </c>
      <c r="I461" s="85">
        <v>0.5</v>
      </c>
      <c r="J461" s="37"/>
      <c r="K461" s="82">
        <f>I461*P3_</f>
        <v>339775</v>
      </c>
      <c r="L461" s="30"/>
    </row>
    <row r="462" spans="1:13" ht="15.75" x14ac:dyDescent="0.25">
      <c r="A462" s="13" t="s">
        <v>3478</v>
      </c>
      <c r="B462" s="20" t="s">
        <v>381</v>
      </c>
      <c r="C462" s="21" t="s">
        <v>2742</v>
      </c>
      <c r="D462" s="26">
        <f t="shared" si="70"/>
        <v>53000</v>
      </c>
      <c r="E462" s="34">
        <f t="shared" si="73"/>
        <v>39028</v>
      </c>
      <c r="F462" s="34">
        <f t="shared" si="74"/>
        <v>13191</v>
      </c>
      <c r="G462" s="34">
        <f t="shared" si="75"/>
        <v>781</v>
      </c>
      <c r="H462" s="11">
        <v>0</v>
      </c>
      <c r="I462" s="85">
        <f t="shared" ref="I462:I469" si="76">L462/40</f>
        <v>0.125</v>
      </c>
      <c r="J462" s="37"/>
      <c r="K462" s="82">
        <f t="shared" ref="K462:K469" si="77">M462*N1_</f>
        <v>53000</v>
      </c>
      <c r="L462" s="30">
        <v>5</v>
      </c>
      <c r="M462" s="30">
        <f t="shared" ref="M462:M469" si="78">L462*40</f>
        <v>200</v>
      </c>
    </row>
    <row r="463" spans="1:13" ht="15.75" x14ac:dyDescent="0.25">
      <c r="A463" s="13" t="s">
        <v>3479</v>
      </c>
      <c r="B463" s="20" t="s">
        <v>391</v>
      </c>
      <c r="C463" s="21" t="s">
        <v>2752</v>
      </c>
      <c r="D463" s="26">
        <f t="shared" si="70"/>
        <v>106000</v>
      </c>
      <c r="E463" s="34">
        <f t="shared" si="73"/>
        <v>78056</v>
      </c>
      <c r="F463" s="34">
        <f t="shared" si="74"/>
        <v>26383</v>
      </c>
      <c r="G463" s="34">
        <f t="shared" si="75"/>
        <v>1561</v>
      </c>
      <c r="H463" s="11">
        <v>0</v>
      </c>
      <c r="I463" s="85">
        <f t="shared" si="76"/>
        <v>0.25</v>
      </c>
      <c r="J463" s="37"/>
      <c r="K463" s="82">
        <f t="shared" si="77"/>
        <v>106000</v>
      </c>
      <c r="L463" s="30">
        <v>10</v>
      </c>
      <c r="M463" s="30">
        <f t="shared" si="78"/>
        <v>400</v>
      </c>
    </row>
    <row r="464" spans="1:13" ht="15.75" x14ac:dyDescent="0.25">
      <c r="A464" s="13" t="s">
        <v>3480</v>
      </c>
      <c r="B464" s="20" t="s">
        <v>401</v>
      </c>
      <c r="C464" s="21" t="s">
        <v>2762</v>
      </c>
      <c r="D464" s="26">
        <f t="shared" si="70"/>
        <v>159000</v>
      </c>
      <c r="E464" s="34">
        <f t="shared" si="73"/>
        <v>117084</v>
      </c>
      <c r="F464" s="34">
        <f t="shared" si="74"/>
        <v>39574</v>
      </c>
      <c r="G464" s="34">
        <f t="shared" si="75"/>
        <v>2342</v>
      </c>
      <c r="H464" s="11">
        <v>0</v>
      </c>
      <c r="I464" s="85">
        <f t="shared" si="76"/>
        <v>0.375</v>
      </c>
      <c r="J464" s="37"/>
      <c r="K464" s="82">
        <f t="shared" si="77"/>
        <v>159000</v>
      </c>
      <c r="L464" s="30">
        <v>15</v>
      </c>
      <c r="M464" s="30">
        <f t="shared" si="78"/>
        <v>600</v>
      </c>
    </row>
    <row r="465" spans="1:13" ht="15.75" x14ac:dyDescent="0.25">
      <c r="A465" s="13" t="s">
        <v>3481</v>
      </c>
      <c r="B465" s="20" t="s">
        <v>411</v>
      </c>
      <c r="C465" s="21" t="s">
        <v>2772</v>
      </c>
      <c r="D465" s="26">
        <f t="shared" si="70"/>
        <v>212000</v>
      </c>
      <c r="E465" s="34">
        <f t="shared" si="73"/>
        <v>156112</v>
      </c>
      <c r="F465" s="34">
        <f t="shared" si="74"/>
        <v>52766</v>
      </c>
      <c r="G465" s="34">
        <f t="shared" si="75"/>
        <v>3122</v>
      </c>
      <c r="H465" s="11">
        <v>0</v>
      </c>
      <c r="I465" s="85">
        <f t="shared" si="76"/>
        <v>0.5</v>
      </c>
      <c r="J465" s="37"/>
      <c r="K465" s="82">
        <f t="shared" si="77"/>
        <v>212000</v>
      </c>
      <c r="L465" s="30">
        <v>20</v>
      </c>
      <c r="M465" s="30">
        <f t="shared" si="78"/>
        <v>800</v>
      </c>
    </row>
    <row r="466" spans="1:13" ht="15.75" x14ac:dyDescent="0.25">
      <c r="A466" s="13" t="s">
        <v>3482</v>
      </c>
      <c r="B466" s="20" t="s">
        <v>421</v>
      </c>
      <c r="C466" s="21" t="s">
        <v>2782</v>
      </c>
      <c r="D466" s="26">
        <f t="shared" si="70"/>
        <v>265000</v>
      </c>
      <c r="E466" s="34">
        <f t="shared" si="73"/>
        <v>195140</v>
      </c>
      <c r="F466" s="34">
        <f t="shared" si="74"/>
        <v>65957</v>
      </c>
      <c r="G466" s="34">
        <f t="shared" si="75"/>
        <v>3903</v>
      </c>
      <c r="H466" s="11">
        <v>0</v>
      </c>
      <c r="I466" s="85">
        <f t="shared" si="76"/>
        <v>0.625</v>
      </c>
      <c r="J466" s="37"/>
      <c r="K466" s="82">
        <f t="shared" si="77"/>
        <v>265000</v>
      </c>
      <c r="L466" s="30">
        <v>25</v>
      </c>
      <c r="M466" s="30">
        <f t="shared" si="78"/>
        <v>1000</v>
      </c>
    </row>
    <row r="467" spans="1:13" ht="15.75" x14ac:dyDescent="0.25">
      <c r="A467" s="13" t="s">
        <v>3483</v>
      </c>
      <c r="B467" s="20" t="s">
        <v>431</v>
      </c>
      <c r="C467" s="21" t="s">
        <v>2792</v>
      </c>
      <c r="D467" s="26">
        <f t="shared" si="70"/>
        <v>318000</v>
      </c>
      <c r="E467" s="34">
        <f t="shared" si="73"/>
        <v>234168</v>
      </c>
      <c r="F467" s="34">
        <f t="shared" si="74"/>
        <v>79149</v>
      </c>
      <c r="G467" s="34">
        <f t="shared" si="75"/>
        <v>4683</v>
      </c>
      <c r="H467" s="11">
        <v>0</v>
      </c>
      <c r="I467" s="85">
        <f t="shared" si="76"/>
        <v>0.75</v>
      </c>
      <c r="J467" s="37"/>
      <c r="K467" s="82">
        <f t="shared" si="77"/>
        <v>318000</v>
      </c>
      <c r="L467" s="30">
        <v>30</v>
      </c>
      <c r="M467" s="30">
        <f t="shared" si="78"/>
        <v>1200</v>
      </c>
    </row>
    <row r="468" spans="1:13" ht="15.75" customHeight="1" x14ac:dyDescent="0.25">
      <c r="A468" s="13" t="s">
        <v>3484</v>
      </c>
      <c r="B468" s="20" t="s">
        <v>441</v>
      </c>
      <c r="C468" s="21" t="s">
        <v>2802</v>
      </c>
      <c r="D468" s="26">
        <f t="shared" si="70"/>
        <v>371000</v>
      </c>
      <c r="E468" s="34">
        <f t="shared" si="73"/>
        <v>273196</v>
      </c>
      <c r="F468" s="34">
        <f t="shared" si="74"/>
        <v>92340</v>
      </c>
      <c r="G468" s="34">
        <f t="shared" si="75"/>
        <v>5464</v>
      </c>
      <c r="H468" s="11">
        <v>0</v>
      </c>
      <c r="I468" s="85">
        <f t="shared" si="76"/>
        <v>0.875</v>
      </c>
      <c r="J468" s="37"/>
      <c r="K468" s="82">
        <f t="shared" si="77"/>
        <v>371000</v>
      </c>
      <c r="L468" s="30">
        <v>35</v>
      </c>
      <c r="M468" s="30">
        <f t="shared" si="78"/>
        <v>1400</v>
      </c>
    </row>
    <row r="469" spans="1:13" ht="15.75" x14ac:dyDescent="0.25">
      <c r="A469" s="13" t="s">
        <v>3485</v>
      </c>
      <c r="B469" s="20" t="s">
        <v>451</v>
      </c>
      <c r="C469" s="21" t="s">
        <v>2812</v>
      </c>
      <c r="D469" s="26">
        <f t="shared" si="70"/>
        <v>424000</v>
      </c>
      <c r="E469" s="34">
        <f t="shared" si="73"/>
        <v>312224</v>
      </c>
      <c r="F469" s="34">
        <f t="shared" si="74"/>
        <v>105532</v>
      </c>
      <c r="G469" s="34">
        <f t="shared" si="75"/>
        <v>6244</v>
      </c>
      <c r="H469" s="11">
        <v>0</v>
      </c>
      <c r="I469" s="85">
        <f t="shared" si="76"/>
        <v>1</v>
      </c>
      <c r="J469" s="37"/>
      <c r="K469" s="82">
        <f t="shared" si="77"/>
        <v>424000</v>
      </c>
      <c r="L469" s="30">
        <v>40</v>
      </c>
      <c r="M469" s="30">
        <f t="shared" si="78"/>
        <v>1600</v>
      </c>
    </row>
    <row r="470" spans="1:13" ht="15.75" x14ac:dyDescent="0.25">
      <c r="A470" s="13" t="s">
        <v>3486</v>
      </c>
      <c r="B470" s="20" t="s">
        <v>3487</v>
      </c>
      <c r="C470" s="21" t="s">
        <v>1977</v>
      </c>
      <c r="D470" s="26">
        <f t="shared" si="70"/>
        <v>628380</v>
      </c>
      <c r="E470" s="34">
        <f t="shared" si="73"/>
        <v>462725</v>
      </c>
      <c r="F470" s="34">
        <f t="shared" si="74"/>
        <v>156401</v>
      </c>
      <c r="G470" s="34">
        <f t="shared" si="75"/>
        <v>9254</v>
      </c>
      <c r="H470" s="11">
        <v>0</v>
      </c>
      <c r="I470" s="85">
        <v>1</v>
      </c>
      <c r="J470" s="37"/>
      <c r="K470" s="82">
        <f>P1_</f>
        <v>628380</v>
      </c>
      <c r="L470" s="30"/>
    </row>
    <row r="471" spans="1:13" ht="15.75" x14ac:dyDescent="0.25">
      <c r="A471" s="98" t="s">
        <v>4042</v>
      </c>
      <c r="B471" s="20" t="s">
        <v>4043</v>
      </c>
      <c r="C471" s="21" t="s">
        <v>4054</v>
      </c>
      <c r="D471" s="26">
        <f t="shared" ref="D471:D473" si="79">ROUND(K471,0)</f>
        <v>547550</v>
      </c>
      <c r="E471" s="34">
        <f t="shared" si="73"/>
        <v>403203</v>
      </c>
      <c r="F471" s="34">
        <f t="shared" ref="F471:F473" si="80">D471-E471-G471</f>
        <v>136283</v>
      </c>
      <c r="G471" s="34">
        <f t="shared" si="75"/>
        <v>8064</v>
      </c>
      <c r="H471" s="11">
        <v>0</v>
      </c>
      <c r="I471" s="85">
        <v>1</v>
      </c>
      <c r="J471" s="37"/>
      <c r="K471" s="82">
        <f>P5_</f>
        <v>547550</v>
      </c>
      <c r="L471" s="30"/>
    </row>
    <row r="472" spans="1:13" ht="15.75" x14ac:dyDescent="0.25">
      <c r="A472" s="98" t="s">
        <v>4044</v>
      </c>
      <c r="B472" s="20" t="s">
        <v>4045</v>
      </c>
      <c r="C472" s="21" t="s">
        <v>4055</v>
      </c>
      <c r="D472" s="26">
        <f t="shared" si="79"/>
        <v>628380</v>
      </c>
      <c r="E472" s="34">
        <f t="shared" si="73"/>
        <v>462725</v>
      </c>
      <c r="F472" s="34">
        <f t="shared" si="80"/>
        <v>156401</v>
      </c>
      <c r="G472" s="34">
        <f t="shared" si="75"/>
        <v>9254</v>
      </c>
      <c r="H472" s="11">
        <v>0</v>
      </c>
      <c r="I472" s="85">
        <v>1</v>
      </c>
      <c r="J472" s="37"/>
      <c r="K472" s="82">
        <f>P1_</f>
        <v>628380</v>
      </c>
      <c r="L472" s="30"/>
    </row>
    <row r="473" spans="1:13" ht="15.75" x14ac:dyDescent="0.25">
      <c r="A473" s="98" t="s">
        <v>4046</v>
      </c>
      <c r="B473" s="20" t="s">
        <v>4047</v>
      </c>
      <c r="C473" s="21" t="s">
        <v>4056</v>
      </c>
      <c r="D473" s="26">
        <f t="shared" si="79"/>
        <v>628380</v>
      </c>
      <c r="E473" s="34">
        <f t="shared" si="73"/>
        <v>462725</v>
      </c>
      <c r="F473" s="34">
        <f t="shared" si="80"/>
        <v>156401</v>
      </c>
      <c r="G473" s="34">
        <f t="shared" si="75"/>
        <v>9254</v>
      </c>
      <c r="H473" s="11">
        <v>0</v>
      </c>
      <c r="I473" s="85">
        <v>1</v>
      </c>
      <c r="J473" s="37"/>
      <c r="K473" s="82">
        <f>P1_</f>
        <v>628380</v>
      </c>
      <c r="L473" s="30"/>
    </row>
    <row r="474" spans="1:13" ht="15.75" x14ac:dyDescent="0.25">
      <c r="A474" s="13" t="s">
        <v>3489</v>
      </c>
      <c r="B474" s="20" t="s">
        <v>1638</v>
      </c>
      <c r="C474" s="21" t="s">
        <v>2823</v>
      </c>
      <c r="D474" s="26">
        <f t="shared" si="70"/>
        <v>53000</v>
      </c>
      <c r="E474" s="34">
        <f t="shared" si="73"/>
        <v>39028</v>
      </c>
      <c r="F474" s="34">
        <f t="shared" si="74"/>
        <v>13191</v>
      </c>
      <c r="G474" s="34">
        <f t="shared" si="75"/>
        <v>781</v>
      </c>
      <c r="H474" s="11">
        <v>0</v>
      </c>
      <c r="I474" s="85">
        <f t="shared" ref="I474:I489" si="81">L474/40</f>
        <v>0.125</v>
      </c>
      <c r="J474" s="37"/>
      <c r="K474" s="82">
        <f t="shared" ref="K474:K489" si="82">M474*N1_</f>
        <v>53000</v>
      </c>
      <c r="L474" s="30">
        <v>5</v>
      </c>
      <c r="M474" s="30">
        <f t="shared" ref="M474:M489" si="83">L474*40</f>
        <v>200</v>
      </c>
    </row>
    <row r="475" spans="1:13" ht="15.75" x14ac:dyDescent="0.25">
      <c r="A475" s="13" t="s">
        <v>3490</v>
      </c>
      <c r="B475" s="20" t="s">
        <v>1653</v>
      </c>
      <c r="C475" s="21" t="s">
        <v>2833</v>
      </c>
      <c r="D475" s="26">
        <f t="shared" si="70"/>
        <v>106000</v>
      </c>
      <c r="E475" s="34">
        <f t="shared" si="73"/>
        <v>78056</v>
      </c>
      <c r="F475" s="34">
        <f t="shared" si="74"/>
        <v>26383</v>
      </c>
      <c r="G475" s="34">
        <f t="shared" si="75"/>
        <v>1561</v>
      </c>
      <c r="H475" s="11">
        <v>0</v>
      </c>
      <c r="I475" s="85">
        <f t="shared" si="81"/>
        <v>0.25</v>
      </c>
      <c r="J475" s="37"/>
      <c r="K475" s="82">
        <f t="shared" si="82"/>
        <v>106000</v>
      </c>
      <c r="L475" s="30">
        <v>10</v>
      </c>
      <c r="M475" s="30">
        <f t="shared" si="83"/>
        <v>400</v>
      </c>
    </row>
    <row r="476" spans="1:13" ht="15.75" x14ac:dyDescent="0.25">
      <c r="A476" s="13" t="s">
        <v>3491</v>
      </c>
      <c r="B476" s="20" t="s">
        <v>1668</v>
      </c>
      <c r="C476" s="21" t="s">
        <v>2843</v>
      </c>
      <c r="D476" s="26">
        <f t="shared" si="70"/>
        <v>159000</v>
      </c>
      <c r="E476" s="34">
        <f t="shared" si="73"/>
        <v>117084</v>
      </c>
      <c r="F476" s="34">
        <f t="shared" si="74"/>
        <v>39574</v>
      </c>
      <c r="G476" s="34">
        <f t="shared" si="75"/>
        <v>2342</v>
      </c>
      <c r="H476" s="11">
        <v>0</v>
      </c>
      <c r="I476" s="85">
        <f t="shared" si="81"/>
        <v>0.375</v>
      </c>
      <c r="J476" s="37"/>
      <c r="K476" s="82">
        <f t="shared" si="82"/>
        <v>159000</v>
      </c>
      <c r="L476" s="30">
        <v>15</v>
      </c>
      <c r="M476" s="30">
        <f t="shared" si="83"/>
        <v>600</v>
      </c>
    </row>
    <row r="477" spans="1:13" ht="15.75" x14ac:dyDescent="0.25">
      <c r="A477" s="13" t="s">
        <v>3492</v>
      </c>
      <c r="B477" s="20" t="s">
        <v>1683</v>
      </c>
      <c r="C477" s="21" t="s">
        <v>2853</v>
      </c>
      <c r="D477" s="26">
        <f t="shared" si="70"/>
        <v>212000</v>
      </c>
      <c r="E477" s="34">
        <f t="shared" si="73"/>
        <v>156112</v>
      </c>
      <c r="F477" s="34">
        <f t="shared" si="74"/>
        <v>52766</v>
      </c>
      <c r="G477" s="34">
        <f t="shared" si="75"/>
        <v>3122</v>
      </c>
      <c r="H477" s="11">
        <v>0</v>
      </c>
      <c r="I477" s="85">
        <f t="shared" si="81"/>
        <v>0.5</v>
      </c>
      <c r="J477" s="37"/>
      <c r="K477" s="82">
        <f t="shared" si="82"/>
        <v>212000</v>
      </c>
      <c r="L477" s="30">
        <v>20</v>
      </c>
      <c r="M477" s="30">
        <f t="shared" si="83"/>
        <v>800</v>
      </c>
    </row>
    <row r="478" spans="1:13" ht="15.75" x14ac:dyDescent="0.25">
      <c r="A478" s="13" t="s">
        <v>3493</v>
      </c>
      <c r="B478" s="20" t="s">
        <v>1698</v>
      </c>
      <c r="C478" s="21" t="s">
        <v>2863</v>
      </c>
      <c r="D478" s="26">
        <f t="shared" ref="D478:D541" si="84">ROUND(K478,0)</f>
        <v>265000</v>
      </c>
      <c r="E478" s="34">
        <f t="shared" si="73"/>
        <v>195140</v>
      </c>
      <c r="F478" s="34">
        <f t="shared" si="74"/>
        <v>65957</v>
      </c>
      <c r="G478" s="34">
        <f t="shared" si="75"/>
        <v>3903</v>
      </c>
      <c r="H478" s="11">
        <v>0</v>
      </c>
      <c r="I478" s="85">
        <f t="shared" si="81"/>
        <v>0.625</v>
      </c>
      <c r="J478" s="37"/>
      <c r="K478" s="82">
        <f t="shared" si="82"/>
        <v>265000</v>
      </c>
      <c r="L478" s="30">
        <v>25</v>
      </c>
      <c r="M478" s="30">
        <f t="shared" si="83"/>
        <v>1000</v>
      </c>
    </row>
    <row r="479" spans="1:13" ht="15.75" x14ac:dyDescent="0.25">
      <c r="A479" s="13" t="s">
        <v>3494</v>
      </c>
      <c r="B479" s="20" t="s">
        <v>1713</v>
      </c>
      <c r="C479" s="21" t="s">
        <v>2873</v>
      </c>
      <c r="D479" s="26">
        <f t="shared" si="84"/>
        <v>318000</v>
      </c>
      <c r="E479" s="34">
        <f t="shared" si="73"/>
        <v>234168</v>
      </c>
      <c r="F479" s="34">
        <f t="shared" si="74"/>
        <v>79149</v>
      </c>
      <c r="G479" s="34">
        <f t="shared" si="75"/>
        <v>4683</v>
      </c>
      <c r="H479" s="11">
        <v>0</v>
      </c>
      <c r="I479" s="85">
        <f t="shared" si="81"/>
        <v>0.75</v>
      </c>
      <c r="J479" s="37"/>
      <c r="K479" s="82">
        <f t="shared" si="82"/>
        <v>318000</v>
      </c>
      <c r="L479" s="30">
        <v>30</v>
      </c>
      <c r="M479" s="30">
        <f t="shared" si="83"/>
        <v>1200</v>
      </c>
    </row>
    <row r="480" spans="1:13" ht="15.75" x14ac:dyDescent="0.25">
      <c r="A480" s="13" t="s">
        <v>3495</v>
      </c>
      <c r="B480" s="20" t="s">
        <v>1728</v>
      </c>
      <c r="C480" s="21" t="s">
        <v>2883</v>
      </c>
      <c r="D480" s="26">
        <f t="shared" si="84"/>
        <v>371000</v>
      </c>
      <c r="E480" s="34">
        <f t="shared" si="73"/>
        <v>273196</v>
      </c>
      <c r="F480" s="34">
        <f t="shared" si="74"/>
        <v>92340</v>
      </c>
      <c r="G480" s="34">
        <f t="shared" si="75"/>
        <v>5464</v>
      </c>
      <c r="H480" s="11">
        <v>0</v>
      </c>
      <c r="I480" s="85">
        <f t="shared" si="81"/>
        <v>0.875</v>
      </c>
      <c r="J480" s="37"/>
      <c r="K480" s="82">
        <f t="shared" si="82"/>
        <v>371000</v>
      </c>
      <c r="L480" s="30">
        <v>35</v>
      </c>
      <c r="M480" s="30">
        <f t="shared" si="83"/>
        <v>1400</v>
      </c>
    </row>
    <row r="481" spans="1:13" ht="15.75" x14ac:dyDescent="0.25">
      <c r="A481" s="13" t="s">
        <v>3496</v>
      </c>
      <c r="B481" s="20" t="s">
        <v>195</v>
      </c>
      <c r="C481" s="21" t="s">
        <v>2893</v>
      </c>
      <c r="D481" s="26">
        <f t="shared" si="84"/>
        <v>424000</v>
      </c>
      <c r="E481" s="34">
        <f t="shared" si="73"/>
        <v>312224</v>
      </c>
      <c r="F481" s="34">
        <f t="shared" si="74"/>
        <v>105532</v>
      </c>
      <c r="G481" s="34">
        <f t="shared" si="75"/>
        <v>6244</v>
      </c>
      <c r="H481" s="11">
        <v>0</v>
      </c>
      <c r="I481" s="85">
        <f t="shared" si="81"/>
        <v>1</v>
      </c>
      <c r="J481" s="37"/>
      <c r="K481" s="82">
        <f t="shared" si="82"/>
        <v>424000</v>
      </c>
      <c r="L481" s="30">
        <v>40</v>
      </c>
      <c r="M481" s="30">
        <f t="shared" si="83"/>
        <v>1600</v>
      </c>
    </row>
    <row r="482" spans="1:13" ht="15.75" x14ac:dyDescent="0.25">
      <c r="A482" s="13" t="s">
        <v>3497</v>
      </c>
      <c r="B482" s="20" t="s">
        <v>529</v>
      </c>
      <c r="C482" s="21" t="s">
        <v>2903</v>
      </c>
      <c r="D482" s="26">
        <f t="shared" si="84"/>
        <v>53000</v>
      </c>
      <c r="E482" s="34">
        <f t="shared" si="73"/>
        <v>39028</v>
      </c>
      <c r="F482" s="34">
        <f t="shared" si="74"/>
        <v>13191</v>
      </c>
      <c r="G482" s="34">
        <f t="shared" si="75"/>
        <v>781</v>
      </c>
      <c r="H482" s="11">
        <v>0</v>
      </c>
      <c r="I482" s="85">
        <f t="shared" si="81"/>
        <v>0.125</v>
      </c>
      <c r="J482" s="37"/>
      <c r="K482" s="82">
        <f t="shared" si="82"/>
        <v>53000</v>
      </c>
      <c r="L482" s="30">
        <v>5</v>
      </c>
      <c r="M482" s="30">
        <f t="shared" si="83"/>
        <v>200</v>
      </c>
    </row>
    <row r="483" spans="1:13" ht="15.75" x14ac:dyDescent="0.25">
      <c r="A483" s="13" t="s">
        <v>3498</v>
      </c>
      <c r="B483" s="20" t="s">
        <v>539</v>
      </c>
      <c r="C483" s="21" t="s">
        <v>2913</v>
      </c>
      <c r="D483" s="26">
        <f t="shared" si="84"/>
        <v>106000</v>
      </c>
      <c r="E483" s="34">
        <f t="shared" si="73"/>
        <v>78056</v>
      </c>
      <c r="F483" s="34">
        <f t="shared" si="74"/>
        <v>26383</v>
      </c>
      <c r="G483" s="34">
        <f t="shared" si="75"/>
        <v>1561</v>
      </c>
      <c r="H483" s="11">
        <v>0</v>
      </c>
      <c r="I483" s="85">
        <f t="shared" si="81"/>
        <v>0.25</v>
      </c>
      <c r="J483" s="37"/>
      <c r="K483" s="82">
        <f t="shared" si="82"/>
        <v>106000</v>
      </c>
      <c r="L483" s="30">
        <v>10</v>
      </c>
      <c r="M483" s="30">
        <f t="shared" si="83"/>
        <v>400</v>
      </c>
    </row>
    <row r="484" spans="1:13" ht="15.75" x14ac:dyDescent="0.25">
      <c r="A484" s="13" t="s">
        <v>3499</v>
      </c>
      <c r="B484" s="20" t="s">
        <v>549</v>
      </c>
      <c r="C484" s="21" t="s">
        <v>2923</v>
      </c>
      <c r="D484" s="26">
        <f t="shared" si="84"/>
        <v>159000</v>
      </c>
      <c r="E484" s="34">
        <f t="shared" si="73"/>
        <v>117084</v>
      </c>
      <c r="F484" s="34">
        <f t="shared" si="74"/>
        <v>39574</v>
      </c>
      <c r="G484" s="34">
        <f t="shared" si="75"/>
        <v>2342</v>
      </c>
      <c r="H484" s="11">
        <v>0</v>
      </c>
      <c r="I484" s="85">
        <f t="shared" si="81"/>
        <v>0.375</v>
      </c>
      <c r="J484" s="37"/>
      <c r="K484" s="82">
        <f t="shared" si="82"/>
        <v>159000</v>
      </c>
      <c r="L484" s="30">
        <v>15</v>
      </c>
      <c r="M484" s="30">
        <f t="shared" si="83"/>
        <v>600</v>
      </c>
    </row>
    <row r="485" spans="1:13" ht="15.75" x14ac:dyDescent="0.25">
      <c r="A485" s="13" t="s">
        <v>3500</v>
      </c>
      <c r="B485" s="20" t="s">
        <v>559</v>
      </c>
      <c r="C485" s="21" t="s">
        <v>2933</v>
      </c>
      <c r="D485" s="26">
        <f t="shared" si="84"/>
        <v>212000</v>
      </c>
      <c r="E485" s="34">
        <f t="shared" si="73"/>
        <v>156112</v>
      </c>
      <c r="F485" s="34">
        <f t="shared" si="74"/>
        <v>52766</v>
      </c>
      <c r="G485" s="34">
        <f t="shared" si="75"/>
        <v>3122</v>
      </c>
      <c r="H485" s="11">
        <v>0</v>
      </c>
      <c r="I485" s="85">
        <f t="shared" si="81"/>
        <v>0.5</v>
      </c>
      <c r="J485" s="37"/>
      <c r="K485" s="82">
        <f t="shared" si="82"/>
        <v>212000</v>
      </c>
      <c r="L485" s="30">
        <v>20</v>
      </c>
      <c r="M485" s="30">
        <f t="shared" si="83"/>
        <v>800</v>
      </c>
    </row>
    <row r="486" spans="1:13" ht="15.75" x14ac:dyDescent="0.25">
      <c r="A486" s="13" t="s">
        <v>3501</v>
      </c>
      <c r="B486" s="20" t="s">
        <v>569</v>
      </c>
      <c r="C486" s="21" t="s">
        <v>2943</v>
      </c>
      <c r="D486" s="26">
        <f t="shared" si="84"/>
        <v>265000</v>
      </c>
      <c r="E486" s="34">
        <f t="shared" si="73"/>
        <v>195140</v>
      </c>
      <c r="F486" s="34">
        <f t="shared" si="74"/>
        <v>65957</v>
      </c>
      <c r="G486" s="34">
        <f t="shared" si="75"/>
        <v>3903</v>
      </c>
      <c r="H486" s="11">
        <v>0</v>
      </c>
      <c r="I486" s="85">
        <f t="shared" si="81"/>
        <v>0.625</v>
      </c>
      <c r="J486" s="37"/>
      <c r="K486" s="82">
        <f t="shared" si="82"/>
        <v>265000</v>
      </c>
      <c r="L486" s="30">
        <v>25</v>
      </c>
      <c r="M486" s="30">
        <f t="shared" si="83"/>
        <v>1000</v>
      </c>
    </row>
    <row r="487" spans="1:13" ht="15.75" x14ac:dyDescent="0.25">
      <c r="A487" s="13" t="s">
        <v>3502</v>
      </c>
      <c r="B487" s="20" t="s">
        <v>579</v>
      </c>
      <c r="C487" s="21" t="s">
        <v>2953</v>
      </c>
      <c r="D487" s="26">
        <f t="shared" si="84"/>
        <v>318000</v>
      </c>
      <c r="E487" s="34">
        <f t="shared" si="73"/>
        <v>234168</v>
      </c>
      <c r="F487" s="34">
        <f t="shared" si="74"/>
        <v>79149</v>
      </c>
      <c r="G487" s="34">
        <f t="shared" si="75"/>
        <v>4683</v>
      </c>
      <c r="H487" s="11">
        <v>0</v>
      </c>
      <c r="I487" s="85">
        <f t="shared" si="81"/>
        <v>0.75</v>
      </c>
      <c r="J487" s="37"/>
      <c r="K487" s="82">
        <f t="shared" si="82"/>
        <v>318000</v>
      </c>
      <c r="L487" s="30">
        <v>30</v>
      </c>
      <c r="M487" s="30">
        <f t="shared" si="83"/>
        <v>1200</v>
      </c>
    </row>
    <row r="488" spans="1:13" ht="15.75" x14ac:dyDescent="0.25">
      <c r="A488" s="13" t="s">
        <v>3503</v>
      </c>
      <c r="B488" s="20" t="s">
        <v>589</v>
      </c>
      <c r="C488" s="21" t="s">
        <v>2963</v>
      </c>
      <c r="D488" s="26">
        <f t="shared" si="84"/>
        <v>371000</v>
      </c>
      <c r="E488" s="34">
        <f t="shared" si="73"/>
        <v>273196</v>
      </c>
      <c r="F488" s="34">
        <f t="shared" si="74"/>
        <v>92340</v>
      </c>
      <c r="G488" s="34">
        <f t="shared" si="75"/>
        <v>5464</v>
      </c>
      <c r="H488" s="11">
        <v>0</v>
      </c>
      <c r="I488" s="85">
        <f t="shared" si="81"/>
        <v>0.875</v>
      </c>
      <c r="J488" s="37"/>
      <c r="K488" s="82">
        <f t="shared" si="82"/>
        <v>371000</v>
      </c>
      <c r="L488" s="30">
        <v>35</v>
      </c>
      <c r="M488" s="30">
        <f t="shared" si="83"/>
        <v>1400</v>
      </c>
    </row>
    <row r="489" spans="1:13" ht="15.75" x14ac:dyDescent="0.25">
      <c r="A489" s="13" t="s">
        <v>3504</v>
      </c>
      <c r="B489" s="20" t="s">
        <v>261</v>
      </c>
      <c r="C489" s="21" t="s">
        <v>2973</v>
      </c>
      <c r="D489" s="26">
        <f t="shared" si="84"/>
        <v>424000</v>
      </c>
      <c r="E489" s="34">
        <f t="shared" si="73"/>
        <v>312224</v>
      </c>
      <c r="F489" s="34">
        <f t="shared" si="74"/>
        <v>105532</v>
      </c>
      <c r="G489" s="34">
        <f t="shared" si="75"/>
        <v>6244</v>
      </c>
      <c r="H489" s="11">
        <v>0</v>
      </c>
      <c r="I489" s="85">
        <f t="shared" si="81"/>
        <v>1</v>
      </c>
      <c r="J489" s="37"/>
      <c r="K489" s="82">
        <f t="shared" si="82"/>
        <v>424000</v>
      </c>
      <c r="L489" s="30">
        <v>40</v>
      </c>
      <c r="M489" s="30">
        <f t="shared" si="83"/>
        <v>1600</v>
      </c>
    </row>
    <row r="490" spans="1:13" ht="15.75" x14ac:dyDescent="0.25">
      <c r="A490" s="13" t="s">
        <v>3505</v>
      </c>
      <c r="B490" s="20" t="s">
        <v>272</v>
      </c>
      <c r="C490" s="21" t="s">
        <v>2988</v>
      </c>
      <c r="D490" s="26">
        <f t="shared" si="84"/>
        <v>53000</v>
      </c>
      <c r="E490" s="34">
        <f t="shared" si="73"/>
        <v>39028</v>
      </c>
      <c r="F490" s="34">
        <f t="shared" si="74"/>
        <v>13191</v>
      </c>
      <c r="G490" s="34">
        <f t="shared" si="75"/>
        <v>781</v>
      </c>
      <c r="H490" s="11">
        <v>0</v>
      </c>
      <c r="I490" s="85">
        <f t="shared" ref="I490:I499" si="85">L490/40</f>
        <v>0.125</v>
      </c>
      <c r="J490" s="37"/>
      <c r="K490" s="82">
        <f t="shared" ref="K490:K499" si="86">M490*N1_</f>
        <v>53000</v>
      </c>
      <c r="L490" s="30">
        <v>5</v>
      </c>
      <c r="M490" s="30">
        <f t="shared" ref="M490:M499" si="87">L490*40</f>
        <v>200</v>
      </c>
    </row>
    <row r="491" spans="1:13" ht="15.75" x14ac:dyDescent="0.25">
      <c r="A491" s="13" t="s">
        <v>3506</v>
      </c>
      <c r="B491" s="20" t="s">
        <v>282</v>
      </c>
      <c r="C491" s="21" t="s">
        <v>2998</v>
      </c>
      <c r="D491" s="26">
        <f t="shared" si="84"/>
        <v>106000</v>
      </c>
      <c r="E491" s="34">
        <f t="shared" si="73"/>
        <v>78056</v>
      </c>
      <c r="F491" s="34">
        <f t="shared" si="74"/>
        <v>26383</v>
      </c>
      <c r="G491" s="34">
        <f t="shared" si="75"/>
        <v>1561</v>
      </c>
      <c r="H491" s="11">
        <v>0</v>
      </c>
      <c r="I491" s="85">
        <f t="shared" si="85"/>
        <v>0.25</v>
      </c>
      <c r="J491" s="37"/>
      <c r="K491" s="82">
        <f t="shared" si="86"/>
        <v>106000</v>
      </c>
      <c r="L491" s="30">
        <v>10</v>
      </c>
      <c r="M491" s="30">
        <f t="shared" si="87"/>
        <v>400</v>
      </c>
    </row>
    <row r="492" spans="1:13" ht="15.75" x14ac:dyDescent="0.25">
      <c r="A492" s="13" t="s">
        <v>3507</v>
      </c>
      <c r="B492" s="20" t="s">
        <v>292</v>
      </c>
      <c r="C492" s="21" t="s">
        <v>3008</v>
      </c>
      <c r="D492" s="26">
        <f t="shared" si="84"/>
        <v>159000</v>
      </c>
      <c r="E492" s="34">
        <f t="shared" si="73"/>
        <v>117084</v>
      </c>
      <c r="F492" s="34">
        <f t="shared" si="74"/>
        <v>39574</v>
      </c>
      <c r="G492" s="34">
        <f t="shared" si="75"/>
        <v>2342</v>
      </c>
      <c r="H492" s="11">
        <v>0</v>
      </c>
      <c r="I492" s="85">
        <f t="shared" si="85"/>
        <v>0.375</v>
      </c>
      <c r="J492" s="37"/>
      <c r="K492" s="82">
        <f t="shared" si="86"/>
        <v>159000</v>
      </c>
      <c r="L492" s="30">
        <v>15</v>
      </c>
      <c r="M492" s="30">
        <f t="shared" si="87"/>
        <v>600</v>
      </c>
    </row>
    <row r="493" spans="1:13" ht="15.75" x14ac:dyDescent="0.25">
      <c r="A493" s="13" t="s">
        <v>3508</v>
      </c>
      <c r="B493" s="20" t="s">
        <v>302</v>
      </c>
      <c r="C493" s="21" t="s">
        <v>3018</v>
      </c>
      <c r="D493" s="26">
        <f t="shared" si="84"/>
        <v>212000</v>
      </c>
      <c r="E493" s="34">
        <f t="shared" si="73"/>
        <v>156112</v>
      </c>
      <c r="F493" s="34">
        <f t="shared" si="74"/>
        <v>52766</v>
      </c>
      <c r="G493" s="34">
        <f t="shared" si="75"/>
        <v>3122</v>
      </c>
      <c r="H493" s="11">
        <v>0</v>
      </c>
      <c r="I493" s="85">
        <f t="shared" si="85"/>
        <v>0.5</v>
      </c>
      <c r="J493" s="37"/>
      <c r="K493" s="82">
        <f t="shared" si="86"/>
        <v>212000</v>
      </c>
      <c r="L493" s="30">
        <v>20</v>
      </c>
      <c r="M493" s="30">
        <f t="shared" si="87"/>
        <v>800</v>
      </c>
    </row>
    <row r="494" spans="1:13" ht="15.75" x14ac:dyDescent="0.25">
      <c r="A494" s="13" t="s">
        <v>3509</v>
      </c>
      <c r="B494" s="20" t="s">
        <v>312</v>
      </c>
      <c r="C494" s="21" t="s">
        <v>3028</v>
      </c>
      <c r="D494" s="26">
        <f t="shared" si="84"/>
        <v>265000</v>
      </c>
      <c r="E494" s="34">
        <f t="shared" si="73"/>
        <v>195140</v>
      </c>
      <c r="F494" s="34">
        <f t="shared" si="74"/>
        <v>65957</v>
      </c>
      <c r="G494" s="34">
        <f t="shared" si="75"/>
        <v>3903</v>
      </c>
      <c r="H494" s="11">
        <v>0</v>
      </c>
      <c r="I494" s="85">
        <f t="shared" si="85"/>
        <v>0.625</v>
      </c>
      <c r="J494" s="37"/>
      <c r="K494" s="82">
        <f t="shared" si="86"/>
        <v>265000</v>
      </c>
      <c r="L494" s="30">
        <v>25</v>
      </c>
      <c r="M494" s="30">
        <f t="shared" si="87"/>
        <v>1000</v>
      </c>
    </row>
    <row r="495" spans="1:13" ht="15.75" x14ac:dyDescent="0.25">
      <c r="A495" s="13" t="s">
        <v>3510</v>
      </c>
      <c r="B495" s="20" t="s">
        <v>322</v>
      </c>
      <c r="C495" s="21" t="s">
        <v>3038</v>
      </c>
      <c r="D495" s="26">
        <f t="shared" si="84"/>
        <v>53000</v>
      </c>
      <c r="E495" s="34">
        <f t="shared" si="73"/>
        <v>39028</v>
      </c>
      <c r="F495" s="34">
        <f t="shared" si="74"/>
        <v>13191</v>
      </c>
      <c r="G495" s="34">
        <f t="shared" si="75"/>
        <v>781</v>
      </c>
      <c r="H495" s="11">
        <v>0</v>
      </c>
      <c r="I495" s="85">
        <f t="shared" si="85"/>
        <v>0.125</v>
      </c>
      <c r="J495" s="37"/>
      <c r="K495" s="82">
        <f t="shared" si="86"/>
        <v>53000</v>
      </c>
      <c r="L495" s="30">
        <v>5</v>
      </c>
      <c r="M495" s="30">
        <f t="shared" si="87"/>
        <v>200</v>
      </c>
    </row>
    <row r="496" spans="1:13" ht="15.75" x14ac:dyDescent="0.25">
      <c r="A496" s="13" t="s">
        <v>3511</v>
      </c>
      <c r="B496" s="20" t="s">
        <v>332</v>
      </c>
      <c r="C496" s="21" t="s">
        <v>3048</v>
      </c>
      <c r="D496" s="26">
        <f t="shared" si="84"/>
        <v>106000</v>
      </c>
      <c r="E496" s="34">
        <f t="shared" si="73"/>
        <v>78056</v>
      </c>
      <c r="F496" s="34">
        <f t="shared" si="74"/>
        <v>26383</v>
      </c>
      <c r="G496" s="34">
        <f t="shared" si="75"/>
        <v>1561</v>
      </c>
      <c r="H496" s="11">
        <v>0</v>
      </c>
      <c r="I496" s="85">
        <f t="shared" si="85"/>
        <v>0.25</v>
      </c>
      <c r="J496" s="37"/>
      <c r="K496" s="82">
        <f t="shared" si="86"/>
        <v>106000</v>
      </c>
      <c r="L496" s="30">
        <v>10</v>
      </c>
      <c r="M496" s="30">
        <f t="shared" si="87"/>
        <v>400</v>
      </c>
    </row>
    <row r="497" spans="1:13" ht="15.75" x14ac:dyDescent="0.25">
      <c r="A497" s="13" t="s">
        <v>3512</v>
      </c>
      <c r="B497" s="20" t="s">
        <v>342</v>
      </c>
      <c r="C497" s="21" t="s">
        <v>3058</v>
      </c>
      <c r="D497" s="26">
        <f t="shared" si="84"/>
        <v>159000</v>
      </c>
      <c r="E497" s="34">
        <f t="shared" si="73"/>
        <v>117084</v>
      </c>
      <c r="F497" s="34">
        <f t="shared" si="74"/>
        <v>39574</v>
      </c>
      <c r="G497" s="34">
        <f t="shared" si="75"/>
        <v>2342</v>
      </c>
      <c r="H497" s="11">
        <v>0</v>
      </c>
      <c r="I497" s="85">
        <f t="shared" si="85"/>
        <v>0.375</v>
      </c>
      <c r="J497" s="37"/>
      <c r="K497" s="82">
        <f t="shared" si="86"/>
        <v>159000</v>
      </c>
      <c r="L497" s="30">
        <v>15</v>
      </c>
      <c r="M497" s="30">
        <f t="shared" si="87"/>
        <v>600</v>
      </c>
    </row>
    <row r="498" spans="1:13" ht="15.75" x14ac:dyDescent="0.25">
      <c r="A498" s="13" t="s">
        <v>3513</v>
      </c>
      <c r="B498" s="20" t="s">
        <v>352</v>
      </c>
      <c r="C498" s="21" t="s">
        <v>3068</v>
      </c>
      <c r="D498" s="26">
        <f t="shared" si="84"/>
        <v>212000</v>
      </c>
      <c r="E498" s="34">
        <f t="shared" si="73"/>
        <v>156112</v>
      </c>
      <c r="F498" s="34">
        <f t="shared" si="74"/>
        <v>52766</v>
      </c>
      <c r="G498" s="34">
        <f t="shared" si="75"/>
        <v>3122</v>
      </c>
      <c r="H498" s="11">
        <v>0</v>
      </c>
      <c r="I498" s="85">
        <f t="shared" si="85"/>
        <v>0.5</v>
      </c>
      <c r="J498" s="37"/>
      <c r="K498" s="82">
        <f t="shared" si="86"/>
        <v>212000</v>
      </c>
      <c r="L498" s="30">
        <v>20</v>
      </c>
      <c r="M498" s="30">
        <f t="shared" si="87"/>
        <v>800</v>
      </c>
    </row>
    <row r="499" spans="1:13" ht="15.75" x14ac:dyDescent="0.25">
      <c r="A499" s="13" t="s">
        <v>3514</v>
      </c>
      <c r="B499" s="20" t="s">
        <v>362</v>
      </c>
      <c r="C499" s="21" t="s">
        <v>3078</v>
      </c>
      <c r="D499" s="26">
        <f t="shared" si="84"/>
        <v>265000</v>
      </c>
      <c r="E499" s="34">
        <f t="shared" si="73"/>
        <v>195140</v>
      </c>
      <c r="F499" s="34">
        <f t="shared" si="74"/>
        <v>65957</v>
      </c>
      <c r="G499" s="34">
        <f t="shared" si="75"/>
        <v>3903</v>
      </c>
      <c r="H499" s="11">
        <v>0</v>
      </c>
      <c r="I499" s="85">
        <f t="shared" si="85"/>
        <v>0.625</v>
      </c>
      <c r="J499" s="37"/>
      <c r="K499" s="82">
        <f t="shared" si="86"/>
        <v>265000</v>
      </c>
      <c r="L499" s="30">
        <v>25</v>
      </c>
      <c r="M499" s="30">
        <f t="shared" si="87"/>
        <v>1000</v>
      </c>
    </row>
    <row r="500" spans="1:13" ht="15.75" x14ac:dyDescent="0.25">
      <c r="A500" s="13" t="s">
        <v>373</v>
      </c>
      <c r="B500" s="20" t="s">
        <v>1984</v>
      </c>
      <c r="C500" s="21" t="s">
        <v>1985</v>
      </c>
      <c r="D500" s="26">
        <f t="shared" si="84"/>
        <v>628380</v>
      </c>
      <c r="E500" s="34">
        <f t="shared" si="73"/>
        <v>462725</v>
      </c>
      <c r="F500" s="34">
        <f t="shared" si="74"/>
        <v>156401</v>
      </c>
      <c r="G500" s="34">
        <f t="shared" si="75"/>
        <v>9254</v>
      </c>
      <c r="H500" s="11">
        <v>0</v>
      </c>
      <c r="I500" s="85">
        <v>1</v>
      </c>
      <c r="J500" s="37"/>
      <c r="K500" s="82">
        <f>P1_</f>
        <v>628380</v>
      </c>
      <c r="L500" s="30"/>
    </row>
    <row r="501" spans="1:13" ht="15.75" x14ac:dyDescent="0.25">
      <c r="A501" s="13" t="s">
        <v>374</v>
      </c>
      <c r="B501" s="20" t="s">
        <v>59</v>
      </c>
      <c r="C501" s="21" t="s">
        <v>1986</v>
      </c>
      <c r="D501" s="26">
        <f t="shared" si="84"/>
        <v>470470</v>
      </c>
      <c r="E501" s="34">
        <f t="shared" si="73"/>
        <v>346443</v>
      </c>
      <c r="F501" s="34">
        <f t="shared" si="74"/>
        <v>117098</v>
      </c>
      <c r="G501" s="34">
        <f t="shared" si="75"/>
        <v>6929</v>
      </c>
      <c r="H501" s="11">
        <v>0</v>
      </c>
      <c r="I501" s="85">
        <v>1</v>
      </c>
      <c r="J501" s="37"/>
      <c r="K501" s="82">
        <f>P2_</f>
        <v>470470</v>
      </c>
      <c r="L501" s="30"/>
    </row>
    <row r="502" spans="1:13" ht="15.75" x14ac:dyDescent="0.25">
      <c r="A502" s="13" t="s">
        <v>375</v>
      </c>
      <c r="B502" s="20" t="s">
        <v>61</v>
      </c>
      <c r="C502" s="21" t="s">
        <v>1987</v>
      </c>
      <c r="D502" s="26">
        <f t="shared" si="84"/>
        <v>10600</v>
      </c>
      <c r="E502" s="34">
        <f t="shared" si="73"/>
        <v>7806</v>
      </c>
      <c r="F502" s="34">
        <f t="shared" si="74"/>
        <v>2638</v>
      </c>
      <c r="G502" s="34">
        <f t="shared" si="75"/>
        <v>156</v>
      </c>
      <c r="H502" s="11">
        <v>0</v>
      </c>
      <c r="I502" s="85">
        <f t="shared" ref="I502:I541" si="88">L502/40</f>
        <v>2.5000000000000001E-2</v>
      </c>
      <c r="J502" s="37"/>
      <c r="K502" s="82">
        <f t="shared" ref="K502:K541" si="89">M502*N1_</f>
        <v>10600</v>
      </c>
      <c r="L502" s="30">
        <v>1</v>
      </c>
      <c r="M502" s="30">
        <f>L502*40</f>
        <v>40</v>
      </c>
    </row>
    <row r="503" spans="1:13" ht="15.75" x14ac:dyDescent="0.25">
      <c r="A503" s="13" t="s">
        <v>376</v>
      </c>
      <c r="B503" s="20" t="s">
        <v>63</v>
      </c>
      <c r="C503" s="21" t="s">
        <v>1988</v>
      </c>
      <c r="D503" s="26">
        <f t="shared" si="84"/>
        <v>21200</v>
      </c>
      <c r="E503" s="34">
        <f t="shared" si="73"/>
        <v>15611</v>
      </c>
      <c r="F503" s="34">
        <f t="shared" si="74"/>
        <v>5277</v>
      </c>
      <c r="G503" s="34">
        <f t="shared" si="75"/>
        <v>312</v>
      </c>
      <c r="H503" s="11">
        <v>0</v>
      </c>
      <c r="I503" s="85">
        <f t="shared" si="88"/>
        <v>0.05</v>
      </c>
      <c r="J503" s="37"/>
      <c r="K503" s="82">
        <f t="shared" si="89"/>
        <v>21200</v>
      </c>
      <c r="L503" s="30">
        <v>2</v>
      </c>
      <c r="M503" s="30">
        <f t="shared" ref="M503:M541" si="90">L503*40</f>
        <v>80</v>
      </c>
    </row>
    <row r="504" spans="1:13" ht="15.75" x14ac:dyDescent="0.25">
      <c r="A504" s="13" t="s">
        <v>377</v>
      </c>
      <c r="B504" s="20" t="s">
        <v>65</v>
      </c>
      <c r="C504" s="21" t="s">
        <v>1989</v>
      </c>
      <c r="D504" s="26">
        <f t="shared" si="84"/>
        <v>31800</v>
      </c>
      <c r="E504" s="34">
        <f t="shared" si="73"/>
        <v>23417</v>
      </c>
      <c r="F504" s="34">
        <f t="shared" si="74"/>
        <v>7915</v>
      </c>
      <c r="G504" s="34">
        <f t="shared" si="75"/>
        <v>468</v>
      </c>
      <c r="H504" s="11">
        <v>0</v>
      </c>
      <c r="I504" s="85">
        <f t="shared" si="88"/>
        <v>7.4999999999999997E-2</v>
      </c>
      <c r="J504" s="37"/>
      <c r="K504" s="82">
        <f t="shared" si="89"/>
        <v>31800</v>
      </c>
      <c r="L504" s="30">
        <v>3</v>
      </c>
      <c r="M504" s="30">
        <f t="shared" si="90"/>
        <v>120</v>
      </c>
    </row>
    <row r="505" spans="1:13" ht="15.75" x14ac:dyDescent="0.25">
      <c r="A505" s="13" t="s">
        <v>378</v>
      </c>
      <c r="B505" s="20" t="s">
        <v>379</v>
      </c>
      <c r="C505" s="21" t="s">
        <v>1990</v>
      </c>
      <c r="D505" s="26">
        <f t="shared" si="84"/>
        <v>42400</v>
      </c>
      <c r="E505" s="34">
        <f t="shared" si="73"/>
        <v>31222</v>
      </c>
      <c r="F505" s="34">
        <f t="shared" si="74"/>
        <v>10554</v>
      </c>
      <c r="G505" s="34">
        <f t="shared" si="75"/>
        <v>624</v>
      </c>
      <c r="H505" s="11">
        <v>0</v>
      </c>
      <c r="I505" s="85">
        <f t="shared" si="88"/>
        <v>0.1</v>
      </c>
      <c r="J505" s="37"/>
      <c r="K505" s="82">
        <f t="shared" si="89"/>
        <v>42400</v>
      </c>
      <c r="L505" s="30">
        <v>4</v>
      </c>
      <c r="M505" s="30">
        <f t="shared" si="90"/>
        <v>160</v>
      </c>
    </row>
    <row r="506" spans="1:13" ht="15.75" x14ac:dyDescent="0.25">
      <c r="A506" s="13" t="s">
        <v>380</v>
      </c>
      <c r="B506" s="20" t="s">
        <v>381</v>
      </c>
      <c r="C506" s="21" t="s">
        <v>1991</v>
      </c>
      <c r="D506" s="26">
        <f t="shared" si="84"/>
        <v>53000</v>
      </c>
      <c r="E506" s="34">
        <f t="shared" si="73"/>
        <v>39028</v>
      </c>
      <c r="F506" s="34">
        <f t="shared" si="74"/>
        <v>13191</v>
      </c>
      <c r="G506" s="34">
        <f t="shared" si="75"/>
        <v>781</v>
      </c>
      <c r="H506" s="11">
        <v>0</v>
      </c>
      <c r="I506" s="85">
        <f t="shared" si="88"/>
        <v>0.125</v>
      </c>
      <c r="J506" s="37"/>
      <c r="K506" s="82">
        <f t="shared" si="89"/>
        <v>53000</v>
      </c>
      <c r="L506" s="30">
        <v>5</v>
      </c>
      <c r="M506" s="30">
        <f t="shared" si="90"/>
        <v>200</v>
      </c>
    </row>
    <row r="507" spans="1:13" ht="15.75" x14ac:dyDescent="0.25">
      <c r="A507" s="13" t="s">
        <v>382</v>
      </c>
      <c r="B507" s="20" t="s">
        <v>383</v>
      </c>
      <c r="C507" s="21" t="s">
        <v>1992</v>
      </c>
      <c r="D507" s="26">
        <f t="shared" si="84"/>
        <v>63600</v>
      </c>
      <c r="E507" s="34">
        <f t="shared" si="73"/>
        <v>46834</v>
      </c>
      <c r="F507" s="34">
        <f t="shared" si="74"/>
        <v>15829</v>
      </c>
      <c r="G507" s="34">
        <f t="shared" si="75"/>
        <v>937</v>
      </c>
      <c r="H507" s="11">
        <v>0</v>
      </c>
      <c r="I507" s="85">
        <f t="shared" si="88"/>
        <v>0.15</v>
      </c>
      <c r="J507" s="37"/>
      <c r="K507" s="82">
        <f t="shared" si="89"/>
        <v>63600</v>
      </c>
      <c r="L507" s="30">
        <v>6</v>
      </c>
      <c r="M507" s="30">
        <f t="shared" si="90"/>
        <v>240</v>
      </c>
    </row>
    <row r="508" spans="1:13" ht="15.75" x14ac:dyDescent="0.25">
      <c r="A508" s="13" t="s">
        <v>384</v>
      </c>
      <c r="B508" s="20" t="s">
        <v>385</v>
      </c>
      <c r="C508" s="21" t="s">
        <v>1993</v>
      </c>
      <c r="D508" s="26">
        <f t="shared" si="84"/>
        <v>74200</v>
      </c>
      <c r="E508" s="34">
        <f t="shared" si="73"/>
        <v>54639</v>
      </c>
      <c r="F508" s="34">
        <f t="shared" si="74"/>
        <v>18468</v>
      </c>
      <c r="G508" s="34">
        <f t="shared" si="75"/>
        <v>1093</v>
      </c>
      <c r="H508" s="11">
        <v>0</v>
      </c>
      <c r="I508" s="85">
        <f t="shared" si="88"/>
        <v>0.17499999999999999</v>
      </c>
      <c r="J508" s="37"/>
      <c r="K508" s="82">
        <f t="shared" si="89"/>
        <v>74200</v>
      </c>
      <c r="L508" s="30">
        <v>7</v>
      </c>
      <c r="M508" s="30">
        <f t="shared" si="90"/>
        <v>280</v>
      </c>
    </row>
    <row r="509" spans="1:13" ht="15.75" x14ac:dyDescent="0.25">
      <c r="A509" s="13" t="s">
        <v>386</v>
      </c>
      <c r="B509" s="20" t="s">
        <v>387</v>
      </c>
      <c r="C509" s="21" t="s">
        <v>1994</v>
      </c>
      <c r="D509" s="26">
        <f t="shared" si="84"/>
        <v>84800</v>
      </c>
      <c r="E509" s="34">
        <f t="shared" si="73"/>
        <v>62445</v>
      </c>
      <c r="F509" s="34">
        <f t="shared" si="74"/>
        <v>21106</v>
      </c>
      <c r="G509" s="34">
        <f t="shared" si="75"/>
        <v>1249</v>
      </c>
      <c r="H509" s="11">
        <v>0</v>
      </c>
      <c r="I509" s="85">
        <f t="shared" si="88"/>
        <v>0.2</v>
      </c>
      <c r="J509" s="37"/>
      <c r="K509" s="82">
        <f t="shared" si="89"/>
        <v>84800</v>
      </c>
      <c r="L509" s="30">
        <v>8</v>
      </c>
      <c r="M509" s="30">
        <f t="shared" si="90"/>
        <v>320</v>
      </c>
    </row>
    <row r="510" spans="1:13" ht="15.75" x14ac:dyDescent="0.25">
      <c r="A510" s="13" t="s">
        <v>388</v>
      </c>
      <c r="B510" s="20" t="s">
        <v>389</v>
      </c>
      <c r="C510" s="21" t="s">
        <v>1995</v>
      </c>
      <c r="D510" s="26">
        <f t="shared" si="84"/>
        <v>95400</v>
      </c>
      <c r="E510" s="34">
        <f t="shared" si="73"/>
        <v>70250</v>
      </c>
      <c r="F510" s="34">
        <f t="shared" si="74"/>
        <v>23745</v>
      </c>
      <c r="G510" s="34">
        <f t="shared" si="75"/>
        <v>1405</v>
      </c>
      <c r="H510" s="11">
        <v>0</v>
      </c>
      <c r="I510" s="85">
        <f t="shared" si="88"/>
        <v>0.22500000000000001</v>
      </c>
      <c r="J510" s="37"/>
      <c r="K510" s="82">
        <f t="shared" si="89"/>
        <v>95400</v>
      </c>
      <c r="L510" s="30">
        <v>9</v>
      </c>
      <c r="M510" s="30">
        <f t="shared" si="90"/>
        <v>360</v>
      </c>
    </row>
    <row r="511" spans="1:13" ht="15.75" x14ac:dyDescent="0.25">
      <c r="A511" s="13" t="s">
        <v>390</v>
      </c>
      <c r="B511" s="20" t="s">
        <v>391</v>
      </c>
      <c r="C511" s="21" t="s">
        <v>1996</v>
      </c>
      <c r="D511" s="26">
        <f t="shared" si="84"/>
        <v>106000</v>
      </c>
      <c r="E511" s="34">
        <f t="shared" si="73"/>
        <v>78056</v>
      </c>
      <c r="F511" s="34">
        <f t="shared" si="74"/>
        <v>26383</v>
      </c>
      <c r="G511" s="34">
        <f t="shared" si="75"/>
        <v>1561</v>
      </c>
      <c r="H511" s="11">
        <v>0</v>
      </c>
      <c r="I511" s="85">
        <f t="shared" si="88"/>
        <v>0.25</v>
      </c>
      <c r="J511" s="37"/>
      <c r="K511" s="82">
        <f t="shared" si="89"/>
        <v>106000</v>
      </c>
      <c r="L511" s="30">
        <v>10</v>
      </c>
      <c r="M511" s="30">
        <f t="shared" si="90"/>
        <v>400</v>
      </c>
    </row>
    <row r="512" spans="1:13" ht="15.75" x14ac:dyDescent="0.25">
      <c r="A512" s="13" t="s">
        <v>392</v>
      </c>
      <c r="B512" s="20" t="s">
        <v>393</v>
      </c>
      <c r="C512" s="21" t="s">
        <v>1997</v>
      </c>
      <c r="D512" s="26">
        <f t="shared" si="84"/>
        <v>116600</v>
      </c>
      <c r="E512" s="34">
        <f t="shared" si="73"/>
        <v>85862</v>
      </c>
      <c r="F512" s="34">
        <f t="shared" si="74"/>
        <v>29021</v>
      </c>
      <c r="G512" s="34">
        <f t="shared" si="75"/>
        <v>1717</v>
      </c>
      <c r="H512" s="11">
        <v>0</v>
      </c>
      <c r="I512" s="85">
        <f t="shared" si="88"/>
        <v>0.27500000000000002</v>
      </c>
      <c r="J512" s="37"/>
      <c r="K512" s="82">
        <f t="shared" si="89"/>
        <v>116600</v>
      </c>
      <c r="L512" s="30">
        <v>11</v>
      </c>
      <c r="M512" s="30">
        <f t="shared" si="90"/>
        <v>440</v>
      </c>
    </row>
    <row r="513" spans="1:13" ht="15.75" x14ac:dyDescent="0.25">
      <c r="A513" s="13" t="s">
        <v>394</v>
      </c>
      <c r="B513" s="20" t="s">
        <v>395</v>
      </c>
      <c r="C513" s="21" t="s">
        <v>1998</v>
      </c>
      <c r="D513" s="26">
        <f t="shared" si="84"/>
        <v>127200</v>
      </c>
      <c r="E513" s="34">
        <f t="shared" si="73"/>
        <v>93667</v>
      </c>
      <c r="F513" s="34">
        <f t="shared" si="74"/>
        <v>31660</v>
      </c>
      <c r="G513" s="34">
        <f t="shared" si="75"/>
        <v>1873</v>
      </c>
      <c r="H513" s="11">
        <v>0</v>
      </c>
      <c r="I513" s="85">
        <f t="shared" si="88"/>
        <v>0.3</v>
      </c>
      <c r="J513" s="37"/>
      <c r="K513" s="82">
        <f t="shared" si="89"/>
        <v>127200</v>
      </c>
      <c r="L513" s="30">
        <v>12</v>
      </c>
      <c r="M513" s="30">
        <f t="shared" si="90"/>
        <v>480</v>
      </c>
    </row>
    <row r="514" spans="1:13" ht="15.75" x14ac:dyDescent="0.25">
      <c r="A514" s="13" t="s">
        <v>396</v>
      </c>
      <c r="B514" s="20" t="s">
        <v>397</v>
      </c>
      <c r="C514" s="21" t="s">
        <v>1999</v>
      </c>
      <c r="D514" s="26">
        <f t="shared" si="84"/>
        <v>137800</v>
      </c>
      <c r="E514" s="34">
        <f t="shared" si="73"/>
        <v>101473</v>
      </c>
      <c r="F514" s="34">
        <f t="shared" si="74"/>
        <v>34298</v>
      </c>
      <c r="G514" s="34">
        <f t="shared" si="75"/>
        <v>2029</v>
      </c>
      <c r="H514" s="11">
        <v>0</v>
      </c>
      <c r="I514" s="85">
        <f t="shared" si="88"/>
        <v>0.32500000000000001</v>
      </c>
      <c r="J514" s="37"/>
      <c r="K514" s="82">
        <f t="shared" si="89"/>
        <v>137800</v>
      </c>
      <c r="L514" s="30">
        <v>13</v>
      </c>
      <c r="M514" s="30">
        <f t="shared" si="90"/>
        <v>520</v>
      </c>
    </row>
    <row r="515" spans="1:13" ht="15.75" x14ac:dyDescent="0.25">
      <c r="A515" s="13" t="s">
        <v>398</v>
      </c>
      <c r="B515" s="20" t="s">
        <v>399</v>
      </c>
      <c r="C515" s="21" t="s">
        <v>2000</v>
      </c>
      <c r="D515" s="26">
        <f t="shared" si="84"/>
        <v>148400</v>
      </c>
      <c r="E515" s="34">
        <f t="shared" si="73"/>
        <v>109278</v>
      </c>
      <c r="F515" s="34">
        <f t="shared" si="74"/>
        <v>36936</v>
      </c>
      <c r="G515" s="34">
        <f t="shared" si="75"/>
        <v>2186</v>
      </c>
      <c r="H515" s="11">
        <v>0</v>
      </c>
      <c r="I515" s="85">
        <f t="shared" si="88"/>
        <v>0.35</v>
      </c>
      <c r="J515" s="37"/>
      <c r="K515" s="82">
        <f t="shared" si="89"/>
        <v>148400</v>
      </c>
      <c r="L515" s="30">
        <v>14</v>
      </c>
      <c r="M515" s="30">
        <f t="shared" si="90"/>
        <v>560</v>
      </c>
    </row>
    <row r="516" spans="1:13" ht="15.75" x14ac:dyDescent="0.25">
      <c r="A516" s="13" t="s">
        <v>400</v>
      </c>
      <c r="B516" s="20" t="s">
        <v>401</v>
      </c>
      <c r="C516" s="21" t="s">
        <v>2001</v>
      </c>
      <c r="D516" s="26">
        <f t="shared" si="84"/>
        <v>159000</v>
      </c>
      <c r="E516" s="34">
        <f t="shared" si="73"/>
        <v>117084</v>
      </c>
      <c r="F516" s="34">
        <f t="shared" si="74"/>
        <v>39574</v>
      </c>
      <c r="G516" s="34">
        <f t="shared" si="75"/>
        <v>2342</v>
      </c>
      <c r="H516" s="11">
        <v>0</v>
      </c>
      <c r="I516" s="85">
        <f t="shared" si="88"/>
        <v>0.375</v>
      </c>
      <c r="J516" s="37"/>
      <c r="K516" s="82">
        <f t="shared" si="89"/>
        <v>159000</v>
      </c>
      <c r="L516" s="30">
        <v>15</v>
      </c>
      <c r="M516" s="30">
        <f t="shared" si="90"/>
        <v>600</v>
      </c>
    </row>
    <row r="517" spans="1:13" ht="15.75" x14ac:dyDescent="0.25">
      <c r="A517" s="13" t="s">
        <v>402</v>
      </c>
      <c r="B517" s="20" t="s">
        <v>403</v>
      </c>
      <c r="C517" s="21" t="s">
        <v>2002</v>
      </c>
      <c r="D517" s="26">
        <f t="shared" si="84"/>
        <v>169600</v>
      </c>
      <c r="E517" s="34">
        <f t="shared" si="73"/>
        <v>124890</v>
      </c>
      <c r="F517" s="34">
        <f t="shared" si="74"/>
        <v>42212</v>
      </c>
      <c r="G517" s="34">
        <f t="shared" si="75"/>
        <v>2498</v>
      </c>
      <c r="H517" s="11">
        <v>0</v>
      </c>
      <c r="I517" s="85">
        <f t="shared" si="88"/>
        <v>0.4</v>
      </c>
      <c r="J517" s="37"/>
      <c r="K517" s="82">
        <f t="shared" si="89"/>
        <v>169600</v>
      </c>
      <c r="L517" s="30">
        <v>16</v>
      </c>
      <c r="M517" s="30">
        <f t="shared" si="90"/>
        <v>640</v>
      </c>
    </row>
    <row r="518" spans="1:13" ht="15.75" x14ac:dyDescent="0.25">
      <c r="A518" s="13" t="s">
        <v>404</v>
      </c>
      <c r="B518" s="20" t="s">
        <v>405</v>
      </c>
      <c r="C518" s="21" t="s">
        <v>2003</v>
      </c>
      <c r="D518" s="26">
        <f t="shared" si="84"/>
        <v>180200</v>
      </c>
      <c r="E518" s="34">
        <f t="shared" si="73"/>
        <v>132695</v>
      </c>
      <c r="F518" s="34">
        <f t="shared" si="74"/>
        <v>44851</v>
      </c>
      <c r="G518" s="34">
        <f t="shared" si="75"/>
        <v>2654</v>
      </c>
      <c r="H518" s="11">
        <v>0</v>
      </c>
      <c r="I518" s="85">
        <f t="shared" si="88"/>
        <v>0.42499999999999999</v>
      </c>
      <c r="J518" s="37"/>
      <c r="K518" s="82">
        <f t="shared" si="89"/>
        <v>180200</v>
      </c>
      <c r="L518" s="30">
        <v>17</v>
      </c>
      <c r="M518" s="30">
        <f t="shared" si="90"/>
        <v>680</v>
      </c>
    </row>
    <row r="519" spans="1:13" ht="15.75" x14ac:dyDescent="0.25">
      <c r="A519" s="13" t="s">
        <v>406</v>
      </c>
      <c r="B519" s="20" t="s">
        <v>407</v>
      </c>
      <c r="C519" s="21" t="s">
        <v>2004</v>
      </c>
      <c r="D519" s="26">
        <f t="shared" si="84"/>
        <v>190800</v>
      </c>
      <c r="E519" s="34">
        <f t="shared" si="73"/>
        <v>140501</v>
      </c>
      <c r="F519" s="34">
        <f t="shared" si="74"/>
        <v>47489</v>
      </c>
      <c r="G519" s="34">
        <f t="shared" si="75"/>
        <v>2810</v>
      </c>
      <c r="H519" s="11">
        <v>0</v>
      </c>
      <c r="I519" s="85">
        <f t="shared" si="88"/>
        <v>0.45</v>
      </c>
      <c r="J519" s="37"/>
      <c r="K519" s="82">
        <f t="shared" si="89"/>
        <v>190800</v>
      </c>
      <c r="L519" s="30">
        <v>18</v>
      </c>
      <c r="M519" s="30">
        <f t="shared" si="90"/>
        <v>720</v>
      </c>
    </row>
    <row r="520" spans="1:13" ht="15.75" x14ac:dyDescent="0.25">
      <c r="A520" s="13" t="s">
        <v>408</v>
      </c>
      <c r="B520" s="20" t="s">
        <v>409</v>
      </c>
      <c r="C520" s="21" t="s">
        <v>2005</v>
      </c>
      <c r="D520" s="26">
        <f t="shared" si="84"/>
        <v>201400</v>
      </c>
      <c r="E520" s="34">
        <f t="shared" si="73"/>
        <v>148306</v>
      </c>
      <c r="F520" s="34">
        <f t="shared" si="74"/>
        <v>50128</v>
      </c>
      <c r="G520" s="34">
        <f t="shared" si="75"/>
        <v>2966</v>
      </c>
      <c r="H520" s="11">
        <v>0</v>
      </c>
      <c r="I520" s="85">
        <f t="shared" si="88"/>
        <v>0.47499999999999998</v>
      </c>
      <c r="J520" s="37"/>
      <c r="K520" s="82">
        <f t="shared" si="89"/>
        <v>201400</v>
      </c>
      <c r="L520" s="30">
        <v>19</v>
      </c>
      <c r="M520" s="30">
        <f t="shared" si="90"/>
        <v>760</v>
      </c>
    </row>
    <row r="521" spans="1:13" ht="15.75" x14ac:dyDescent="0.25">
      <c r="A521" s="13" t="s">
        <v>410</v>
      </c>
      <c r="B521" s="20" t="s">
        <v>411</v>
      </c>
      <c r="C521" s="21" t="s">
        <v>2006</v>
      </c>
      <c r="D521" s="26">
        <f t="shared" si="84"/>
        <v>212000</v>
      </c>
      <c r="E521" s="34">
        <f t="shared" si="73"/>
        <v>156112</v>
      </c>
      <c r="F521" s="34">
        <f t="shared" si="74"/>
        <v>52766</v>
      </c>
      <c r="G521" s="34">
        <f t="shared" si="75"/>
        <v>3122</v>
      </c>
      <c r="H521" s="11">
        <v>0</v>
      </c>
      <c r="I521" s="85">
        <f t="shared" si="88"/>
        <v>0.5</v>
      </c>
      <c r="J521" s="37"/>
      <c r="K521" s="82">
        <f t="shared" si="89"/>
        <v>212000</v>
      </c>
      <c r="L521" s="30">
        <v>20</v>
      </c>
      <c r="M521" s="30">
        <f t="shared" si="90"/>
        <v>800</v>
      </c>
    </row>
    <row r="522" spans="1:13" ht="15.75" x14ac:dyDescent="0.25">
      <c r="A522" s="13" t="s">
        <v>412</v>
      </c>
      <c r="B522" s="20" t="s">
        <v>413</v>
      </c>
      <c r="C522" s="21" t="s">
        <v>2007</v>
      </c>
      <c r="D522" s="26">
        <f t="shared" si="84"/>
        <v>222600</v>
      </c>
      <c r="E522" s="34">
        <f t="shared" si="73"/>
        <v>163918</v>
      </c>
      <c r="F522" s="34">
        <f t="shared" si="74"/>
        <v>55404</v>
      </c>
      <c r="G522" s="34">
        <f t="shared" si="75"/>
        <v>3278</v>
      </c>
      <c r="H522" s="11">
        <v>0</v>
      </c>
      <c r="I522" s="85">
        <f t="shared" si="88"/>
        <v>0.52500000000000002</v>
      </c>
      <c r="J522" s="37"/>
      <c r="K522" s="82">
        <f t="shared" si="89"/>
        <v>222600</v>
      </c>
      <c r="L522" s="30">
        <v>21</v>
      </c>
      <c r="M522" s="30">
        <f t="shared" si="90"/>
        <v>840</v>
      </c>
    </row>
    <row r="523" spans="1:13" ht="15.75" x14ac:dyDescent="0.25">
      <c r="A523" s="13" t="s">
        <v>414</v>
      </c>
      <c r="B523" s="20" t="s">
        <v>415</v>
      </c>
      <c r="C523" s="21" t="s">
        <v>2008</v>
      </c>
      <c r="D523" s="26">
        <f t="shared" si="84"/>
        <v>233200</v>
      </c>
      <c r="E523" s="34">
        <f t="shared" si="73"/>
        <v>171723</v>
      </c>
      <c r="F523" s="34">
        <f t="shared" si="74"/>
        <v>58043</v>
      </c>
      <c r="G523" s="34">
        <f t="shared" si="75"/>
        <v>3434</v>
      </c>
      <c r="H523" s="11">
        <v>0</v>
      </c>
      <c r="I523" s="85">
        <f t="shared" si="88"/>
        <v>0.55000000000000004</v>
      </c>
      <c r="J523" s="37"/>
      <c r="K523" s="82">
        <f t="shared" si="89"/>
        <v>233200</v>
      </c>
      <c r="L523" s="30">
        <v>22</v>
      </c>
      <c r="M523" s="30">
        <f t="shared" si="90"/>
        <v>880</v>
      </c>
    </row>
    <row r="524" spans="1:13" ht="15.75" x14ac:dyDescent="0.25">
      <c r="A524" s="13" t="s">
        <v>416</v>
      </c>
      <c r="B524" s="20" t="s">
        <v>417</v>
      </c>
      <c r="C524" s="21" t="s">
        <v>2009</v>
      </c>
      <c r="D524" s="26">
        <f t="shared" si="84"/>
        <v>243800</v>
      </c>
      <c r="E524" s="34">
        <f t="shared" ref="E524:E587" si="91">ROUND($D524*100/135.8,0)</f>
        <v>179529</v>
      </c>
      <c r="F524" s="34">
        <f t="shared" ref="F524:F587" si="92">D524-E524-G524</f>
        <v>60680</v>
      </c>
      <c r="G524" s="34">
        <f t="shared" ref="G524:G587" si="93">ROUND($D524*2/135.8,0)</f>
        <v>3591</v>
      </c>
      <c r="H524" s="11">
        <v>0</v>
      </c>
      <c r="I524" s="85">
        <f t="shared" si="88"/>
        <v>0.57499999999999996</v>
      </c>
      <c r="J524" s="37"/>
      <c r="K524" s="82">
        <f t="shared" si="89"/>
        <v>243800</v>
      </c>
      <c r="L524" s="30">
        <v>23</v>
      </c>
      <c r="M524" s="30">
        <f t="shared" si="90"/>
        <v>920</v>
      </c>
    </row>
    <row r="525" spans="1:13" ht="15.75" x14ac:dyDescent="0.25">
      <c r="A525" s="13" t="s">
        <v>418</v>
      </c>
      <c r="B525" s="20" t="s">
        <v>419</v>
      </c>
      <c r="C525" s="21" t="s">
        <v>2010</v>
      </c>
      <c r="D525" s="26">
        <f t="shared" si="84"/>
        <v>254400</v>
      </c>
      <c r="E525" s="34">
        <f t="shared" si="91"/>
        <v>187334</v>
      </c>
      <c r="F525" s="34">
        <f t="shared" si="92"/>
        <v>63319</v>
      </c>
      <c r="G525" s="34">
        <f t="shared" si="93"/>
        <v>3747</v>
      </c>
      <c r="H525" s="11">
        <v>0</v>
      </c>
      <c r="I525" s="85">
        <f t="shared" si="88"/>
        <v>0.6</v>
      </c>
      <c r="J525" s="37"/>
      <c r="K525" s="82">
        <f t="shared" si="89"/>
        <v>254400</v>
      </c>
      <c r="L525" s="30">
        <v>24</v>
      </c>
      <c r="M525" s="30">
        <f t="shared" si="90"/>
        <v>960</v>
      </c>
    </row>
    <row r="526" spans="1:13" ht="15.75" x14ac:dyDescent="0.25">
      <c r="A526" s="13" t="s">
        <v>420</v>
      </c>
      <c r="B526" s="20" t="s">
        <v>421</v>
      </c>
      <c r="C526" s="21" t="s">
        <v>2011</v>
      </c>
      <c r="D526" s="26">
        <f t="shared" si="84"/>
        <v>265000</v>
      </c>
      <c r="E526" s="34">
        <f t="shared" si="91"/>
        <v>195140</v>
      </c>
      <c r="F526" s="34">
        <f t="shared" si="92"/>
        <v>65957</v>
      </c>
      <c r="G526" s="34">
        <f t="shared" si="93"/>
        <v>3903</v>
      </c>
      <c r="H526" s="11">
        <v>0</v>
      </c>
      <c r="I526" s="85">
        <f t="shared" si="88"/>
        <v>0.625</v>
      </c>
      <c r="J526" s="37"/>
      <c r="K526" s="82">
        <f t="shared" si="89"/>
        <v>265000</v>
      </c>
      <c r="L526" s="30">
        <v>25</v>
      </c>
      <c r="M526" s="30">
        <f t="shared" si="90"/>
        <v>1000</v>
      </c>
    </row>
    <row r="527" spans="1:13" ht="15.75" x14ac:dyDescent="0.25">
      <c r="A527" s="13" t="s">
        <v>422</v>
      </c>
      <c r="B527" s="20" t="s">
        <v>423</v>
      </c>
      <c r="C527" s="21" t="s">
        <v>2012</v>
      </c>
      <c r="D527" s="26">
        <f t="shared" si="84"/>
        <v>275600</v>
      </c>
      <c r="E527" s="34">
        <f t="shared" si="91"/>
        <v>202946</v>
      </c>
      <c r="F527" s="34">
        <f t="shared" si="92"/>
        <v>68595</v>
      </c>
      <c r="G527" s="34">
        <f t="shared" si="93"/>
        <v>4059</v>
      </c>
      <c r="H527" s="11">
        <v>0</v>
      </c>
      <c r="I527" s="85">
        <f t="shared" si="88"/>
        <v>0.65</v>
      </c>
      <c r="J527" s="37"/>
      <c r="K527" s="82">
        <f t="shared" si="89"/>
        <v>275600</v>
      </c>
      <c r="L527" s="30">
        <v>26</v>
      </c>
      <c r="M527" s="30">
        <f t="shared" si="90"/>
        <v>1040</v>
      </c>
    </row>
    <row r="528" spans="1:13" ht="15.75" x14ac:dyDescent="0.25">
      <c r="A528" s="13" t="s">
        <v>424</v>
      </c>
      <c r="B528" s="20" t="s">
        <v>425</v>
      </c>
      <c r="C528" s="21" t="s">
        <v>2013</v>
      </c>
      <c r="D528" s="26">
        <f t="shared" si="84"/>
        <v>286200</v>
      </c>
      <c r="E528" s="34">
        <f t="shared" si="91"/>
        <v>210751</v>
      </c>
      <c r="F528" s="34">
        <f t="shared" si="92"/>
        <v>71234</v>
      </c>
      <c r="G528" s="34">
        <f t="shared" si="93"/>
        <v>4215</v>
      </c>
      <c r="H528" s="11">
        <v>0</v>
      </c>
      <c r="I528" s="85">
        <f t="shared" si="88"/>
        <v>0.67500000000000004</v>
      </c>
      <c r="J528" s="37"/>
      <c r="K528" s="82">
        <f t="shared" si="89"/>
        <v>286200</v>
      </c>
      <c r="L528" s="30">
        <v>27</v>
      </c>
      <c r="M528" s="30">
        <f t="shared" si="90"/>
        <v>1080</v>
      </c>
    </row>
    <row r="529" spans="1:13" ht="15.75" x14ac:dyDescent="0.25">
      <c r="A529" s="13" t="s">
        <v>426</v>
      </c>
      <c r="B529" s="20" t="s">
        <v>427</v>
      </c>
      <c r="C529" s="21" t="s">
        <v>2014</v>
      </c>
      <c r="D529" s="26">
        <f t="shared" si="84"/>
        <v>296800</v>
      </c>
      <c r="E529" s="34">
        <f t="shared" si="91"/>
        <v>218557</v>
      </c>
      <c r="F529" s="34">
        <f t="shared" si="92"/>
        <v>73872</v>
      </c>
      <c r="G529" s="34">
        <f t="shared" si="93"/>
        <v>4371</v>
      </c>
      <c r="H529" s="11">
        <v>0</v>
      </c>
      <c r="I529" s="85">
        <f t="shared" si="88"/>
        <v>0.7</v>
      </c>
      <c r="J529" s="37"/>
      <c r="K529" s="82">
        <f t="shared" si="89"/>
        <v>296800</v>
      </c>
      <c r="L529" s="30">
        <v>28</v>
      </c>
      <c r="M529" s="30">
        <f t="shared" si="90"/>
        <v>1120</v>
      </c>
    </row>
    <row r="530" spans="1:13" ht="15.75" x14ac:dyDescent="0.25">
      <c r="A530" s="13" t="s">
        <v>428</v>
      </c>
      <c r="B530" s="20" t="s">
        <v>429</v>
      </c>
      <c r="C530" s="21" t="s">
        <v>2015</v>
      </c>
      <c r="D530" s="26">
        <f t="shared" si="84"/>
        <v>307400</v>
      </c>
      <c r="E530" s="34">
        <f t="shared" si="91"/>
        <v>226362</v>
      </c>
      <c r="F530" s="34">
        <f t="shared" si="92"/>
        <v>76511</v>
      </c>
      <c r="G530" s="34">
        <f t="shared" si="93"/>
        <v>4527</v>
      </c>
      <c r="H530" s="11">
        <v>0</v>
      </c>
      <c r="I530" s="85">
        <f t="shared" si="88"/>
        <v>0.72499999999999998</v>
      </c>
      <c r="J530" s="37"/>
      <c r="K530" s="82">
        <f t="shared" si="89"/>
        <v>307400</v>
      </c>
      <c r="L530" s="30">
        <v>29</v>
      </c>
      <c r="M530" s="30">
        <f t="shared" si="90"/>
        <v>1160</v>
      </c>
    </row>
    <row r="531" spans="1:13" ht="15.75" x14ac:dyDescent="0.25">
      <c r="A531" s="13" t="s">
        <v>430</v>
      </c>
      <c r="B531" s="20" t="s">
        <v>431</v>
      </c>
      <c r="C531" s="21" t="s">
        <v>2016</v>
      </c>
      <c r="D531" s="26">
        <f t="shared" si="84"/>
        <v>318000</v>
      </c>
      <c r="E531" s="34">
        <f t="shared" si="91"/>
        <v>234168</v>
      </c>
      <c r="F531" s="34">
        <f t="shared" si="92"/>
        <v>79149</v>
      </c>
      <c r="G531" s="34">
        <f t="shared" si="93"/>
        <v>4683</v>
      </c>
      <c r="H531" s="11">
        <v>0</v>
      </c>
      <c r="I531" s="85">
        <f t="shared" si="88"/>
        <v>0.75</v>
      </c>
      <c r="J531" s="37"/>
      <c r="K531" s="82">
        <f t="shared" si="89"/>
        <v>318000</v>
      </c>
      <c r="L531" s="30">
        <v>30</v>
      </c>
      <c r="M531" s="30">
        <f t="shared" si="90"/>
        <v>1200</v>
      </c>
    </row>
    <row r="532" spans="1:13" ht="15.75" x14ac:dyDescent="0.25">
      <c r="A532" s="13" t="s">
        <v>432</v>
      </c>
      <c r="B532" s="20" t="s">
        <v>433</v>
      </c>
      <c r="C532" s="21" t="s">
        <v>2017</v>
      </c>
      <c r="D532" s="26">
        <f t="shared" si="84"/>
        <v>328600</v>
      </c>
      <c r="E532" s="34">
        <f t="shared" si="91"/>
        <v>241973</v>
      </c>
      <c r="F532" s="34">
        <f t="shared" si="92"/>
        <v>81788</v>
      </c>
      <c r="G532" s="34">
        <f t="shared" si="93"/>
        <v>4839</v>
      </c>
      <c r="H532" s="11">
        <v>0</v>
      </c>
      <c r="I532" s="85">
        <f t="shared" si="88"/>
        <v>0.77500000000000002</v>
      </c>
      <c r="J532" s="37"/>
      <c r="K532" s="82">
        <f t="shared" si="89"/>
        <v>328600</v>
      </c>
      <c r="L532" s="30">
        <v>31</v>
      </c>
      <c r="M532" s="30">
        <f t="shared" si="90"/>
        <v>1240</v>
      </c>
    </row>
    <row r="533" spans="1:13" ht="15.75" x14ac:dyDescent="0.25">
      <c r="A533" s="13" t="s">
        <v>434</v>
      </c>
      <c r="B533" s="20" t="s">
        <v>435</v>
      </c>
      <c r="C533" s="21" t="s">
        <v>2018</v>
      </c>
      <c r="D533" s="26">
        <f t="shared" si="84"/>
        <v>339200</v>
      </c>
      <c r="E533" s="34">
        <f t="shared" si="91"/>
        <v>249779</v>
      </c>
      <c r="F533" s="34">
        <f t="shared" si="92"/>
        <v>84425</v>
      </c>
      <c r="G533" s="34">
        <f t="shared" si="93"/>
        <v>4996</v>
      </c>
      <c r="H533" s="11">
        <v>0</v>
      </c>
      <c r="I533" s="85">
        <f t="shared" si="88"/>
        <v>0.8</v>
      </c>
      <c r="J533" s="37"/>
      <c r="K533" s="82">
        <f t="shared" si="89"/>
        <v>339200</v>
      </c>
      <c r="L533" s="30">
        <v>32</v>
      </c>
      <c r="M533" s="30">
        <f t="shared" si="90"/>
        <v>1280</v>
      </c>
    </row>
    <row r="534" spans="1:13" ht="15.75" x14ac:dyDescent="0.25">
      <c r="A534" s="13" t="s">
        <v>436</v>
      </c>
      <c r="B534" s="20" t="s">
        <v>437</v>
      </c>
      <c r="C534" s="21" t="s">
        <v>2019</v>
      </c>
      <c r="D534" s="26">
        <f t="shared" si="84"/>
        <v>349800</v>
      </c>
      <c r="E534" s="34">
        <f t="shared" si="91"/>
        <v>257585</v>
      </c>
      <c r="F534" s="34">
        <f t="shared" si="92"/>
        <v>87063</v>
      </c>
      <c r="G534" s="34">
        <f t="shared" si="93"/>
        <v>5152</v>
      </c>
      <c r="H534" s="11">
        <v>0</v>
      </c>
      <c r="I534" s="85">
        <f t="shared" si="88"/>
        <v>0.82499999999999996</v>
      </c>
      <c r="J534" s="37"/>
      <c r="K534" s="82">
        <f t="shared" si="89"/>
        <v>349800</v>
      </c>
      <c r="L534" s="30">
        <v>33</v>
      </c>
      <c r="M534" s="30">
        <f t="shared" si="90"/>
        <v>1320</v>
      </c>
    </row>
    <row r="535" spans="1:13" ht="15.75" x14ac:dyDescent="0.25">
      <c r="A535" s="13" t="s">
        <v>438</v>
      </c>
      <c r="B535" s="20" t="s">
        <v>439</v>
      </c>
      <c r="C535" s="21" t="s">
        <v>2020</v>
      </c>
      <c r="D535" s="26">
        <f t="shared" si="84"/>
        <v>360400</v>
      </c>
      <c r="E535" s="34">
        <f t="shared" si="91"/>
        <v>265390</v>
      </c>
      <c r="F535" s="34">
        <f t="shared" si="92"/>
        <v>89702</v>
      </c>
      <c r="G535" s="34">
        <f t="shared" si="93"/>
        <v>5308</v>
      </c>
      <c r="H535" s="11">
        <v>0</v>
      </c>
      <c r="I535" s="85">
        <f t="shared" si="88"/>
        <v>0.85</v>
      </c>
      <c r="J535" s="37"/>
      <c r="K535" s="82">
        <f t="shared" si="89"/>
        <v>360400</v>
      </c>
      <c r="L535" s="30">
        <v>34</v>
      </c>
      <c r="M535" s="30">
        <f t="shared" si="90"/>
        <v>1360</v>
      </c>
    </row>
    <row r="536" spans="1:13" ht="15.75" x14ac:dyDescent="0.25">
      <c r="A536" s="13" t="s">
        <v>440</v>
      </c>
      <c r="B536" s="20" t="s">
        <v>441</v>
      </c>
      <c r="C536" s="21" t="s">
        <v>2021</v>
      </c>
      <c r="D536" s="26">
        <f t="shared" si="84"/>
        <v>371000</v>
      </c>
      <c r="E536" s="34">
        <f t="shared" si="91"/>
        <v>273196</v>
      </c>
      <c r="F536" s="34">
        <f t="shared" si="92"/>
        <v>92340</v>
      </c>
      <c r="G536" s="34">
        <f t="shared" si="93"/>
        <v>5464</v>
      </c>
      <c r="H536" s="11">
        <v>0</v>
      </c>
      <c r="I536" s="85">
        <f t="shared" si="88"/>
        <v>0.875</v>
      </c>
      <c r="J536" s="37"/>
      <c r="K536" s="82">
        <f t="shared" si="89"/>
        <v>371000</v>
      </c>
      <c r="L536" s="30">
        <v>35</v>
      </c>
      <c r="M536" s="30">
        <f t="shared" si="90"/>
        <v>1400</v>
      </c>
    </row>
    <row r="537" spans="1:13" ht="15.75" x14ac:dyDescent="0.25">
      <c r="A537" s="13" t="s">
        <v>442</v>
      </c>
      <c r="B537" s="20" t="s">
        <v>443</v>
      </c>
      <c r="C537" s="21" t="s">
        <v>2022</v>
      </c>
      <c r="D537" s="26">
        <f t="shared" si="84"/>
        <v>381600</v>
      </c>
      <c r="E537" s="34">
        <f t="shared" si="91"/>
        <v>281001</v>
      </c>
      <c r="F537" s="34">
        <f t="shared" si="92"/>
        <v>94979</v>
      </c>
      <c r="G537" s="34">
        <f t="shared" si="93"/>
        <v>5620</v>
      </c>
      <c r="H537" s="11">
        <v>0</v>
      </c>
      <c r="I537" s="85">
        <f t="shared" si="88"/>
        <v>0.9</v>
      </c>
      <c r="J537" s="37"/>
      <c r="K537" s="82">
        <f t="shared" si="89"/>
        <v>381600</v>
      </c>
      <c r="L537" s="30">
        <v>36</v>
      </c>
      <c r="M537" s="30">
        <f t="shared" si="90"/>
        <v>1440</v>
      </c>
    </row>
    <row r="538" spans="1:13" ht="15.75" x14ac:dyDescent="0.25">
      <c r="A538" s="13" t="s">
        <v>444</v>
      </c>
      <c r="B538" s="20" t="s">
        <v>445</v>
      </c>
      <c r="C538" s="21" t="s">
        <v>2023</v>
      </c>
      <c r="D538" s="26">
        <f t="shared" si="84"/>
        <v>392200</v>
      </c>
      <c r="E538" s="34">
        <f t="shared" si="91"/>
        <v>288807</v>
      </c>
      <c r="F538" s="34">
        <f t="shared" si="92"/>
        <v>97617</v>
      </c>
      <c r="G538" s="34">
        <f t="shared" si="93"/>
        <v>5776</v>
      </c>
      <c r="H538" s="11">
        <v>0</v>
      </c>
      <c r="I538" s="85">
        <f t="shared" si="88"/>
        <v>0.92500000000000004</v>
      </c>
      <c r="J538" s="37"/>
      <c r="K538" s="82">
        <f t="shared" si="89"/>
        <v>392200</v>
      </c>
      <c r="L538" s="30">
        <v>37</v>
      </c>
      <c r="M538" s="30">
        <f t="shared" si="90"/>
        <v>1480</v>
      </c>
    </row>
    <row r="539" spans="1:13" ht="15.75" x14ac:dyDescent="0.25">
      <c r="A539" s="13" t="s">
        <v>446</v>
      </c>
      <c r="B539" s="20" t="s">
        <v>447</v>
      </c>
      <c r="C539" s="21" t="s">
        <v>2024</v>
      </c>
      <c r="D539" s="26">
        <f t="shared" si="84"/>
        <v>402800</v>
      </c>
      <c r="E539" s="34">
        <f t="shared" si="91"/>
        <v>296613</v>
      </c>
      <c r="F539" s="34">
        <f t="shared" si="92"/>
        <v>100255</v>
      </c>
      <c r="G539" s="34">
        <f t="shared" si="93"/>
        <v>5932</v>
      </c>
      <c r="H539" s="11">
        <v>0</v>
      </c>
      <c r="I539" s="85">
        <f t="shared" si="88"/>
        <v>0.95</v>
      </c>
      <c r="J539" s="37"/>
      <c r="K539" s="82">
        <f t="shared" si="89"/>
        <v>402800</v>
      </c>
      <c r="L539" s="30">
        <v>38</v>
      </c>
      <c r="M539" s="30">
        <f t="shared" si="90"/>
        <v>1520</v>
      </c>
    </row>
    <row r="540" spans="1:13" ht="15.75" x14ac:dyDescent="0.25">
      <c r="A540" s="13" t="s">
        <v>448</v>
      </c>
      <c r="B540" s="20" t="s">
        <v>449</v>
      </c>
      <c r="C540" s="21" t="s">
        <v>2025</v>
      </c>
      <c r="D540" s="26">
        <f t="shared" si="84"/>
        <v>413400</v>
      </c>
      <c r="E540" s="34">
        <f t="shared" si="91"/>
        <v>304418</v>
      </c>
      <c r="F540" s="34">
        <f t="shared" si="92"/>
        <v>102894</v>
      </c>
      <c r="G540" s="34">
        <f t="shared" si="93"/>
        <v>6088</v>
      </c>
      <c r="H540" s="11">
        <v>0</v>
      </c>
      <c r="I540" s="85">
        <f t="shared" si="88"/>
        <v>0.97499999999999998</v>
      </c>
      <c r="J540" s="37"/>
      <c r="K540" s="82">
        <f t="shared" si="89"/>
        <v>413400</v>
      </c>
      <c r="L540" s="30">
        <v>39</v>
      </c>
      <c r="M540" s="30">
        <f t="shared" si="90"/>
        <v>1560</v>
      </c>
    </row>
    <row r="541" spans="1:13" ht="15.75" x14ac:dyDescent="0.25">
      <c r="A541" s="13" t="s">
        <v>450</v>
      </c>
      <c r="B541" s="20" t="s">
        <v>451</v>
      </c>
      <c r="C541" s="21" t="s">
        <v>2026</v>
      </c>
      <c r="D541" s="26">
        <f t="shared" si="84"/>
        <v>424000</v>
      </c>
      <c r="E541" s="34">
        <f t="shared" si="91"/>
        <v>312224</v>
      </c>
      <c r="F541" s="34">
        <f t="shared" si="92"/>
        <v>105532</v>
      </c>
      <c r="G541" s="34">
        <f t="shared" si="93"/>
        <v>6244</v>
      </c>
      <c r="H541" s="11">
        <v>0</v>
      </c>
      <c r="I541" s="85">
        <f t="shared" si="88"/>
        <v>1</v>
      </c>
      <c r="J541" s="37"/>
      <c r="K541" s="82">
        <f t="shared" si="89"/>
        <v>424000</v>
      </c>
      <c r="L541" s="30">
        <v>40</v>
      </c>
      <c r="M541" s="30">
        <f t="shared" si="90"/>
        <v>1600</v>
      </c>
    </row>
    <row r="542" spans="1:13" ht="15.75" x14ac:dyDescent="0.25">
      <c r="A542" s="13" t="s">
        <v>453</v>
      </c>
      <c r="B542" s="20" t="s">
        <v>454</v>
      </c>
      <c r="C542" s="21" t="s">
        <v>2028</v>
      </c>
      <c r="D542" s="26">
        <f t="shared" ref="D542:D605" si="94">ROUND(K542,0)</f>
        <v>628380</v>
      </c>
      <c r="E542" s="34">
        <f t="shared" si="91"/>
        <v>462725</v>
      </c>
      <c r="F542" s="34">
        <f t="shared" si="92"/>
        <v>156401</v>
      </c>
      <c r="G542" s="34">
        <f t="shared" si="93"/>
        <v>9254</v>
      </c>
      <c r="H542" s="11">
        <v>0</v>
      </c>
      <c r="I542" s="85">
        <v>1</v>
      </c>
      <c r="J542" s="37"/>
      <c r="K542" s="82">
        <f>P1_</f>
        <v>628380</v>
      </c>
    </row>
    <row r="543" spans="1:13" ht="15.75" x14ac:dyDescent="0.25">
      <c r="A543" s="13" t="s">
        <v>452</v>
      </c>
      <c r="B543" s="20" t="s">
        <v>366</v>
      </c>
      <c r="C543" s="21" t="s">
        <v>2029</v>
      </c>
      <c r="D543" s="26">
        <f t="shared" si="94"/>
        <v>339775</v>
      </c>
      <c r="E543" s="34">
        <f t="shared" si="91"/>
        <v>250203</v>
      </c>
      <c r="F543" s="34">
        <f t="shared" si="92"/>
        <v>84568</v>
      </c>
      <c r="G543" s="34">
        <f t="shared" si="93"/>
        <v>5004</v>
      </c>
      <c r="H543" s="11">
        <v>0</v>
      </c>
      <c r="I543" s="85">
        <v>0.5</v>
      </c>
      <c r="J543" s="37"/>
      <c r="K543" s="82">
        <f>0.5*P3_</f>
        <v>339775</v>
      </c>
    </row>
    <row r="544" spans="1:13" ht="15.75" x14ac:dyDescent="0.25">
      <c r="A544" s="13" t="s">
        <v>455</v>
      </c>
      <c r="B544" s="20" t="s">
        <v>1626</v>
      </c>
      <c r="C544" s="21" t="s">
        <v>2030</v>
      </c>
      <c r="D544" s="26">
        <f t="shared" si="94"/>
        <v>10600</v>
      </c>
      <c r="E544" s="34">
        <f t="shared" si="91"/>
        <v>7806</v>
      </c>
      <c r="F544" s="34">
        <f t="shared" si="92"/>
        <v>2638</v>
      </c>
      <c r="G544" s="34">
        <f t="shared" si="93"/>
        <v>156</v>
      </c>
      <c r="H544" s="11">
        <v>0</v>
      </c>
      <c r="I544" s="85">
        <f t="shared" ref="I544:I575" si="95">L544/40</f>
        <v>2.5000000000000001E-2</v>
      </c>
      <c r="J544" s="37"/>
      <c r="K544" s="82">
        <f t="shared" ref="K544:K575" si="96">M544*N1_</f>
        <v>10600</v>
      </c>
      <c r="L544" s="30">
        <v>1</v>
      </c>
      <c r="M544" s="30">
        <f>L544*40</f>
        <v>40</v>
      </c>
    </row>
    <row r="545" spans="1:13" ht="15.75" x14ac:dyDescent="0.25">
      <c r="A545" s="13" t="s">
        <v>456</v>
      </c>
      <c r="B545" s="20" t="s">
        <v>1629</v>
      </c>
      <c r="C545" s="21" t="s">
        <v>2031</v>
      </c>
      <c r="D545" s="26">
        <f t="shared" si="94"/>
        <v>21200</v>
      </c>
      <c r="E545" s="34">
        <f t="shared" si="91"/>
        <v>15611</v>
      </c>
      <c r="F545" s="34">
        <f t="shared" si="92"/>
        <v>5277</v>
      </c>
      <c r="G545" s="34">
        <f t="shared" si="93"/>
        <v>312</v>
      </c>
      <c r="H545" s="11">
        <v>0</v>
      </c>
      <c r="I545" s="85">
        <f t="shared" si="95"/>
        <v>0.05</v>
      </c>
      <c r="J545" s="37"/>
      <c r="K545" s="82">
        <f t="shared" si="96"/>
        <v>21200</v>
      </c>
      <c r="L545" s="30">
        <v>2</v>
      </c>
      <c r="M545" s="30">
        <f t="shared" ref="M545:M583" si="97">L545*40</f>
        <v>80</v>
      </c>
    </row>
    <row r="546" spans="1:13" ht="15.75" x14ac:dyDescent="0.25">
      <c r="A546" s="13" t="s">
        <v>457</v>
      </c>
      <c r="B546" s="20" t="s">
        <v>1632</v>
      </c>
      <c r="C546" s="21" t="s">
        <v>2032</v>
      </c>
      <c r="D546" s="26">
        <f t="shared" si="94"/>
        <v>31800</v>
      </c>
      <c r="E546" s="34">
        <f t="shared" si="91"/>
        <v>23417</v>
      </c>
      <c r="F546" s="34">
        <f t="shared" si="92"/>
        <v>7915</v>
      </c>
      <c r="G546" s="34">
        <f t="shared" si="93"/>
        <v>468</v>
      </c>
      <c r="H546" s="11">
        <v>0</v>
      </c>
      <c r="I546" s="85">
        <f t="shared" si="95"/>
        <v>7.4999999999999997E-2</v>
      </c>
      <c r="J546" s="37"/>
      <c r="K546" s="82">
        <f t="shared" si="96"/>
        <v>31800</v>
      </c>
      <c r="L546" s="30">
        <v>3</v>
      </c>
      <c r="M546" s="30">
        <f t="shared" si="97"/>
        <v>120</v>
      </c>
    </row>
    <row r="547" spans="1:13" ht="15.75" x14ac:dyDescent="0.25">
      <c r="A547" s="13" t="s">
        <v>458</v>
      </c>
      <c r="B547" s="20" t="s">
        <v>1635</v>
      </c>
      <c r="C547" s="21" t="s">
        <v>2033</v>
      </c>
      <c r="D547" s="26">
        <f t="shared" si="94"/>
        <v>42400</v>
      </c>
      <c r="E547" s="34">
        <f t="shared" si="91"/>
        <v>31222</v>
      </c>
      <c r="F547" s="34">
        <f t="shared" si="92"/>
        <v>10554</v>
      </c>
      <c r="G547" s="34">
        <f t="shared" si="93"/>
        <v>624</v>
      </c>
      <c r="H547" s="11">
        <v>0</v>
      </c>
      <c r="I547" s="85">
        <f t="shared" si="95"/>
        <v>0.1</v>
      </c>
      <c r="J547" s="37"/>
      <c r="K547" s="82">
        <f t="shared" si="96"/>
        <v>42400</v>
      </c>
      <c r="L547" s="30">
        <v>4</v>
      </c>
      <c r="M547" s="30">
        <f t="shared" si="97"/>
        <v>160</v>
      </c>
    </row>
    <row r="548" spans="1:13" ht="15.75" x14ac:dyDescent="0.25">
      <c r="A548" s="13" t="s">
        <v>459</v>
      </c>
      <c r="B548" s="20" t="s">
        <v>1638</v>
      </c>
      <c r="C548" s="21" t="s">
        <v>2034</v>
      </c>
      <c r="D548" s="26">
        <f t="shared" si="94"/>
        <v>53000</v>
      </c>
      <c r="E548" s="34">
        <f t="shared" si="91"/>
        <v>39028</v>
      </c>
      <c r="F548" s="34">
        <f t="shared" si="92"/>
        <v>13191</v>
      </c>
      <c r="G548" s="34">
        <f t="shared" si="93"/>
        <v>781</v>
      </c>
      <c r="H548" s="11">
        <v>0</v>
      </c>
      <c r="I548" s="85">
        <f t="shared" si="95"/>
        <v>0.125</v>
      </c>
      <c r="J548" s="37"/>
      <c r="K548" s="82">
        <f t="shared" si="96"/>
        <v>53000</v>
      </c>
      <c r="L548" s="30">
        <v>5</v>
      </c>
      <c r="M548" s="30">
        <f t="shared" si="97"/>
        <v>200</v>
      </c>
    </row>
    <row r="549" spans="1:13" ht="15.75" x14ac:dyDescent="0.25">
      <c r="A549" s="13" t="s">
        <v>460</v>
      </c>
      <c r="B549" s="20" t="s">
        <v>1641</v>
      </c>
      <c r="C549" s="21" t="s">
        <v>2035</v>
      </c>
      <c r="D549" s="26">
        <f t="shared" si="94"/>
        <v>63600</v>
      </c>
      <c r="E549" s="34">
        <f t="shared" si="91"/>
        <v>46834</v>
      </c>
      <c r="F549" s="34">
        <f t="shared" si="92"/>
        <v>15829</v>
      </c>
      <c r="G549" s="34">
        <f t="shared" si="93"/>
        <v>937</v>
      </c>
      <c r="H549" s="11">
        <v>0</v>
      </c>
      <c r="I549" s="85">
        <f t="shared" si="95"/>
        <v>0.15</v>
      </c>
      <c r="J549" s="37"/>
      <c r="K549" s="82">
        <f t="shared" si="96"/>
        <v>63600</v>
      </c>
      <c r="L549" s="30">
        <v>6</v>
      </c>
      <c r="M549" s="30">
        <f t="shared" si="97"/>
        <v>240</v>
      </c>
    </row>
    <row r="550" spans="1:13" ht="15.75" x14ac:dyDescent="0.25">
      <c r="A550" s="13" t="s">
        <v>461</v>
      </c>
      <c r="B550" s="20" t="s">
        <v>1644</v>
      </c>
      <c r="C550" s="21" t="s">
        <v>2036</v>
      </c>
      <c r="D550" s="26">
        <f t="shared" si="94"/>
        <v>74200</v>
      </c>
      <c r="E550" s="34">
        <f t="shared" si="91"/>
        <v>54639</v>
      </c>
      <c r="F550" s="34">
        <f t="shared" si="92"/>
        <v>18468</v>
      </c>
      <c r="G550" s="34">
        <f t="shared" si="93"/>
        <v>1093</v>
      </c>
      <c r="H550" s="11">
        <v>0</v>
      </c>
      <c r="I550" s="85">
        <f t="shared" si="95"/>
        <v>0.17499999999999999</v>
      </c>
      <c r="J550" s="37"/>
      <c r="K550" s="82">
        <f t="shared" si="96"/>
        <v>74200</v>
      </c>
      <c r="L550" s="30">
        <v>7</v>
      </c>
      <c r="M550" s="30">
        <f t="shared" si="97"/>
        <v>280</v>
      </c>
    </row>
    <row r="551" spans="1:13" ht="15.75" x14ac:dyDescent="0.25">
      <c r="A551" s="13" t="s">
        <v>462</v>
      </c>
      <c r="B551" s="20" t="s">
        <v>1647</v>
      </c>
      <c r="C551" s="21" t="s">
        <v>2037</v>
      </c>
      <c r="D551" s="26">
        <f t="shared" si="94"/>
        <v>84800</v>
      </c>
      <c r="E551" s="34">
        <f t="shared" si="91"/>
        <v>62445</v>
      </c>
      <c r="F551" s="34">
        <f t="shared" si="92"/>
        <v>21106</v>
      </c>
      <c r="G551" s="34">
        <f t="shared" si="93"/>
        <v>1249</v>
      </c>
      <c r="H551" s="11">
        <v>0</v>
      </c>
      <c r="I551" s="85">
        <f t="shared" si="95"/>
        <v>0.2</v>
      </c>
      <c r="J551" s="37"/>
      <c r="K551" s="82">
        <f t="shared" si="96"/>
        <v>84800</v>
      </c>
      <c r="L551" s="30">
        <v>8</v>
      </c>
      <c r="M551" s="30">
        <f t="shared" si="97"/>
        <v>320</v>
      </c>
    </row>
    <row r="552" spans="1:13" ht="15.75" x14ac:dyDescent="0.25">
      <c r="A552" s="13" t="s">
        <v>463</v>
      </c>
      <c r="B552" s="20" t="s">
        <v>1650</v>
      </c>
      <c r="C552" s="21" t="s">
        <v>2038</v>
      </c>
      <c r="D552" s="26">
        <f t="shared" si="94"/>
        <v>95400</v>
      </c>
      <c r="E552" s="34">
        <f t="shared" si="91"/>
        <v>70250</v>
      </c>
      <c r="F552" s="34">
        <f t="shared" si="92"/>
        <v>23745</v>
      </c>
      <c r="G552" s="34">
        <f t="shared" si="93"/>
        <v>1405</v>
      </c>
      <c r="H552" s="11">
        <v>0</v>
      </c>
      <c r="I552" s="85">
        <f t="shared" si="95"/>
        <v>0.22500000000000001</v>
      </c>
      <c r="J552" s="37"/>
      <c r="K552" s="82">
        <f t="shared" si="96"/>
        <v>95400</v>
      </c>
      <c r="L552" s="30">
        <v>9</v>
      </c>
      <c r="M552" s="30">
        <f t="shared" si="97"/>
        <v>360</v>
      </c>
    </row>
    <row r="553" spans="1:13" ht="15.75" x14ac:dyDescent="0.25">
      <c r="A553" s="13" t="s">
        <v>464</v>
      </c>
      <c r="B553" s="20" t="s">
        <v>1653</v>
      </c>
      <c r="C553" s="21" t="s">
        <v>2039</v>
      </c>
      <c r="D553" s="26">
        <f t="shared" si="94"/>
        <v>106000</v>
      </c>
      <c r="E553" s="34">
        <f t="shared" si="91"/>
        <v>78056</v>
      </c>
      <c r="F553" s="34">
        <f t="shared" si="92"/>
        <v>26383</v>
      </c>
      <c r="G553" s="34">
        <f t="shared" si="93"/>
        <v>1561</v>
      </c>
      <c r="H553" s="11">
        <v>0</v>
      </c>
      <c r="I553" s="85">
        <f t="shared" si="95"/>
        <v>0.25</v>
      </c>
      <c r="J553" s="37"/>
      <c r="K553" s="82">
        <f t="shared" si="96"/>
        <v>106000</v>
      </c>
      <c r="L553" s="30">
        <v>10</v>
      </c>
      <c r="M553" s="30">
        <f t="shared" si="97"/>
        <v>400</v>
      </c>
    </row>
    <row r="554" spans="1:13" ht="15.75" x14ac:dyDescent="0.25">
      <c r="A554" s="13" t="s">
        <v>465</v>
      </c>
      <c r="B554" s="20" t="s">
        <v>1656</v>
      </c>
      <c r="C554" s="21" t="s">
        <v>2040</v>
      </c>
      <c r="D554" s="26">
        <f t="shared" si="94"/>
        <v>116600</v>
      </c>
      <c r="E554" s="34">
        <f t="shared" si="91"/>
        <v>85862</v>
      </c>
      <c r="F554" s="34">
        <f t="shared" si="92"/>
        <v>29021</v>
      </c>
      <c r="G554" s="34">
        <f t="shared" si="93"/>
        <v>1717</v>
      </c>
      <c r="H554" s="11">
        <v>0</v>
      </c>
      <c r="I554" s="85">
        <f t="shared" si="95"/>
        <v>0.27500000000000002</v>
      </c>
      <c r="J554" s="37"/>
      <c r="K554" s="82">
        <f t="shared" si="96"/>
        <v>116600</v>
      </c>
      <c r="L554" s="30">
        <v>11</v>
      </c>
      <c r="M554" s="30">
        <f t="shared" si="97"/>
        <v>440</v>
      </c>
    </row>
    <row r="555" spans="1:13" ht="15.75" x14ac:dyDescent="0.25">
      <c r="A555" s="13" t="s">
        <v>466</v>
      </c>
      <c r="B555" s="20" t="s">
        <v>1659</v>
      </c>
      <c r="C555" s="21" t="s">
        <v>2041</v>
      </c>
      <c r="D555" s="26">
        <f t="shared" si="94"/>
        <v>127200</v>
      </c>
      <c r="E555" s="34">
        <f t="shared" si="91"/>
        <v>93667</v>
      </c>
      <c r="F555" s="34">
        <f t="shared" si="92"/>
        <v>31660</v>
      </c>
      <c r="G555" s="34">
        <f t="shared" si="93"/>
        <v>1873</v>
      </c>
      <c r="H555" s="11">
        <v>0</v>
      </c>
      <c r="I555" s="85">
        <f t="shared" si="95"/>
        <v>0.3</v>
      </c>
      <c r="J555" s="37"/>
      <c r="K555" s="82">
        <f t="shared" si="96"/>
        <v>127200</v>
      </c>
      <c r="L555" s="30">
        <v>12</v>
      </c>
      <c r="M555" s="30">
        <f t="shared" si="97"/>
        <v>480</v>
      </c>
    </row>
    <row r="556" spans="1:13" ht="15.75" x14ac:dyDescent="0.25">
      <c r="A556" s="13" t="s">
        <v>467</v>
      </c>
      <c r="B556" s="20" t="s">
        <v>1662</v>
      </c>
      <c r="C556" s="21" t="s">
        <v>2042</v>
      </c>
      <c r="D556" s="26">
        <f t="shared" si="94"/>
        <v>137800</v>
      </c>
      <c r="E556" s="34">
        <f t="shared" si="91"/>
        <v>101473</v>
      </c>
      <c r="F556" s="34">
        <f t="shared" si="92"/>
        <v>34298</v>
      </c>
      <c r="G556" s="34">
        <f t="shared" si="93"/>
        <v>2029</v>
      </c>
      <c r="H556" s="11">
        <v>0</v>
      </c>
      <c r="I556" s="85">
        <f t="shared" si="95"/>
        <v>0.32500000000000001</v>
      </c>
      <c r="J556" s="37"/>
      <c r="K556" s="82">
        <f t="shared" si="96"/>
        <v>137800</v>
      </c>
      <c r="L556" s="30">
        <v>13</v>
      </c>
      <c r="M556" s="30">
        <f t="shared" si="97"/>
        <v>520</v>
      </c>
    </row>
    <row r="557" spans="1:13" ht="15.75" x14ac:dyDescent="0.25">
      <c r="A557" s="13" t="s">
        <v>468</v>
      </c>
      <c r="B557" s="20" t="s">
        <v>1665</v>
      </c>
      <c r="C557" s="21" t="s">
        <v>2043</v>
      </c>
      <c r="D557" s="26">
        <f t="shared" si="94"/>
        <v>148400</v>
      </c>
      <c r="E557" s="34">
        <f t="shared" si="91"/>
        <v>109278</v>
      </c>
      <c r="F557" s="34">
        <f t="shared" si="92"/>
        <v>36936</v>
      </c>
      <c r="G557" s="34">
        <f t="shared" si="93"/>
        <v>2186</v>
      </c>
      <c r="H557" s="11">
        <v>0</v>
      </c>
      <c r="I557" s="85">
        <f t="shared" si="95"/>
        <v>0.35</v>
      </c>
      <c r="J557" s="37"/>
      <c r="K557" s="82">
        <f t="shared" si="96"/>
        <v>148400</v>
      </c>
      <c r="L557" s="30">
        <v>14</v>
      </c>
      <c r="M557" s="30">
        <f t="shared" si="97"/>
        <v>560</v>
      </c>
    </row>
    <row r="558" spans="1:13" ht="15.75" x14ac:dyDescent="0.25">
      <c r="A558" s="13" t="s">
        <v>469</v>
      </c>
      <c r="B558" s="20" t="s">
        <v>1668</v>
      </c>
      <c r="C558" s="21" t="s">
        <v>2044</v>
      </c>
      <c r="D558" s="26">
        <f t="shared" si="94"/>
        <v>159000</v>
      </c>
      <c r="E558" s="34">
        <f t="shared" si="91"/>
        <v>117084</v>
      </c>
      <c r="F558" s="34">
        <f t="shared" si="92"/>
        <v>39574</v>
      </c>
      <c r="G558" s="34">
        <f t="shared" si="93"/>
        <v>2342</v>
      </c>
      <c r="H558" s="11">
        <v>0</v>
      </c>
      <c r="I558" s="85">
        <f t="shared" si="95"/>
        <v>0.375</v>
      </c>
      <c r="J558" s="37"/>
      <c r="K558" s="82">
        <f t="shared" si="96"/>
        <v>159000</v>
      </c>
      <c r="L558" s="30">
        <v>15</v>
      </c>
      <c r="M558" s="30">
        <f t="shared" si="97"/>
        <v>600</v>
      </c>
    </row>
    <row r="559" spans="1:13" ht="15.75" x14ac:dyDescent="0.25">
      <c r="A559" s="13" t="s">
        <v>470</v>
      </c>
      <c r="B559" s="20" t="s">
        <v>1671</v>
      </c>
      <c r="C559" s="21" t="s">
        <v>2045</v>
      </c>
      <c r="D559" s="26">
        <f t="shared" si="94"/>
        <v>169600</v>
      </c>
      <c r="E559" s="34">
        <f t="shared" si="91"/>
        <v>124890</v>
      </c>
      <c r="F559" s="34">
        <f t="shared" si="92"/>
        <v>42212</v>
      </c>
      <c r="G559" s="34">
        <f t="shared" si="93"/>
        <v>2498</v>
      </c>
      <c r="H559" s="11">
        <v>0</v>
      </c>
      <c r="I559" s="85">
        <f t="shared" si="95"/>
        <v>0.4</v>
      </c>
      <c r="J559" s="37"/>
      <c r="K559" s="82">
        <f t="shared" si="96"/>
        <v>169600</v>
      </c>
      <c r="L559" s="30">
        <v>16</v>
      </c>
      <c r="M559" s="30">
        <f t="shared" si="97"/>
        <v>640</v>
      </c>
    </row>
    <row r="560" spans="1:13" ht="15.75" x14ac:dyDescent="0.25">
      <c r="A560" s="13" t="s">
        <v>471</v>
      </c>
      <c r="B560" s="20" t="s">
        <v>1674</v>
      </c>
      <c r="C560" s="21" t="s">
        <v>2046</v>
      </c>
      <c r="D560" s="26">
        <f t="shared" si="94"/>
        <v>180200</v>
      </c>
      <c r="E560" s="34">
        <f t="shared" si="91"/>
        <v>132695</v>
      </c>
      <c r="F560" s="34">
        <f t="shared" si="92"/>
        <v>44851</v>
      </c>
      <c r="G560" s="34">
        <f t="shared" si="93"/>
        <v>2654</v>
      </c>
      <c r="H560" s="11">
        <v>0</v>
      </c>
      <c r="I560" s="85">
        <f t="shared" si="95"/>
        <v>0.42499999999999999</v>
      </c>
      <c r="J560" s="37"/>
      <c r="K560" s="82">
        <f t="shared" si="96"/>
        <v>180200</v>
      </c>
      <c r="L560" s="30">
        <v>17</v>
      </c>
      <c r="M560" s="30">
        <f t="shared" si="97"/>
        <v>680</v>
      </c>
    </row>
    <row r="561" spans="1:13" ht="15.75" x14ac:dyDescent="0.25">
      <c r="A561" s="13" t="s">
        <v>472</v>
      </c>
      <c r="B561" s="20" t="s">
        <v>1677</v>
      </c>
      <c r="C561" s="21" t="s">
        <v>2047</v>
      </c>
      <c r="D561" s="26">
        <f t="shared" si="94"/>
        <v>190800</v>
      </c>
      <c r="E561" s="34">
        <f t="shared" si="91"/>
        <v>140501</v>
      </c>
      <c r="F561" s="34">
        <f t="shared" si="92"/>
        <v>47489</v>
      </c>
      <c r="G561" s="34">
        <f t="shared" si="93"/>
        <v>2810</v>
      </c>
      <c r="H561" s="11">
        <v>0</v>
      </c>
      <c r="I561" s="85">
        <f t="shared" si="95"/>
        <v>0.45</v>
      </c>
      <c r="J561" s="37"/>
      <c r="K561" s="82">
        <f t="shared" si="96"/>
        <v>190800</v>
      </c>
      <c r="L561" s="30">
        <v>18</v>
      </c>
      <c r="M561" s="30">
        <f t="shared" si="97"/>
        <v>720</v>
      </c>
    </row>
    <row r="562" spans="1:13" ht="15.75" x14ac:dyDescent="0.25">
      <c r="A562" s="13" t="s">
        <v>473</v>
      </c>
      <c r="B562" s="20" t="s">
        <v>1680</v>
      </c>
      <c r="C562" s="21" t="s">
        <v>2048</v>
      </c>
      <c r="D562" s="26">
        <f t="shared" si="94"/>
        <v>201400</v>
      </c>
      <c r="E562" s="34">
        <f t="shared" si="91"/>
        <v>148306</v>
      </c>
      <c r="F562" s="34">
        <f t="shared" si="92"/>
        <v>50128</v>
      </c>
      <c r="G562" s="34">
        <f t="shared" si="93"/>
        <v>2966</v>
      </c>
      <c r="H562" s="11">
        <v>0</v>
      </c>
      <c r="I562" s="85">
        <f t="shared" si="95"/>
        <v>0.47499999999999998</v>
      </c>
      <c r="J562" s="37"/>
      <c r="K562" s="82">
        <f t="shared" si="96"/>
        <v>201400</v>
      </c>
      <c r="L562" s="30">
        <v>19</v>
      </c>
      <c r="M562" s="30">
        <f t="shared" si="97"/>
        <v>760</v>
      </c>
    </row>
    <row r="563" spans="1:13" ht="15.75" x14ac:dyDescent="0.25">
      <c r="A563" s="13" t="s">
        <v>474</v>
      </c>
      <c r="B563" s="20" t="s">
        <v>1683</v>
      </c>
      <c r="C563" s="21" t="s">
        <v>2049</v>
      </c>
      <c r="D563" s="26">
        <f t="shared" si="94"/>
        <v>212000</v>
      </c>
      <c r="E563" s="34">
        <f t="shared" si="91"/>
        <v>156112</v>
      </c>
      <c r="F563" s="34">
        <f t="shared" si="92"/>
        <v>52766</v>
      </c>
      <c r="G563" s="34">
        <f t="shared" si="93"/>
        <v>3122</v>
      </c>
      <c r="H563" s="11">
        <v>0</v>
      </c>
      <c r="I563" s="85">
        <f t="shared" si="95"/>
        <v>0.5</v>
      </c>
      <c r="J563" s="37"/>
      <c r="K563" s="82">
        <f t="shared" si="96"/>
        <v>212000</v>
      </c>
      <c r="L563" s="30">
        <v>20</v>
      </c>
      <c r="M563" s="30">
        <f t="shared" si="97"/>
        <v>800</v>
      </c>
    </row>
    <row r="564" spans="1:13" ht="15.75" x14ac:dyDescent="0.25">
      <c r="A564" s="13" t="s">
        <v>475</v>
      </c>
      <c r="B564" s="20" t="s">
        <v>1686</v>
      </c>
      <c r="C564" s="21" t="s">
        <v>2050</v>
      </c>
      <c r="D564" s="26">
        <f t="shared" si="94"/>
        <v>222600</v>
      </c>
      <c r="E564" s="34">
        <f t="shared" si="91"/>
        <v>163918</v>
      </c>
      <c r="F564" s="34">
        <f t="shared" si="92"/>
        <v>55404</v>
      </c>
      <c r="G564" s="34">
        <f t="shared" si="93"/>
        <v>3278</v>
      </c>
      <c r="H564" s="11">
        <v>0</v>
      </c>
      <c r="I564" s="85">
        <f t="shared" si="95"/>
        <v>0.52500000000000002</v>
      </c>
      <c r="J564" s="37"/>
      <c r="K564" s="82">
        <f t="shared" si="96"/>
        <v>222600</v>
      </c>
      <c r="L564" s="30">
        <v>21</v>
      </c>
      <c r="M564" s="30">
        <f t="shared" si="97"/>
        <v>840</v>
      </c>
    </row>
    <row r="565" spans="1:13" ht="15.75" x14ac:dyDescent="0.25">
      <c r="A565" s="13" t="s">
        <v>476</v>
      </c>
      <c r="B565" s="20" t="s">
        <v>1689</v>
      </c>
      <c r="C565" s="21" t="s">
        <v>2051</v>
      </c>
      <c r="D565" s="26">
        <f t="shared" si="94"/>
        <v>233200</v>
      </c>
      <c r="E565" s="34">
        <f t="shared" si="91"/>
        <v>171723</v>
      </c>
      <c r="F565" s="34">
        <f t="shared" si="92"/>
        <v>58043</v>
      </c>
      <c r="G565" s="34">
        <f t="shared" si="93"/>
        <v>3434</v>
      </c>
      <c r="H565" s="11">
        <v>0</v>
      </c>
      <c r="I565" s="85">
        <f t="shared" si="95"/>
        <v>0.55000000000000004</v>
      </c>
      <c r="J565" s="37"/>
      <c r="K565" s="82">
        <f t="shared" si="96"/>
        <v>233200</v>
      </c>
      <c r="L565" s="30">
        <v>22</v>
      </c>
      <c r="M565" s="30">
        <f t="shared" si="97"/>
        <v>880</v>
      </c>
    </row>
    <row r="566" spans="1:13" ht="15.75" x14ac:dyDescent="0.25">
      <c r="A566" s="13" t="s">
        <v>477</v>
      </c>
      <c r="B566" s="20" t="s">
        <v>1692</v>
      </c>
      <c r="C566" s="21" t="s">
        <v>2052</v>
      </c>
      <c r="D566" s="26">
        <f t="shared" si="94"/>
        <v>243800</v>
      </c>
      <c r="E566" s="34">
        <f t="shared" si="91"/>
        <v>179529</v>
      </c>
      <c r="F566" s="34">
        <f t="shared" si="92"/>
        <v>60680</v>
      </c>
      <c r="G566" s="34">
        <f t="shared" si="93"/>
        <v>3591</v>
      </c>
      <c r="H566" s="11">
        <v>0</v>
      </c>
      <c r="I566" s="85">
        <f t="shared" si="95"/>
        <v>0.57499999999999996</v>
      </c>
      <c r="J566" s="37"/>
      <c r="K566" s="82">
        <f t="shared" si="96"/>
        <v>243800</v>
      </c>
      <c r="L566" s="30">
        <v>23</v>
      </c>
      <c r="M566" s="30">
        <f t="shared" si="97"/>
        <v>920</v>
      </c>
    </row>
    <row r="567" spans="1:13" ht="15.75" x14ac:dyDescent="0.25">
      <c r="A567" s="13" t="s">
        <v>478</v>
      </c>
      <c r="B567" s="20" t="s">
        <v>1695</v>
      </c>
      <c r="C567" s="21" t="s">
        <v>2053</v>
      </c>
      <c r="D567" s="26">
        <f t="shared" si="94"/>
        <v>254400</v>
      </c>
      <c r="E567" s="34">
        <f t="shared" si="91"/>
        <v>187334</v>
      </c>
      <c r="F567" s="34">
        <f t="shared" si="92"/>
        <v>63319</v>
      </c>
      <c r="G567" s="34">
        <f t="shared" si="93"/>
        <v>3747</v>
      </c>
      <c r="H567" s="11">
        <v>0</v>
      </c>
      <c r="I567" s="85">
        <f t="shared" si="95"/>
        <v>0.6</v>
      </c>
      <c r="J567" s="37"/>
      <c r="K567" s="82">
        <f t="shared" si="96"/>
        <v>254400</v>
      </c>
      <c r="L567" s="30">
        <v>24</v>
      </c>
      <c r="M567" s="30">
        <f t="shared" si="97"/>
        <v>960</v>
      </c>
    </row>
    <row r="568" spans="1:13" ht="15.75" x14ac:dyDescent="0.25">
      <c r="A568" s="13" t="s">
        <v>479</v>
      </c>
      <c r="B568" s="20" t="s">
        <v>1698</v>
      </c>
      <c r="C568" s="21" t="s">
        <v>2054</v>
      </c>
      <c r="D568" s="26">
        <f t="shared" si="94"/>
        <v>265000</v>
      </c>
      <c r="E568" s="34">
        <f t="shared" si="91"/>
        <v>195140</v>
      </c>
      <c r="F568" s="34">
        <f t="shared" si="92"/>
        <v>65957</v>
      </c>
      <c r="G568" s="34">
        <f t="shared" si="93"/>
        <v>3903</v>
      </c>
      <c r="H568" s="11">
        <v>0</v>
      </c>
      <c r="I568" s="85">
        <f t="shared" si="95"/>
        <v>0.625</v>
      </c>
      <c r="J568" s="37"/>
      <c r="K568" s="82">
        <f t="shared" si="96"/>
        <v>265000</v>
      </c>
      <c r="L568" s="30">
        <v>25</v>
      </c>
      <c r="M568" s="30">
        <f t="shared" si="97"/>
        <v>1000</v>
      </c>
    </row>
    <row r="569" spans="1:13" ht="15.75" x14ac:dyDescent="0.25">
      <c r="A569" s="13" t="s">
        <v>480</v>
      </c>
      <c r="B569" s="20" t="s">
        <v>1701</v>
      </c>
      <c r="C569" s="21" t="s">
        <v>2055</v>
      </c>
      <c r="D569" s="26">
        <f t="shared" si="94"/>
        <v>275600</v>
      </c>
      <c r="E569" s="34">
        <f t="shared" si="91"/>
        <v>202946</v>
      </c>
      <c r="F569" s="34">
        <f t="shared" si="92"/>
        <v>68595</v>
      </c>
      <c r="G569" s="34">
        <f t="shared" si="93"/>
        <v>4059</v>
      </c>
      <c r="H569" s="11">
        <v>0</v>
      </c>
      <c r="I569" s="85">
        <f t="shared" si="95"/>
        <v>0.65</v>
      </c>
      <c r="J569" s="37"/>
      <c r="K569" s="82">
        <f t="shared" si="96"/>
        <v>275600</v>
      </c>
      <c r="L569" s="30">
        <v>26</v>
      </c>
      <c r="M569" s="30">
        <f t="shared" si="97"/>
        <v>1040</v>
      </c>
    </row>
    <row r="570" spans="1:13" ht="15.75" x14ac:dyDescent="0.25">
      <c r="A570" s="13" t="s">
        <v>481</v>
      </c>
      <c r="B570" s="20" t="s">
        <v>1704</v>
      </c>
      <c r="C570" s="21" t="s">
        <v>2056</v>
      </c>
      <c r="D570" s="26">
        <f t="shared" si="94"/>
        <v>286200</v>
      </c>
      <c r="E570" s="34">
        <f t="shared" si="91"/>
        <v>210751</v>
      </c>
      <c r="F570" s="34">
        <f t="shared" si="92"/>
        <v>71234</v>
      </c>
      <c r="G570" s="34">
        <f t="shared" si="93"/>
        <v>4215</v>
      </c>
      <c r="H570" s="11">
        <v>0</v>
      </c>
      <c r="I570" s="85">
        <f t="shared" si="95"/>
        <v>0.67500000000000004</v>
      </c>
      <c r="J570" s="37"/>
      <c r="K570" s="82">
        <f t="shared" si="96"/>
        <v>286200</v>
      </c>
      <c r="L570" s="30">
        <v>27</v>
      </c>
      <c r="M570" s="30">
        <f t="shared" si="97"/>
        <v>1080</v>
      </c>
    </row>
    <row r="571" spans="1:13" ht="15.75" x14ac:dyDescent="0.25">
      <c r="A571" s="13" t="s">
        <v>482</v>
      </c>
      <c r="B571" s="20" t="s">
        <v>1707</v>
      </c>
      <c r="C571" s="21" t="s">
        <v>2057</v>
      </c>
      <c r="D571" s="26">
        <f t="shared" si="94"/>
        <v>296800</v>
      </c>
      <c r="E571" s="34">
        <f t="shared" si="91"/>
        <v>218557</v>
      </c>
      <c r="F571" s="34">
        <f t="shared" si="92"/>
        <v>73872</v>
      </c>
      <c r="G571" s="34">
        <f t="shared" si="93"/>
        <v>4371</v>
      </c>
      <c r="H571" s="11">
        <v>0</v>
      </c>
      <c r="I571" s="85">
        <f t="shared" si="95"/>
        <v>0.7</v>
      </c>
      <c r="J571" s="37"/>
      <c r="K571" s="82">
        <f t="shared" si="96"/>
        <v>296800</v>
      </c>
      <c r="L571" s="30">
        <v>28</v>
      </c>
      <c r="M571" s="30">
        <f t="shared" si="97"/>
        <v>1120</v>
      </c>
    </row>
    <row r="572" spans="1:13" ht="15.75" x14ac:dyDescent="0.25">
      <c r="A572" s="13" t="s">
        <v>483</v>
      </c>
      <c r="B572" s="20" t="s">
        <v>1710</v>
      </c>
      <c r="C572" s="21" t="s">
        <v>2058</v>
      </c>
      <c r="D572" s="26">
        <f t="shared" si="94"/>
        <v>307400</v>
      </c>
      <c r="E572" s="34">
        <f t="shared" si="91"/>
        <v>226362</v>
      </c>
      <c r="F572" s="34">
        <f t="shared" si="92"/>
        <v>76511</v>
      </c>
      <c r="G572" s="34">
        <f t="shared" si="93"/>
        <v>4527</v>
      </c>
      <c r="H572" s="11">
        <v>0</v>
      </c>
      <c r="I572" s="85">
        <f t="shared" si="95"/>
        <v>0.72499999999999998</v>
      </c>
      <c r="J572" s="37"/>
      <c r="K572" s="82">
        <f t="shared" si="96"/>
        <v>307400</v>
      </c>
      <c r="L572" s="30">
        <v>29</v>
      </c>
      <c r="M572" s="30">
        <f t="shared" si="97"/>
        <v>1160</v>
      </c>
    </row>
    <row r="573" spans="1:13" ht="15.75" x14ac:dyDescent="0.25">
      <c r="A573" s="13" t="s">
        <v>484</v>
      </c>
      <c r="B573" s="20" t="s">
        <v>1713</v>
      </c>
      <c r="C573" s="21" t="s">
        <v>2059</v>
      </c>
      <c r="D573" s="26">
        <f t="shared" si="94"/>
        <v>318000</v>
      </c>
      <c r="E573" s="34">
        <f t="shared" si="91"/>
        <v>234168</v>
      </c>
      <c r="F573" s="34">
        <f t="shared" si="92"/>
        <v>79149</v>
      </c>
      <c r="G573" s="34">
        <f t="shared" si="93"/>
        <v>4683</v>
      </c>
      <c r="H573" s="11">
        <v>0</v>
      </c>
      <c r="I573" s="85">
        <f t="shared" si="95"/>
        <v>0.75</v>
      </c>
      <c r="J573" s="37"/>
      <c r="K573" s="82">
        <f t="shared" si="96"/>
        <v>318000</v>
      </c>
      <c r="L573" s="30">
        <v>30</v>
      </c>
      <c r="M573" s="30">
        <f t="shared" si="97"/>
        <v>1200</v>
      </c>
    </row>
    <row r="574" spans="1:13" ht="15.75" x14ac:dyDescent="0.25">
      <c r="A574" s="13" t="s">
        <v>485</v>
      </c>
      <c r="B574" s="20" t="s">
        <v>1716</v>
      </c>
      <c r="C574" s="21" t="s">
        <v>2060</v>
      </c>
      <c r="D574" s="26">
        <f t="shared" si="94"/>
        <v>328600</v>
      </c>
      <c r="E574" s="34">
        <f t="shared" si="91"/>
        <v>241973</v>
      </c>
      <c r="F574" s="34">
        <f t="shared" si="92"/>
        <v>81788</v>
      </c>
      <c r="G574" s="34">
        <f t="shared" si="93"/>
        <v>4839</v>
      </c>
      <c r="H574" s="11">
        <v>0</v>
      </c>
      <c r="I574" s="85">
        <f t="shared" si="95"/>
        <v>0.77500000000000002</v>
      </c>
      <c r="J574" s="37"/>
      <c r="K574" s="82">
        <f t="shared" si="96"/>
        <v>328600</v>
      </c>
      <c r="L574" s="30">
        <v>31</v>
      </c>
      <c r="M574" s="30">
        <f t="shared" si="97"/>
        <v>1240</v>
      </c>
    </row>
    <row r="575" spans="1:13" ht="15.75" x14ac:dyDescent="0.25">
      <c r="A575" s="13" t="s">
        <v>486</v>
      </c>
      <c r="B575" s="20" t="s">
        <v>1719</v>
      </c>
      <c r="C575" s="21" t="s">
        <v>2061</v>
      </c>
      <c r="D575" s="26">
        <f t="shared" si="94"/>
        <v>339200</v>
      </c>
      <c r="E575" s="34">
        <f t="shared" si="91"/>
        <v>249779</v>
      </c>
      <c r="F575" s="34">
        <f t="shared" si="92"/>
        <v>84425</v>
      </c>
      <c r="G575" s="34">
        <f t="shared" si="93"/>
        <v>4996</v>
      </c>
      <c r="H575" s="11">
        <v>0</v>
      </c>
      <c r="I575" s="85">
        <f t="shared" si="95"/>
        <v>0.8</v>
      </c>
      <c r="J575" s="37"/>
      <c r="K575" s="82">
        <f t="shared" si="96"/>
        <v>339200</v>
      </c>
      <c r="L575" s="30">
        <v>32</v>
      </c>
      <c r="M575" s="30">
        <f t="shared" si="97"/>
        <v>1280</v>
      </c>
    </row>
    <row r="576" spans="1:13" ht="15.75" x14ac:dyDescent="0.25">
      <c r="A576" s="13" t="s">
        <v>487</v>
      </c>
      <c r="B576" s="20" t="s">
        <v>1722</v>
      </c>
      <c r="C576" s="21" t="s">
        <v>2062</v>
      </c>
      <c r="D576" s="26">
        <f t="shared" si="94"/>
        <v>349800</v>
      </c>
      <c r="E576" s="34">
        <f t="shared" si="91"/>
        <v>257585</v>
      </c>
      <c r="F576" s="34">
        <f t="shared" si="92"/>
        <v>87063</v>
      </c>
      <c r="G576" s="34">
        <f t="shared" si="93"/>
        <v>5152</v>
      </c>
      <c r="H576" s="11">
        <v>0</v>
      </c>
      <c r="I576" s="85">
        <f t="shared" ref="I576:I607" si="98">L576/40</f>
        <v>0.82499999999999996</v>
      </c>
      <c r="J576" s="37"/>
      <c r="K576" s="82">
        <f t="shared" ref="K576:K607" si="99">M576*N1_</f>
        <v>349800</v>
      </c>
      <c r="L576" s="30">
        <v>33</v>
      </c>
      <c r="M576" s="30">
        <f t="shared" si="97"/>
        <v>1320</v>
      </c>
    </row>
    <row r="577" spans="1:13" ht="15.75" x14ac:dyDescent="0.25">
      <c r="A577" s="13" t="s">
        <v>488</v>
      </c>
      <c r="B577" s="20" t="s">
        <v>1725</v>
      </c>
      <c r="C577" s="21" t="s">
        <v>2063</v>
      </c>
      <c r="D577" s="26">
        <f t="shared" si="94"/>
        <v>360400</v>
      </c>
      <c r="E577" s="34">
        <f t="shared" si="91"/>
        <v>265390</v>
      </c>
      <c r="F577" s="34">
        <f t="shared" si="92"/>
        <v>89702</v>
      </c>
      <c r="G577" s="34">
        <f t="shared" si="93"/>
        <v>5308</v>
      </c>
      <c r="H577" s="11">
        <v>0</v>
      </c>
      <c r="I577" s="85">
        <f t="shared" si="98"/>
        <v>0.85</v>
      </c>
      <c r="J577" s="37"/>
      <c r="K577" s="82">
        <f t="shared" si="99"/>
        <v>360400</v>
      </c>
      <c r="L577" s="30">
        <v>34</v>
      </c>
      <c r="M577" s="30">
        <f t="shared" si="97"/>
        <v>1360</v>
      </c>
    </row>
    <row r="578" spans="1:13" ht="15.75" x14ac:dyDescent="0.25">
      <c r="A578" s="13" t="s">
        <v>489</v>
      </c>
      <c r="B578" s="20" t="s">
        <v>1728</v>
      </c>
      <c r="C578" s="21" t="s">
        <v>2064</v>
      </c>
      <c r="D578" s="26">
        <f t="shared" si="94"/>
        <v>371000</v>
      </c>
      <c r="E578" s="34">
        <f t="shared" si="91"/>
        <v>273196</v>
      </c>
      <c r="F578" s="34">
        <f t="shared" si="92"/>
        <v>92340</v>
      </c>
      <c r="G578" s="34">
        <f t="shared" si="93"/>
        <v>5464</v>
      </c>
      <c r="H578" s="11">
        <v>0</v>
      </c>
      <c r="I578" s="85">
        <f t="shared" si="98"/>
        <v>0.875</v>
      </c>
      <c r="J578" s="37"/>
      <c r="K578" s="82">
        <f t="shared" si="99"/>
        <v>371000</v>
      </c>
      <c r="L578" s="30">
        <v>35</v>
      </c>
      <c r="M578" s="30">
        <f t="shared" si="97"/>
        <v>1400</v>
      </c>
    </row>
    <row r="579" spans="1:13" ht="15.75" x14ac:dyDescent="0.25">
      <c r="A579" s="13" t="s">
        <v>490</v>
      </c>
      <c r="B579" s="20" t="s">
        <v>1731</v>
      </c>
      <c r="C579" s="21" t="s">
        <v>2065</v>
      </c>
      <c r="D579" s="26">
        <f t="shared" si="94"/>
        <v>381600</v>
      </c>
      <c r="E579" s="34">
        <f t="shared" si="91"/>
        <v>281001</v>
      </c>
      <c r="F579" s="34">
        <f t="shared" si="92"/>
        <v>94979</v>
      </c>
      <c r="G579" s="34">
        <f t="shared" si="93"/>
        <v>5620</v>
      </c>
      <c r="H579" s="11">
        <v>0</v>
      </c>
      <c r="I579" s="85">
        <f t="shared" si="98"/>
        <v>0.9</v>
      </c>
      <c r="J579" s="37"/>
      <c r="K579" s="82">
        <f t="shared" si="99"/>
        <v>381600</v>
      </c>
      <c r="L579" s="30">
        <v>36</v>
      </c>
      <c r="M579" s="30">
        <f t="shared" si="97"/>
        <v>1440</v>
      </c>
    </row>
    <row r="580" spans="1:13" ht="15.75" x14ac:dyDescent="0.25">
      <c r="A580" s="13" t="s">
        <v>491</v>
      </c>
      <c r="B580" s="20" t="s">
        <v>1734</v>
      </c>
      <c r="C580" s="21" t="s">
        <v>2066</v>
      </c>
      <c r="D580" s="26">
        <f t="shared" si="94"/>
        <v>392200</v>
      </c>
      <c r="E580" s="34">
        <f t="shared" si="91"/>
        <v>288807</v>
      </c>
      <c r="F580" s="34">
        <f t="shared" si="92"/>
        <v>97617</v>
      </c>
      <c r="G580" s="34">
        <f t="shared" si="93"/>
        <v>5776</v>
      </c>
      <c r="H580" s="11">
        <v>0</v>
      </c>
      <c r="I580" s="85">
        <f t="shared" si="98"/>
        <v>0.92500000000000004</v>
      </c>
      <c r="J580" s="37"/>
      <c r="K580" s="82">
        <f t="shared" si="99"/>
        <v>392200</v>
      </c>
      <c r="L580" s="30">
        <v>37</v>
      </c>
      <c r="M580" s="30">
        <f t="shared" si="97"/>
        <v>1480</v>
      </c>
    </row>
    <row r="581" spans="1:13" ht="15.75" x14ac:dyDescent="0.25">
      <c r="A581" s="13" t="s">
        <v>492</v>
      </c>
      <c r="B581" s="20" t="s">
        <v>1737</v>
      </c>
      <c r="C581" s="21" t="s">
        <v>2067</v>
      </c>
      <c r="D581" s="26">
        <f t="shared" si="94"/>
        <v>402800</v>
      </c>
      <c r="E581" s="34">
        <f t="shared" si="91"/>
        <v>296613</v>
      </c>
      <c r="F581" s="34">
        <f t="shared" si="92"/>
        <v>100255</v>
      </c>
      <c r="G581" s="34">
        <f t="shared" si="93"/>
        <v>5932</v>
      </c>
      <c r="H581" s="11">
        <v>0</v>
      </c>
      <c r="I581" s="85">
        <f t="shared" si="98"/>
        <v>0.95</v>
      </c>
      <c r="J581" s="37"/>
      <c r="K581" s="82">
        <f t="shared" si="99"/>
        <v>402800</v>
      </c>
      <c r="L581" s="30">
        <v>38</v>
      </c>
      <c r="M581" s="30">
        <f t="shared" si="97"/>
        <v>1520</v>
      </c>
    </row>
    <row r="582" spans="1:13" ht="15.75" x14ac:dyDescent="0.25">
      <c r="A582" s="13" t="s">
        <v>493</v>
      </c>
      <c r="B582" s="20" t="s">
        <v>1740</v>
      </c>
      <c r="C582" s="21" t="s">
        <v>2068</v>
      </c>
      <c r="D582" s="26">
        <f t="shared" si="94"/>
        <v>413400</v>
      </c>
      <c r="E582" s="34">
        <f t="shared" si="91"/>
        <v>304418</v>
      </c>
      <c r="F582" s="34">
        <f t="shared" si="92"/>
        <v>102894</v>
      </c>
      <c r="G582" s="34">
        <f t="shared" si="93"/>
        <v>6088</v>
      </c>
      <c r="H582" s="11">
        <v>0</v>
      </c>
      <c r="I582" s="85">
        <f t="shared" si="98"/>
        <v>0.97499999999999998</v>
      </c>
      <c r="J582" s="37"/>
      <c r="K582" s="82">
        <f t="shared" si="99"/>
        <v>413400</v>
      </c>
      <c r="L582" s="30">
        <v>39</v>
      </c>
      <c r="M582" s="30">
        <f t="shared" si="97"/>
        <v>1560</v>
      </c>
    </row>
    <row r="583" spans="1:13" ht="15.75" x14ac:dyDescent="0.25">
      <c r="A583" s="13" t="s">
        <v>494</v>
      </c>
      <c r="B583" s="20" t="s">
        <v>195</v>
      </c>
      <c r="C583" s="21" t="s">
        <v>2069</v>
      </c>
      <c r="D583" s="26">
        <f t="shared" si="94"/>
        <v>424000</v>
      </c>
      <c r="E583" s="34">
        <f t="shared" si="91"/>
        <v>312224</v>
      </c>
      <c r="F583" s="34">
        <f t="shared" si="92"/>
        <v>105532</v>
      </c>
      <c r="G583" s="34">
        <f t="shared" si="93"/>
        <v>6244</v>
      </c>
      <c r="H583" s="11">
        <v>0</v>
      </c>
      <c r="I583" s="85">
        <f t="shared" si="98"/>
        <v>1</v>
      </c>
      <c r="J583" s="37"/>
      <c r="K583" s="82">
        <f t="shared" si="99"/>
        <v>424000</v>
      </c>
      <c r="L583" s="30">
        <v>40</v>
      </c>
      <c r="M583" s="30">
        <f t="shared" si="97"/>
        <v>1600</v>
      </c>
    </row>
    <row r="584" spans="1:13" ht="15.75" x14ac:dyDescent="0.25">
      <c r="A584" s="13" t="s">
        <v>495</v>
      </c>
      <c r="B584" s="20" t="s">
        <v>1745</v>
      </c>
      <c r="C584" s="21" t="s">
        <v>2030</v>
      </c>
      <c r="D584" s="26">
        <f t="shared" si="94"/>
        <v>10600</v>
      </c>
      <c r="E584" s="34">
        <f t="shared" si="91"/>
        <v>7806</v>
      </c>
      <c r="F584" s="34">
        <f t="shared" si="92"/>
        <v>2638</v>
      </c>
      <c r="G584" s="34">
        <f t="shared" si="93"/>
        <v>156</v>
      </c>
      <c r="H584" s="11">
        <v>0</v>
      </c>
      <c r="I584" s="85">
        <f t="shared" si="98"/>
        <v>2.5000000000000001E-2</v>
      </c>
      <c r="J584" s="37"/>
      <c r="K584" s="82">
        <f t="shared" si="99"/>
        <v>10600</v>
      </c>
      <c r="L584" s="30">
        <v>1</v>
      </c>
      <c r="M584" s="30">
        <f>L584*40</f>
        <v>40</v>
      </c>
    </row>
    <row r="585" spans="1:13" ht="15.75" x14ac:dyDescent="0.25">
      <c r="A585" s="13" t="s">
        <v>496</v>
      </c>
      <c r="B585" s="20" t="s">
        <v>1747</v>
      </c>
      <c r="C585" s="21" t="s">
        <v>2031</v>
      </c>
      <c r="D585" s="26">
        <f t="shared" si="94"/>
        <v>21200</v>
      </c>
      <c r="E585" s="34">
        <f t="shared" si="91"/>
        <v>15611</v>
      </c>
      <c r="F585" s="34">
        <f t="shared" si="92"/>
        <v>5277</v>
      </c>
      <c r="G585" s="34">
        <f t="shared" si="93"/>
        <v>312</v>
      </c>
      <c r="H585" s="11">
        <v>0</v>
      </c>
      <c r="I585" s="85">
        <f t="shared" si="98"/>
        <v>0.05</v>
      </c>
      <c r="J585" s="37"/>
      <c r="K585" s="82">
        <f t="shared" si="99"/>
        <v>21200</v>
      </c>
      <c r="L585" s="30">
        <v>2</v>
      </c>
      <c r="M585" s="30">
        <f t="shared" ref="M585:M608" si="100">L585*40</f>
        <v>80</v>
      </c>
    </row>
    <row r="586" spans="1:13" ht="15.75" x14ac:dyDescent="0.25">
      <c r="A586" s="13" t="s">
        <v>497</v>
      </c>
      <c r="B586" s="20" t="s">
        <v>1749</v>
      </c>
      <c r="C586" s="21" t="s">
        <v>2032</v>
      </c>
      <c r="D586" s="26">
        <f t="shared" si="94"/>
        <v>31800</v>
      </c>
      <c r="E586" s="34">
        <f t="shared" si="91"/>
        <v>23417</v>
      </c>
      <c r="F586" s="34">
        <f t="shared" si="92"/>
        <v>7915</v>
      </c>
      <c r="G586" s="34">
        <f t="shared" si="93"/>
        <v>468</v>
      </c>
      <c r="H586" s="11">
        <v>0</v>
      </c>
      <c r="I586" s="85">
        <f t="shared" si="98"/>
        <v>7.4999999999999997E-2</v>
      </c>
      <c r="J586" s="37"/>
      <c r="K586" s="82">
        <f t="shared" si="99"/>
        <v>31800</v>
      </c>
      <c r="L586" s="30">
        <v>3</v>
      </c>
      <c r="M586" s="30">
        <f t="shared" si="100"/>
        <v>120</v>
      </c>
    </row>
    <row r="587" spans="1:13" ht="15.75" x14ac:dyDescent="0.25">
      <c r="A587" s="13" t="s">
        <v>498</v>
      </c>
      <c r="B587" s="20" t="s">
        <v>1751</v>
      </c>
      <c r="C587" s="21" t="s">
        <v>2033</v>
      </c>
      <c r="D587" s="26">
        <f t="shared" si="94"/>
        <v>42400</v>
      </c>
      <c r="E587" s="34">
        <f t="shared" si="91"/>
        <v>31222</v>
      </c>
      <c r="F587" s="34">
        <f t="shared" si="92"/>
        <v>10554</v>
      </c>
      <c r="G587" s="34">
        <f t="shared" si="93"/>
        <v>624</v>
      </c>
      <c r="H587" s="11">
        <v>0</v>
      </c>
      <c r="I587" s="85">
        <f t="shared" si="98"/>
        <v>0.1</v>
      </c>
      <c r="J587" s="37"/>
      <c r="K587" s="82">
        <f t="shared" si="99"/>
        <v>42400</v>
      </c>
      <c r="L587" s="30">
        <v>4</v>
      </c>
      <c r="M587" s="30">
        <f t="shared" si="100"/>
        <v>160</v>
      </c>
    </row>
    <row r="588" spans="1:13" ht="15.75" x14ac:dyDescent="0.25">
      <c r="A588" s="13" t="s">
        <v>499</v>
      </c>
      <c r="B588" s="20" t="s">
        <v>1753</v>
      </c>
      <c r="C588" s="21" t="s">
        <v>2034</v>
      </c>
      <c r="D588" s="26">
        <f t="shared" si="94"/>
        <v>53000</v>
      </c>
      <c r="E588" s="34">
        <f t="shared" ref="E588:E651" si="101">ROUND($D588*100/135.8,0)</f>
        <v>39028</v>
      </c>
      <c r="F588" s="34">
        <f t="shared" ref="F588:F651" si="102">D588-E588-G588</f>
        <v>13191</v>
      </c>
      <c r="G588" s="34">
        <f t="shared" ref="G588:G651" si="103">ROUND($D588*2/135.8,0)</f>
        <v>781</v>
      </c>
      <c r="H588" s="11">
        <v>0</v>
      </c>
      <c r="I588" s="85">
        <f t="shared" si="98"/>
        <v>0.125</v>
      </c>
      <c r="J588" s="37"/>
      <c r="K588" s="82">
        <f t="shared" si="99"/>
        <v>53000</v>
      </c>
      <c r="L588" s="30">
        <v>5</v>
      </c>
      <c r="M588" s="30">
        <f t="shared" si="100"/>
        <v>200</v>
      </c>
    </row>
    <row r="589" spans="1:13" ht="15.75" x14ac:dyDescent="0.25">
      <c r="A589" s="13" t="s">
        <v>500</v>
      </c>
      <c r="B589" s="20" t="s">
        <v>1755</v>
      </c>
      <c r="C589" s="21" t="s">
        <v>2035</v>
      </c>
      <c r="D589" s="26">
        <f t="shared" si="94"/>
        <v>63600</v>
      </c>
      <c r="E589" s="34">
        <f t="shared" si="101"/>
        <v>46834</v>
      </c>
      <c r="F589" s="34">
        <f t="shared" si="102"/>
        <v>15829</v>
      </c>
      <c r="G589" s="34">
        <f t="shared" si="103"/>
        <v>937</v>
      </c>
      <c r="H589" s="11">
        <v>0</v>
      </c>
      <c r="I589" s="85">
        <f t="shared" si="98"/>
        <v>0.15</v>
      </c>
      <c r="J589" s="37"/>
      <c r="K589" s="82">
        <f t="shared" si="99"/>
        <v>63600</v>
      </c>
      <c r="L589" s="30">
        <v>6</v>
      </c>
      <c r="M589" s="30">
        <f t="shared" si="100"/>
        <v>240</v>
      </c>
    </row>
    <row r="590" spans="1:13" ht="15.75" x14ac:dyDescent="0.25">
      <c r="A590" s="13" t="s">
        <v>501</v>
      </c>
      <c r="B590" s="20" t="s">
        <v>1757</v>
      </c>
      <c r="C590" s="21" t="s">
        <v>2036</v>
      </c>
      <c r="D590" s="26">
        <f t="shared" si="94"/>
        <v>74200</v>
      </c>
      <c r="E590" s="34">
        <f t="shared" si="101"/>
        <v>54639</v>
      </c>
      <c r="F590" s="34">
        <f t="shared" si="102"/>
        <v>18468</v>
      </c>
      <c r="G590" s="34">
        <f t="shared" si="103"/>
        <v>1093</v>
      </c>
      <c r="H590" s="11">
        <v>0</v>
      </c>
      <c r="I590" s="85">
        <f t="shared" si="98"/>
        <v>0.17499999999999999</v>
      </c>
      <c r="J590" s="37"/>
      <c r="K590" s="82">
        <f t="shared" si="99"/>
        <v>74200</v>
      </c>
      <c r="L590" s="30">
        <v>7</v>
      </c>
      <c r="M590" s="30">
        <f t="shared" si="100"/>
        <v>280</v>
      </c>
    </row>
    <row r="591" spans="1:13" ht="15.75" x14ac:dyDescent="0.25">
      <c r="A591" s="13" t="s">
        <v>502</v>
      </c>
      <c r="B591" s="20" t="s">
        <v>1759</v>
      </c>
      <c r="C591" s="21" t="s">
        <v>2037</v>
      </c>
      <c r="D591" s="26">
        <f t="shared" si="94"/>
        <v>84800</v>
      </c>
      <c r="E591" s="34">
        <f t="shared" si="101"/>
        <v>62445</v>
      </c>
      <c r="F591" s="34">
        <f t="shared" si="102"/>
        <v>21106</v>
      </c>
      <c r="G591" s="34">
        <f t="shared" si="103"/>
        <v>1249</v>
      </c>
      <c r="H591" s="11">
        <v>0</v>
      </c>
      <c r="I591" s="85">
        <f t="shared" si="98"/>
        <v>0.2</v>
      </c>
      <c r="J591" s="37"/>
      <c r="K591" s="82">
        <f t="shared" si="99"/>
        <v>84800</v>
      </c>
      <c r="L591" s="30">
        <v>8</v>
      </c>
      <c r="M591" s="30">
        <f t="shared" si="100"/>
        <v>320</v>
      </c>
    </row>
    <row r="592" spans="1:13" ht="15.75" x14ac:dyDescent="0.25">
      <c r="A592" s="13" t="s">
        <v>503</v>
      </c>
      <c r="B592" s="20" t="s">
        <v>1761</v>
      </c>
      <c r="C592" s="21" t="s">
        <v>2038</v>
      </c>
      <c r="D592" s="26">
        <f t="shared" si="94"/>
        <v>95400</v>
      </c>
      <c r="E592" s="34">
        <f t="shared" si="101"/>
        <v>70250</v>
      </c>
      <c r="F592" s="34">
        <f t="shared" si="102"/>
        <v>23745</v>
      </c>
      <c r="G592" s="34">
        <f t="shared" si="103"/>
        <v>1405</v>
      </c>
      <c r="H592" s="11">
        <v>0</v>
      </c>
      <c r="I592" s="85">
        <f t="shared" si="98"/>
        <v>0.22500000000000001</v>
      </c>
      <c r="J592" s="37"/>
      <c r="K592" s="82">
        <f t="shared" si="99"/>
        <v>95400</v>
      </c>
      <c r="L592" s="30">
        <v>9</v>
      </c>
      <c r="M592" s="30">
        <f t="shared" si="100"/>
        <v>360</v>
      </c>
    </row>
    <row r="593" spans="1:13" ht="15.75" x14ac:dyDescent="0.25">
      <c r="A593" s="13" t="s">
        <v>504</v>
      </c>
      <c r="B593" s="20" t="s">
        <v>1763</v>
      </c>
      <c r="C593" s="21" t="s">
        <v>2039</v>
      </c>
      <c r="D593" s="26">
        <f t="shared" si="94"/>
        <v>106000</v>
      </c>
      <c r="E593" s="34">
        <f t="shared" si="101"/>
        <v>78056</v>
      </c>
      <c r="F593" s="34">
        <f t="shared" si="102"/>
        <v>26383</v>
      </c>
      <c r="G593" s="34">
        <f t="shared" si="103"/>
        <v>1561</v>
      </c>
      <c r="H593" s="11">
        <v>0</v>
      </c>
      <c r="I593" s="85">
        <f t="shared" si="98"/>
        <v>0.25</v>
      </c>
      <c r="J593" s="37"/>
      <c r="K593" s="82">
        <f t="shared" si="99"/>
        <v>106000</v>
      </c>
      <c r="L593" s="30">
        <v>10</v>
      </c>
      <c r="M593" s="30">
        <f t="shared" si="100"/>
        <v>400</v>
      </c>
    </row>
    <row r="594" spans="1:13" ht="15.75" x14ac:dyDescent="0.25">
      <c r="A594" s="13" t="s">
        <v>505</v>
      </c>
      <c r="B594" s="20" t="s">
        <v>1765</v>
      </c>
      <c r="C594" s="21" t="s">
        <v>2040</v>
      </c>
      <c r="D594" s="26">
        <f t="shared" si="94"/>
        <v>116600</v>
      </c>
      <c r="E594" s="34">
        <f t="shared" si="101"/>
        <v>85862</v>
      </c>
      <c r="F594" s="34">
        <f t="shared" si="102"/>
        <v>29021</v>
      </c>
      <c r="G594" s="34">
        <f t="shared" si="103"/>
        <v>1717</v>
      </c>
      <c r="H594" s="11">
        <v>0</v>
      </c>
      <c r="I594" s="85">
        <f t="shared" si="98"/>
        <v>0.27500000000000002</v>
      </c>
      <c r="J594" s="37"/>
      <c r="K594" s="82">
        <f t="shared" si="99"/>
        <v>116600</v>
      </c>
      <c r="L594" s="30">
        <v>11</v>
      </c>
      <c r="M594" s="30">
        <f t="shared" si="100"/>
        <v>440</v>
      </c>
    </row>
    <row r="595" spans="1:13" ht="15.75" x14ac:dyDescent="0.25">
      <c r="A595" s="13" t="s">
        <v>506</v>
      </c>
      <c r="B595" s="20" t="s">
        <v>1767</v>
      </c>
      <c r="C595" s="21" t="s">
        <v>2041</v>
      </c>
      <c r="D595" s="26">
        <f t="shared" si="94"/>
        <v>127200</v>
      </c>
      <c r="E595" s="34">
        <f t="shared" si="101"/>
        <v>93667</v>
      </c>
      <c r="F595" s="34">
        <f t="shared" si="102"/>
        <v>31660</v>
      </c>
      <c r="G595" s="34">
        <f t="shared" si="103"/>
        <v>1873</v>
      </c>
      <c r="H595" s="11">
        <v>0</v>
      </c>
      <c r="I595" s="85">
        <f t="shared" si="98"/>
        <v>0.3</v>
      </c>
      <c r="J595" s="37"/>
      <c r="K595" s="82">
        <f t="shared" si="99"/>
        <v>127200</v>
      </c>
      <c r="L595" s="30">
        <v>12</v>
      </c>
      <c r="M595" s="30">
        <f t="shared" si="100"/>
        <v>480</v>
      </c>
    </row>
    <row r="596" spans="1:13" ht="15.75" x14ac:dyDescent="0.25">
      <c r="A596" s="13" t="s">
        <v>507</v>
      </c>
      <c r="B596" s="20" t="s">
        <v>1769</v>
      </c>
      <c r="C596" s="21" t="s">
        <v>2042</v>
      </c>
      <c r="D596" s="26">
        <f t="shared" si="94"/>
        <v>137800</v>
      </c>
      <c r="E596" s="34">
        <f t="shared" si="101"/>
        <v>101473</v>
      </c>
      <c r="F596" s="34">
        <f t="shared" si="102"/>
        <v>34298</v>
      </c>
      <c r="G596" s="34">
        <f t="shared" si="103"/>
        <v>2029</v>
      </c>
      <c r="H596" s="11">
        <v>0</v>
      </c>
      <c r="I596" s="85">
        <f t="shared" si="98"/>
        <v>0.32500000000000001</v>
      </c>
      <c r="J596" s="37"/>
      <c r="K596" s="82">
        <f t="shared" si="99"/>
        <v>137800</v>
      </c>
      <c r="L596" s="30">
        <v>13</v>
      </c>
      <c r="M596" s="30">
        <f t="shared" si="100"/>
        <v>520</v>
      </c>
    </row>
    <row r="597" spans="1:13" ht="15.75" x14ac:dyDescent="0.25">
      <c r="A597" s="13" t="s">
        <v>508</v>
      </c>
      <c r="B597" s="20" t="s">
        <v>1771</v>
      </c>
      <c r="C597" s="21" t="s">
        <v>2043</v>
      </c>
      <c r="D597" s="26">
        <f t="shared" si="94"/>
        <v>148400</v>
      </c>
      <c r="E597" s="34">
        <f t="shared" si="101"/>
        <v>109278</v>
      </c>
      <c r="F597" s="34">
        <f t="shared" si="102"/>
        <v>36936</v>
      </c>
      <c r="G597" s="34">
        <f t="shared" si="103"/>
        <v>2186</v>
      </c>
      <c r="H597" s="11">
        <v>0</v>
      </c>
      <c r="I597" s="85">
        <f t="shared" si="98"/>
        <v>0.35</v>
      </c>
      <c r="J597" s="37"/>
      <c r="K597" s="82">
        <f t="shared" si="99"/>
        <v>148400</v>
      </c>
      <c r="L597" s="30">
        <v>14</v>
      </c>
      <c r="M597" s="30">
        <f t="shared" si="100"/>
        <v>560</v>
      </c>
    </row>
    <row r="598" spans="1:13" ht="15.75" x14ac:dyDescent="0.25">
      <c r="A598" s="13" t="s">
        <v>509</v>
      </c>
      <c r="B598" s="20" t="s">
        <v>1773</v>
      </c>
      <c r="C598" s="21" t="s">
        <v>2044</v>
      </c>
      <c r="D598" s="26">
        <f t="shared" si="94"/>
        <v>159000</v>
      </c>
      <c r="E598" s="34">
        <f t="shared" si="101"/>
        <v>117084</v>
      </c>
      <c r="F598" s="34">
        <f t="shared" si="102"/>
        <v>39574</v>
      </c>
      <c r="G598" s="34">
        <f t="shared" si="103"/>
        <v>2342</v>
      </c>
      <c r="H598" s="11">
        <v>0</v>
      </c>
      <c r="I598" s="85">
        <f t="shared" si="98"/>
        <v>0.375</v>
      </c>
      <c r="J598" s="37"/>
      <c r="K598" s="82">
        <f t="shared" si="99"/>
        <v>159000</v>
      </c>
      <c r="L598" s="30">
        <v>15</v>
      </c>
      <c r="M598" s="30">
        <f t="shared" si="100"/>
        <v>600</v>
      </c>
    </row>
    <row r="599" spans="1:13" ht="15.75" x14ac:dyDescent="0.25">
      <c r="A599" s="13" t="s">
        <v>510</v>
      </c>
      <c r="B599" s="20" t="s">
        <v>1775</v>
      </c>
      <c r="C599" s="21" t="s">
        <v>2045</v>
      </c>
      <c r="D599" s="26">
        <f t="shared" si="94"/>
        <v>169600</v>
      </c>
      <c r="E599" s="34">
        <f t="shared" si="101"/>
        <v>124890</v>
      </c>
      <c r="F599" s="34">
        <f t="shared" si="102"/>
        <v>42212</v>
      </c>
      <c r="G599" s="34">
        <f t="shared" si="103"/>
        <v>2498</v>
      </c>
      <c r="H599" s="11">
        <v>0</v>
      </c>
      <c r="I599" s="85">
        <f t="shared" si="98"/>
        <v>0.4</v>
      </c>
      <c r="J599" s="37"/>
      <c r="K599" s="82">
        <f t="shared" si="99"/>
        <v>169600</v>
      </c>
      <c r="L599" s="30">
        <v>16</v>
      </c>
      <c r="M599" s="30">
        <f t="shared" si="100"/>
        <v>640</v>
      </c>
    </row>
    <row r="600" spans="1:13" ht="15.75" x14ac:dyDescent="0.25">
      <c r="A600" s="13" t="s">
        <v>511</v>
      </c>
      <c r="B600" s="20" t="s">
        <v>1777</v>
      </c>
      <c r="C600" s="21" t="s">
        <v>2046</v>
      </c>
      <c r="D600" s="26">
        <f t="shared" si="94"/>
        <v>180200</v>
      </c>
      <c r="E600" s="34">
        <f t="shared" si="101"/>
        <v>132695</v>
      </c>
      <c r="F600" s="34">
        <f t="shared" si="102"/>
        <v>44851</v>
      </c>
      <c r="G600" s="34">
        <f t="shared" si="103"/>
        <v>2654</v>
      </c>
      <c r="H600" s="11">
        <v>0</v>
      </c>
      <c r="I600" s="85">
        <f t="shared" si="98"/>
        <v>0.42499999999999999</v>
      </c>
      <c r="J600" s="37"/>
      <c r="K600" s="82">
        <f t="shared" si="99"/>
        <v>180200</v>
      </c>
      <c r="L600" s="30">
        <v>17</v>
      </c>
      <c r="M600" s="30">
        <f t="shared" si="100"/>
        <v>680</v>
      </c>
    </row>
    <row r="601" spans="1:13" ht="15.75" x14ac:dyDescent="0.25">
      <c r="A601" s="13" t="s">
        <v>512</v>
      </c>
      <c r="B601" s="20" t="s">
        <v>1779</v>
      </c>
      <c r="C601" s="21" t="s">
        <v>2047</v>
      </c>
      <c r="D601" s="26">
        <f t="shared" si="94"/>
        <v>190800</v>
      </c>
      <c r="E601" s="34">
        <f t="shared" si="101"/>
        <v>140501</v>
      </c>
      <c r="F601" s="34">
        <f t="shared" si="102"/>
        <v>47489</v>
      </c>
      <c r="G601" s="34">
        <f t="shared" si="103"/>
        <v>2810</v>
      </c>
      <c r="H601" s="11">
        <v>0</v>
      </c>
      <c r="I601" s="85">
        <f t="shared" si="98"/>
        <v>0.45</v>
      </c>
      <c r="J601" s="37"/>
      <c r="K601" s="82">
        <f t="shared" si="99"/>
        <v>190800</v>
      </c>
      <c r="L601" s="30">
        <v>18</v>
      </c>
      <c r="M601" s="30">
        <f t="shared" si="100"/>
        <v>720</v>
      </c>
    </row>
    <row r="602" spans="1:13" ht="15.75" x14ac:dyDescent="0.25">
      <c r="A602" s="13" t="s">
        <v>513</v>
      </c>
      <c r="B602" s="20" t="s">
        <v>1781</v>
      </c>
      <c r="C602" s="21" t="s">
        <v>2048</v>
      </c>
      <c r="D602" s="26">
        <f t="shared" si="94"/>
        <v>201400</v>
      </c>
      <c r="E602" s="34">
        <f t="shared" si="101"/>
        <v>148306</v>
      </c>
      <c r="F602" s="34">
        <f t="shared" si="102"/>
        <v>50128</v>
      </c>
      <c r="G602" s="34">
        <f t="shared" si="103"/>
        <v>2966</v>
      </c>
      <c r="H602" s="11">
        <v>0</v>
      </c>
      <c r="I602" s="85">
        <f t="shared" si="98"/>
        <v>0.47499999999999998</v>
      </c>
      <c r="J602" s="37"/>
      <c r="K602" s="82">
        <f t="shared" si="99"/>
        <v>201400</v>
      </c>
      <c r="L602" s="30">
        <v>19</v>
      </c>
      <c r="M602" s="30">
        <f t="shared" si="100"/>
        <v>760</v>
      </c>
    </row>
    <row r="603" spans="1:13" ht="15.75" x14ac:dyDescent="0.25">
      <c r="A603" s="13" t="s">
        <v>514</v>
      </c>
      <c r="B603" s="20" t="s">
        <v>1783</v>
      </c>
      <c r="C603" s="21" t="s">
        <v>2049</v>
      </c>
      <c r="D603" s="26">
        <f t="shared" si="94"/>
        <v>212000</v>
      </c>
      <c r="E603" s="34">
        <f t="shared" si="101"/>
        <v>156112</v>
      </c>
      <c r="F603" s="34">
        <f t="shared" si="102"/>
        <v>52766</v>
      </c>
      <c r="G603" s="34">
        <f t="shared" si="103"/>
        <v>3122</v>
      </c>
      <c r="H603" s="11">
        <v>0</v>
      </c>
      <c r="I603" s="85">
        <f t="shared" si="98"/>
        <v>0.5</v>
      </c>
      <c r="J603" s="37"/>
      <c r="K603" s="82">
        <f t="shared" si="99"/>
        <v>212000</v>
      </c>
      <c r="L603" s="30">
        <v>20</v>
      </c>
      <c r="M603" s="30">
        <f t="shared" si="100"/>
        <v>800</v>
      </c>
    </row>
    <row r="604" spans="1:13" ht="15.75" x14ac:dyDescent="0.25">
      <c r="A604" s="13" t="s">
        <v>515</v>
      </c>
      <c r="B604" s="20" t="s">
        <v>1785</v>
      </c>
      <c r="C604" s="21" t="s">
        <v>2050</v>
      </c>
      <c r="D604" s="26">
        <f t="shared" si="94"/>
        <v>222600</v>
      </c>
      <c r="E604" s="34">
        <f t="shared" si="101"/>
        <v>163918</v>
      </c>
      <c r="F604" s="34">
        <f t="shared" si="102"/>
        <v>55404</v>
      </c>
      <c r="G604" s="34">
        <f t="shared" si="103"/>
        <v>3278</v>
      </c>
      <c r="H604" s="11">
        <v>0</v>
      </c>
      <c r="I604" s="85">
        <f t="shared" si="98"/>
        <v>0.52500000000000002</v>
      </c>
      <c r="J604" s="37"/>
      <c r="K604" s="82">
        <f t="shared" si="99"/>
        <v>222600</v>
      </c>
      <c r="L604" s="30">
        <v>21</v>
      </c>
      <c r="M604" s="30">
        <f t="shared" si="100"/>
        <v>840</v>
      </c>
    </row>
    <row r="605" spans="1:13" ht="15.75" x14ac:dyDescent="0.25">
      <c r="A605" s="13" t="s">
        <v>516</v>
      </c>
      <c r="B605" s="20" t="s">
        <v>1787</v>
      </c>
      <c r="C605" s="21" t="s">
        <v>2051</v>
      </c>
      <c r="D605" s="26">
        <f t="shared" si="94"/>
        <v>233200</v>
      </c>
      <c r="E605" s="34">
        <f t="shared" si="101"/>
        <v>171723</v>
      </c>
      <c r="F605" s="34">
        <f t="shared" si="102"/>
        <v>58043</v>
      </c>
      <c r="G605" s="34">
        <f t="shared" si="103"/>
        <v>3434</v>
      </c>
      <c r="H605" s="11">
        <v>0</v>
      </c>
      <c r="I605" s="85">
        <f t="shared" si="98"/>
        <v>0.55000000000000004</v>
      </c>
      <c r="J605" s="37"/>
      <c r="K605" s="82">
        <f t="shared" si="99"/>
        <v>233200</v>
      </c>
      <c r="L605" s="30">
        <v>22</v>
      </c>
      <c r="M605" s="30">
        <f t="shared" si="100"/>
        <v>880</v>
      </c>
    </row>
    <row r="606" spans="1:13" ht="15.75" x14ac:dyDescent="0.25">
      <c r="A606" s="13" t="s">
        <v>517</v>
      </c>
      <c r="B606" s="20" t="s">
        <v>1789</v>
      </c>
      <c r="C606" s="21" t="s">
        <v>2052</v>
      </c>
      <c r="D606" s="26">
        <f t="shared" ref="D606:D669" si="104">ROUND(K606,0)</f>
        <v>243800</v>
      </c>
      <c r="E606" s="34">
        <f t="shared" si="101"/>
        <v>179529</v>
      </c>
      <c r="F606" s="34">
        <f t="shared" si="102"/>
        <v>60680</v>
      </c>
      <c r="G606" s="34">
        <f t="shared" si="103"/>
        <v>3591</v>
      </c>
      <c r="H606" s="11">
        <v>0</v>
      </c>
      <c r="I606" s="85">
        <f t="shared" si="98"/>
        <v>0.57499999999999996</v>
      </c>
      <c r="J606" s="37"/>
      <c r="K606" s="82">
        <f t="shared" si="99"/>
        <v>243800</v>
      </c>
      <c r="L606" s="30">
        <v>23</v>
      </c>
      <c r="M606" s="30">
        <f t="shared" si="100"/>
        <v>920</v>
      </c>
    </row>
    <row r="607" spans="1:13" ht="15.75" x14ac:dyDescent="0.25">
      <c r="A607" s="13" t="s">
        <v>518</v>
      </c>
      <c r="B607" s="20" t="s">
        <v>1791</v>
      </c>
      <c r="C607" s="21" t="s">
        <v>2053</v>
      </c>
      <c r="D607" s="26">
        <f t="shared" si="104"/>
        <v>254400</v>
      </c>
      <c r="E607" s="34">
        <f t="shared" si="101"/>
        <v>187334</v>
      </c>
      <c r="F607" s="34">
        <f t="shared" si="102"/>
        <v>63319</v>
      </c>
      <c r="G607" s="34">
        <f t="shared" si="103"/>
        <v>3747</v>
      </c>
      <c r="H607" s="11">
        <v>0</v>
      </c>
      <c r="I607" s="85">
        <f t="shared" si="98"/>
        <v>0.6</v>
      </c>
      <c r="J607" s="37"/>
      <c r="K607" s="82">
        <f t="shared" si="99"/>
        <v>254400</v>
      </c>
      <c r="L607" s="30">
        <v>24</v>
      </c>
      <c r="M607" s="30">
        <f t="shared" si="100"/>
        <v>960</v>
      </c>
    </row>
    <row r="608" spans="1:13" ht="15.75" x14ac:dyDescent="0.25">
      <c r="A608" s="13" t="s">
        <v>519</v>
      </c>
      <c r="B608" s="20" t="s">
        <v>1793</v>
      </c>
      <c r="C608" s="21" t="s">
        <v>2054</v>
      </c>
      <c r="D608" s="26">
        <f t="shared" si="104"/>
        <v>265000</v>
      </c>
      <c r="E608" s="34">
        <f t="shared" si="101"/>
        <v>195140</v>
      </c>
      <c r="F608" s="34">
        <f t="shared" si="102"/>
        <v>65957</v>
      </c>
      <c r="G608" s="34">
        <f t="shared" si="103"/>
        <v>3903</v>
      </c>
      <c r="H608" s="11">
        <v>0</v>
      </c>
      <c r="I608" s="85">
        <f t="shared" ref="I608:I639" si="105">L608/40</f>
        <v>0.625</v>
      </c>
      <c r="J608" s="37"/>
      <c r="K608" s="82">
        <f t="shared" ref="K608:K639" si="106">M608*N1_</f>
        <v>265000</v>
      </c>
      <c r="L608" s="30">
        <v>25</v>
      </c>
      <c r="M608" s="30">
        <f t="shared" si="100"/>
        <v>1000</v>
      </c>
    </row>
    <row r="609" spans="1:13" ht="15.75" x14ac:dyDescent="0.25">
      <c r="A609" s="13" t="s">
        <v>520</v>
      </c>
      <c r="B609" s="20" t="s">
        <v>521</v>
      </c>
      <c r="C609" s="21" t="s">
        <v>2070</v>
      </c>
      <c r="D609" s="26">
        <f t="shared" si="104"/>
        <v>10600</v>
      </c>
      <c r="E609" s="34">
        <f t="shared" si="101"/>
        <v>7806</v>
      </c>
      <c r="F609" s="34">
        <f t="shared" si="102"/>
        <v>2638</v>
      </c>
      <c r="G609" s="34">
        <f t="shared" si="103"/>
        <v>156</v>
      </c>
      <c r="H609" s="11">
        <v>0</v>
      </c>
      <c r="I609" s="85">
        <f t="shared" si="105"/>
        <v>2.5000000000000001E-2</v>
      </c>
      <c r="J609" s="37"/>
      <c r="K609" s="82">
        <f t="shared" si="106"/>
        <v>10600</v>
      </c>
      <c r="L609" s="30">
        <v>1</v>
      </c>
      <c r="M609" s="30">
        <f>L609*40</f>
        <v>40</v>
      </c>
    </row>
    <row r="610" spans="1:13" ht="15.75" x14ac:dyDescent="0.25">
      <c r="A610" s="13" t="s">
        <v>522</v>
      </c>
      <c r="B610" s="20" t="s">
        <v>523</v>
      </c>
      <c r="C610" s="21" t="s">
        <v>2071</v>
      </c>
      <c r="D610" s="26">
        <f t="shared" si="104"/>
        <v>21200</v>
      </c>
      <c r="E610" s="34">
        <f t="shared" si="101"/>
        <v>15611</v>
      </c>
      <c r="F610" s="34">
        <f t="shared" si="102"/>
        <v>5277</v>
      </c>
      <c r="G610" s="34">
        <f t="shared" si="103"/>
        <v>312</v>
      </c>
      <c r="H610" s="11">
        <v>0</v>
      </c>
      <c r="I610" s="85">
        <f t="shared" si="105"/>
        <v>0.05</v>
      </c>
      <c r="J610" s="37"/>
      <c r="K610" s="82">
        <f t="shared" si="106"/>
        <v>21200</v>
      </c>
      <c r="L610" s="30">
        <v>2</v>
      </c>
      <c r="M610" s="30">
        <f t="shared" ref="M610:M648" si="107">L610*40</f>
        <v>80</v>
      </c>
    </row>
    <row r="611" spans="1:13" ht="15.75" x14ac:dyDescent="0.25">
      <c r="A611" s="13" t="s">
        <v>524</v>
      </c>
      <c r="B611" s="20" t="s">
        <v>525</v>
      </c>
      <c r="C611" s="21" t="s">
        <v>2072</v>
      </c>
      <c r="D611" s="26">
        <f t="shared" si="104"/>
        <v>31800</v>
      </c>
      <c r="E611" s="34">
        <f t="shared" si="101"/>
        <v>23417</v>
      </c>
      <c r="F611" s="34">
        <f t="shared" si="102"/>
        <v>7915</v>
      </c>
      <c r="G611" s="34">
        <f t="shared" si="103"/>
        <v>468</v>
      </c>
      <c r="H611" s="11">
        <v>0</v>
      </c>
      <c r="I611" s="85">
        <f t="shared" si="105"/>
        <v>7.4999999999999997E-2</v>
      </c>
      <c r="J611" s="37"/>
      <c r="K611" s="82">
        <f t="shared" si="106"/>
        <v>31800</v>
      </c>
      <c r="L611" s="30">
        <v>3</v>
      </c>
      <c r="M611" s="30">
        <f t="shared" si="107"/>
        <v>120</v>
      </c>
    </row>
    <row r="612" spans="1:13" ht="15.75" x14ac:dyDescent="0.25">
      <c r="A612" s="13" t="s">
        <v>526</v>
      </c>
      <c r="B612" s="20" t="s">
        <v>527</v>
      </c>
      <c r="C612" s="21" t="s">
        <v>2073</v>
      </c>
      <c r="D612" s="26">
        <f t="shared" si="104"/>
        <v>42400</v>
      </c>
      <c r="E612" s="34">
        <f t="shared" si="101"/>
        <v>31222</v>
      </c>
      <c r="F612" s="34">
        <f t="shared" si="102"/>
        <v>10554</v>
      </c>
      <c r="G612" s="34">
        <f t="shared" si="103"/>
        <v>624</v>
      </c>
      <c r="H612" s="11">
        <v>0</v>
      </c>
      <c r="I612" s="85">
        <f t="shared" si="105"/>
        <v>0.1</v>
      </c>
      <c r="J612" s="37"/>
      <c r="K612" s="82">
        <f t="shared" si="106"/>
        <v>42400</v>
      </c>
      <c r="L612" s="30">
        <v>4</v>
      </c>
      <c r="M612" s="30">
        <f t="shared" si="107"/>
        <v>160</v>
      </c>
    </row>
    <row r="613" spans="1:13" ht="15.75" x14ac:dyDescent="0.25">
      <c r="A613" s="13" t="s">
        <v>528</v>
      </c>
      <c r="B613" s="20" t="s">
        <v>529</v>
      </c>
      <c r="C613" s="21" t="s">
        <v>2074</v>
      </c>
      <c r="D613" s="26">
        <f t="shared" si="104"/>
        <v>53000</v>
      </c>
      <c r="E613" s="34">
        <f t="shared" si="101"/>
        <v>39028</v>
      </c>
      <c r="F613" s="34">
        <f t="shared" si="102"/>
        <v>13191</v>
      </c>
      <c r="G613" s="34">
        <f t="shared" si="103"/>
        <v>781</v>
      </c>
      <c r="H613" s="11">
        <v>0</v>
      </c>
      <c r="I613" s="85">
        <f t="shared" si="105"/>
        <v>0.125</v>
      </c>
      <c r="J613" s="37"/>
      <c r="K613" s="82">
        <f t="shared" si="106"/>
        <v>53000</v>
      </c>
      <c r="L613" s="30">
        <v>5</v>
      </c>
      <c r="M613" s="30">
        <f t="shared" si="107"/>
        <v>200</v>
      </c>
    </row>
    <row r="614" spans="1:13" ht="15.75" x14ac:dyDescent="0.25">
      <c r="A614" s="13" t="s">
        <v>530</v>
      </c>
      <c r="B614" s="20" t="s">
        <v>531</v>
      </c>
      <c r="C614" s="21" t="s">
        <v>2075</v>
      </c>
      <c r="D614" s="26">
        <f t="shared" si="104"/>
        <v>63600</v>
      </c>
      <c r="E614" s="34">
        <f t="shared" si="101"/>
        <v>46834</v>
      </c>
      <c r="F614" s="34">
        <f t="shared" si="102"/>
        <v>15829</v>
      </c>
      <c r="G614" s="34">
        <f t="shared" si="103"/>
        <v>937</v>
      </c>
      <c r="H614" s="11">
        <v>0</v>
      </c>
      <c r="I614" s="85">
        <f t="shared" si="105"/>
        <v>0.15</v>
      </c>
      <c r="J614" s="37"/>
      <c r="K614" s="82">
        <f t="shared" si="106"/>
        <v>63600</v>
      </c>
      <c r="L614" s="30">
        <v>6</v>
      </c>
      <c r="M614" s="30">
        <f t="shared" si="107"/>
        <v>240</v>
      </c>
    </row>
    <row r="615" spans="1:13" ht="15.75" x14ac:dyDescent="0.25">
      <c r="A615" s="13" t="s">
        <v>532</v>
      </c>
      <c r="B615" s="20" t="s">
        <v>533</v>
      </c>
      <c r="C615" s="21" t="s">
        <v>2076</v>
      </c>
      <c r="D615" s="26">
        <f t="shared" si="104"/>
        <v>74200</v>
      </c>
      <c r="E615" s="34">
        <f t="shared" si="101"/>
        <v>54639</v>
      </c>
      <c r="F615" s="34">
        <f t="shared" si="102"/>
        <v>18468</v>
      </c>
      <c r="G615" s="34">
        <f t="shared" si="103"/>
        <v>1093</v>
      </c>
      <c r="H615" s="11">
        <v>0</v>
      </c>
      <c r="I615" s="85">
        <f t="shared" si="105"/>
        <v>0.17499999999999999</v>
      </c>
      <c r="J615" s="37"/>
      <c r="K615" s="82">
        <f t="shared" si="106"/>
        <v>74200</v>
      </c>
      <c r="L615" s="30">
        <v>7</v>
      </c>
      <c r="M615" s="30">
        <f t="shared" si="107"/>
        <v>280</v>
      </c>
    </row>
    <row r="616" spans="1:13" ht="15.75" x14ac:dyDescent="0.25">
      <c r="A616" s="13" t="s">
        <v>534</v>
      </c>
      <c r="B616" s="20" t="s">
        <v>535</v>
      </c>
      <c r="C616" s="21" t="s">
        <v>2077</v>
      </c>
      <c r="D616" s="26">
        <f t="shared" si="104"/>
        <v>84800</v>
      </c>
      <c r="E616" s="34">
        <f t="shared" si="101"/>
        <v>62445</v>
      </c>
      <c r="F616" s="34">
        <f t="shared" si="102"/>
        <v>21106</v>
      </c>
      <c r="G616" s="34">
        <f t="shared" si="103"/>
        <v>1249</v>
      </c>
      <c r="H616" s="11">
        <v>0</v>
      </c>
      <c r="I616" s="85">
        <f t="shared" si="105"/>
        <v>0.2</v>
      </c>
      <c r="J616" s="37"/>
      <c r="K616" s="82">
        <f t="shared" si="106"/>
        <v>84800</v>
      </c>
      <c r="L616" s="30">
        <v>8</v>
      </c>
      <c r="M616" s="30">
        <f t="shared" si="107"/>
        <v>320</v>
      </c>
    </row>
    <row r="617" spans="1:13" ht="15.75" x14ac:dyDescent="0.25">
      <c r="A617" s="13" t="s">
        <v>536</v>
      </c>
      <c r="B617" s="20" t="s">
        <v>537</v>
      </c>
      <c r="C617" s="21" t="s">
        <v>2078</v>
      </c>
      <c r="D617" s="26">
        <f t="shared" si="104"/>
        <v>95400</v>
      </c>
      <c r="E617" s="34">
        <f t="shared" si="101"/>
        <v>70250</v>
      </c>
      <c r="F617" s="34">
        <f t="shared" si="102"/>
        <v>23745</v>
      </c>
      <c r="G617" s="34">
        <f t="shared" si="103"/>
        <v>1405</v>
      </c>
      <c r="H617" s="11">
        <v>0</v>
      </c>
      <c r="I617" s="85">
        <f t="shared" si="105"/>
        <v>0.22500000000000001</v>
      </c>
      <c r="J617" s="37"/>
      <c r="K617" s="82">
        <f t="shared" si="106"/>
        <v>95400</v>
      </c>
      <c r="L617" s="30">
        <v>9</v>
      </c>
      <c r="M617" s="30">
        <f t="shared" si="107"/>
        <v>360</v>
      </c>
    </row>
    <row r="618" spans="1:13" ht="15.75" x14ac:dyDescent="0.25">
      <c r="A618" s="13" t="s">
        <v>538</v>
      </c>
      <c r="B618" s="20" t="s">
        <v>539</v>
      </c>
      <c r="C618" s="21" t="s">
        <v>2079</v>
      </c>
      <c r="D618" s="26">
        <f t="shared" si="104"/>
        <v>106000</v>
      </c>
      <c r="E618" s="34">
        <f t="shared" si="101"/>
        <v>78056</v>
      </c>
      <c r="F618" s="34">
        <f t="shared" si="102"/>
        <v>26383</v>
      </c>
      <c r="G618" s="34">
        <f t="shared" si="103"/>
        <v>1561</v>
      </c>
      <c r="H618" s="11">
        <v>0</v>
      </c>
      <c r="I618" s="85">
        <f t="shared" si="105"/>
        <v>0.25</v>
      </c>
      <c r="J618" s="37"/>
      <c r="K618" s="82">
        <f t="shared" si="106"/>
        <v>106000</v>
      </c>
      <c r="L618" s="30">
        <v>10</v>
      </c>
      <c r="M618" s="30">
        <f t="shared" si="107"/>
        <v>400</v>
      </c>
    </row>
    <row r="619" spans="1:13" ht="15.75" x14ac:dyDescent="0.25">
      <c r="A619" s="13" t="s">
        <v>540</v>
      </c>
      <c r="B619" s="20" t="s">
        <v>541</v>
      </c>
      <c r="C619" s="21" t="s">
        <v>2080</v>
      </c>
      <c r="D619" s="26">
        <f t="shared" si="104"/>
        <v>116600</v>
      </c>
      <c r="E619" s="34">
        <f t="shared" si="101"/>
        <v>85862</v>
      </c>
      <c r="F619" s="34">
        <f t="shared" si="102"/>
        <v>29021</v>
      </c>
      <c r="G619" s="34">
        <f t="shared" si="103"/>
        <v>1717</v>
      </c>
      <c r="H619" s="11">
        <v>0</v>
      </c>
      <c r="I619" s="85">
        <f t="shared" si="105"/>
        <v>0.27500000000000002</v>
      </c>
      <c r="J619" s="37"/>
      <c r="K619" s="82">
        <f t="shared" si="106"/>
        <v>116600</v>
      </c>
      <c r="L619" s="30">
        <v>11</v>
      </c>
      <c r="M619" s="30">
        <f t="shared" si="107"/>
        <v>440</v>
      </c>
    </row>
    <row r="620" spans="1:13" ht="15.75" x14ac:dyDescent="0.25">
      <c r="A620" s="13" t="s">
        <v>542</v>
      </c>
      <c r="B620" s="20" t="s">
        <v>543</v>
      </c>
      <c r="C620" s="21" t="s">
        <v>2081</v>
      </c>
      <c r="D620" s="26">
        <f t="shared" si="104"/>
        <v>127200</v>
      </c>
      <c r="E620" s="34">
        <f t="shared" si="101"/>
        <v>93667</v>
      </c>
      <c r="F620" s="34">
        <f t="shared" si="102"/>
        <v>31660</v>
      </c>
      <c r="G620" s="34">
        <f t="shared" si="103"/>
        <v>1873</v>
      </c>
      <c r="H620" s="11">
        <v>0</v>
      </c>
      <c r="I620" s="85">
        <f t="shared" si="105"/>
        <v>0.3</v>
      </c>
      <c r="J620" s="37"/>
      <c r="K620" s="82">
        <f t="shared" si="106"/>
        <v>127200</v>
      </c>
      <c r="L620" s="30">
        <v>12</v>
      </c>
      <c r="M620" s="30">
        <f t="shared" si="107"/>
        <v>480</v>
      </c>
    </row>
    <row r="621" spans="1:13" ht="15.75" x14ac:dyDescent="0.25">
      <c r="A621" s="13" t="s">
        <v>544</v>
      </c>
      <c r="B621" s="20" t="s">
        <v>545</v>
      </c>
      <c r="C621" s="21" t="s">
        <v>2082</v>
      </c>
      <c r="D621" s="26">
        <f t="shared" si="104"/>
        <v>137800</v>
      </c>
      <c r="E621" s="34">
        <f t="shared" si="101"/>
        <v>101473</v>
      </c>
      <c r="F621" s="34">
        <f t="shared" si="102"/>
        <v>34298</v>
      </c>
      <c r="G621" s="34">
        <f t="shared" si="103"/>
        <v>2029</v>
      </c>
      <c r="H621" s="11">
        <v>0</v>
      </c>
      <c r="I621" s="85">
        <f t="shared" si="105"/>
        <v>0.32500000000000001</v>
      </c>
      <c r="J621" s="37"/>
      <c r="K621" s="82">
        <f t="shared" si="106"/>
        <v>137800</v>
      </c>
      <c r="L621" s="30">
        <v>13</v>
      </c>
      <c r="M621" s="30">
        <f t="shared" si="107"/>
        <v>520</v>
      </c>
    </row>
    <row r="622" spans="1:13" ht="15.75" x14ac:dyDescent="0.25">
      <c r="A622" s="13" t="s">
        <v>546</v>
      </c>
      <c r="B622" s="20" t="s">
        <v>547</v>
      </c>
      <c r="C622" s="21" t="s">
        <v>2083</v>
      </c>
      <c r="D622" s="26">
        <f t="shared" si="104"/>
        <v>148400</v>
      </c>
      <c r="E622" s="34">
        <f t="shared" si="101"/>
        <v>109278</v>
      </c>
      <c r="F622" s="34">
        <f t="shared" si="102"/>
        <v>36936</v>
      </c>
      <c r="G622" s="34">
        <f t="shared" si="103"/>
        <v>2186</v>
      </c>
      <c r="H622" s="11">
        <v>0</v>
      </c>
      <c r="I622" s="85">
        <f t="shared" si="105"/>
        <v>0.35</v>
      </c>
      <c r="J622" s="37"/>
      <c r="K622" s="82">
        <f t="shared" si="106"/>
        <v>148400</v>
      </c>
      <c r="L622" s="30">
        <v>14</v>
      </c>
      <c r="M622" s="30">
        <f t="shared" si="107"/>
        <v>560</v>
      </c>
    </row>
    <row r="623" spans="1:13" ht="15.75" x14ac:dyDescent="0.25">
      <c r="A623" s="13" t="s">
        <v>548</v>
      </c>
      <c r="B623" s="20" t="s">
        <v>549</v>
      </c>
      <c r="C623" s="21" t="s">
        <v>2084</v>
      </c>
      <c r="D623" s="26">
        <f t="shared" si="104"/>
        <v>159000</v>
      </c>
      <c r="E623" s="34">
        <f t="shared" si="101"/>
        <v>117084</v>
      </c>
      <c r="F623" s="34">
        <f t="shared" si="102"/>
        <v>39574</v>
      </c>
      <c r="G623" s="34">
        <f t="shared" si="103"/>
        <v>2342</v>
      </c>
      <c r="H623" s="11">
        <v>0</v>
      </c>
      <c r="I623" s="85">
        <f t="shared" si="105"/>
        <v>0.375</v>
      </c>
      <c r="J623" s="37"/>
      <c r="K623" s="82">
        <f t="shared" si="106"/>
        <v>159000</v>
      </c>
      <c r="L623" s="30">
        <v>15</v>
      </c>
      <c r="M623" s="30">
        <f t="shared" si="107"/>
        <v>600</v>
      </c>
    </row>
    <row r="624" spans="1:13" ht="15.75" x14ac:dyDescent="0.25">
      <c r="A624" s="13" t="s">
        <v>550</v>
      </c>
      <c r="B624" s="20" t="s">
        <v>551</v>
      </c>
      <c r="C624" s="21" t="s">
        <v>2085</v>
      </c>
      <c r="D624" s="26">
        <f t="shared" si="104"/>
        <v>169600</v>
      </c>
      <c r="E624" s="34">
        <f t="shared" si="101"/>
        <v>124890</v>
      </c>
      <c r="F624" s="34">
        <f t="shared" si="102"/>
        <v>42212</v>
      </c>
      <c r="G624" s="34">
        <f t="shared" si="103"/>
        <v>2498</v>
      </c>
      <c r="H624" s="11">
        <v>0</v>
      </c>
      <c r="I624" s="85">
        <f t="shared" si="105"/>
        <v>0.4</v>
      </c>
      <c r="J624" s="37"/>
      <c r="K624" s="82">
        <f t="shared" si="106"/>
        <v>169600</v>
      </c>
      <c r="L624" s="30">
        <v>16</v>
      </c>
      <c r="M624" s="30">
        <f t="shared" si="107"/>
        <v>640</v>
      </c>
    </row>
    <row r="625" spans="1:13" ht="15.75" x14ac:dyDescent="0.25">
      <c r="A625" s="13" t="s">
        <v>552</v>
      </c>
      <c r="B625" s="20" t="s">
        <v>553</v>
      </c>
      <c r="C625" s="21" t="s">
        <v>2086</v>
      </c>
      <c r="D625" s="26">
        <f t="shared" si="104"/>
        <v>180200</v>
      </c>
      <c r="E625" s="34">
        <f t="shared" si="101"/>
        <v>132695</v>
      </c>
      <c r="F625" s="34">
        <f t="shared" si="102"/>
        <v>44851</v>
      </c>
      <c r="G625" s="34">
        <f t="shared" si="103"/>
        <v>2654</v>
      </c>
      <c r="H625" s="11">
        <v>0</v>
      </c>
      <c r="I625" s="85">
        <f t="shared" si="105"/>
        <v>0.42499999999999999</v>
      </c>
      <c r="J625" s="37"/>
      <c r="K625" s="82">
        <f t="shared" si="106"/>
        <v>180200</v>
      </c>
      <c r="L625" s="30">
        <v>17</v>
      </c>
      <c r="M625" s="30">
        <f t="shared" si="107"/>
        <v>680</v>
      </c>
    </row>
    <row r="626" spans="1:13" ht="15.75" x14ac:dyDescent="0.25">
      <c r="A626" s="13" t="s">
        <v>554</v>
      </c>
      <c r="B626" s="20" t="s">
        <v>555</v>
      </c>
      <c r="C626" s="21" t="s">
        <v>2087</v>
      </c>
      <c r="D626" s="26">
        <f t="shared" si="104"/>
        <v>190800</v>
      </c>
      <c r="E626" s="34">
        <f t="shared" si="101"/>
        <v>140501</v>
      </c>
      <c r="F626" s="34">
        <f t="shared" si="102"/>
        <v>47489</v>
      </c>
      <c r="G626" s="34">
        <f t="shared" si="103"/>
        <v>2810</v>
      </c>
      <c r="H626" s="11">
        <v>0</v>
      </c>
      <c r="I626" s="85">
        <f t="shared" si="105"/>
        <v>0.45</v>
      </c>
      <c r="J626" s="37"/>
      <c r="K626" s="82">
        <f t="shared" si="106"/>
        <v>190800</v>
      </c>
      <c r="L626" s="30">
        <v>18</v>
      </c>
      <c r="M626" s="30">
        <f t="shared" si="107"/>
        <v>720</v>
      </c>
    </row>
    <row r="627" spans="1:13" ht="15.75" x14ac:dyDescent="0.25">
      <c r="A627" s="13" t="s">
        <v>556</v>
      </c>
      <c r="B627" s="20" t="s">
        <v>557</v>
      </c>
      <c r="C627" s="21" t="s">
        <v>2088</v>
      </c>
      <c r="D627" s="26">
        <f t="shared" si="104"/>
        <v>201400</v>
      </c>
      <c r="E627" s="34">
        <f t="shared" si="101"/>
        <v>148306</v>
      </c>
      <c r="F627" s="34">
        <f t="shared" si="102"/>
        <v>50128</v>
      </c>
      <c r="G627" s="34">
        <f t="shared" si="103"/>
        <v>2966</v>
      </c>
      <c r="H627" s="11">
        <v>0</v>
      </c>
      <c r="I627" s="85">
        <f t="shared" si="105"/>
        <v>0.47499999999999998</v>
      </c>
      <c r="J627" s="37"/>
      <c r="K627" s="82">
        <f t="shared" si="106"/>
        <v>201400</v>
      </c>
      <c r="L627" s="30">
        <v>19</v>
      </c>
      <c r="M627" s="30">
        <f t="shared" si="107"/>
        <v>760</v>
      </c>
    </row>
    <row r="628" spans="1:13" ht="15.75" x14ac:dyDescent="0.25">
      <c r="A628" s="13" t="s">
        <v>558</v>
      </c>
      <c r="B628" s="20" t="s">
        <v>559</v>
      </c>
      <c r="C628" s="21" t="s">
        <v>2089</v>
      </c>
      <c r="D628" s="26">
        <f t="shared" si="104"/>
        <v>212000</v>
      </c>
      <c r="E628" s="34">
        <f t="shared" si="101"/>
        <v>156112</v>
      </c>
      <c r="F628" s="34">
        <f t="shared" si="102"/>
        <v>52766</v>
      </c>
      <c r="G628" s="34">
        <f t="shared" si="103"/>
        <v>3122</v>
      </c>
      <c r="H628" s="11">
        <v>0</v>
      </c>
      <c r="I628" s="85">
        <f t="shared" si="105"/>
        <v>0.5</v>
      </c>
      <c r="J628" s="37"/>
      <c r="K628" s="82">
        <f t="shared" si="106"/>
        <v>212000</v>
      </c>
      <c r="L628" s="30">
        <v>20</v>
      </c>
      <c r="M628" s="30">
        <f t="shared" si="107"/>
        <v>800</v>
      </c>
    </row>
    <row r="629" spans="1:13" ht="15.75" x14ac:dyDescent="0.25">
      <c r="A629" s="13" t="s">
        <v>560</v>
      </c>
      <c r="B629" s="20" t="s">
        <v>561</v>
      </c>
      <c r="C629" s="21" t="s">
        <v>2090</v>
      </c>
      <c r="D629" s="26">
        <f t="shared" si="104"/>
        <v>222600</v>
      </c>
      <c r="E629" s="34">
        <f t="shared" si="101"/>
        <v>163918</v>
      </c>
      <c r="F629" s="34">
        <f t="shared" si="102"/>
        <v>55404</v>
      </c>
      <c r="G629" s="34">
        <f t="shared" si="103"/>
        <v>3278</v>
      </c>
      <c r="H629" s="11">
        <v>0</v>
      </c>
      <c r="I629" s="85">
        <f t="shared" si="105"/>
        <v>0.52500000000000002</v>
      </c>
      <c r="J629" s="37"/>
      <c r="K629" s="82">
        <f t="shared" si="106"/>
        <v>222600</v>
      </c>
      <c r="L629" s="30">
        <v>21</v>
      </c>
      <c r="M629" s="30">
        <f t="shared" si="107"/>
        <v>840</v>
      </c>
    </row>
    <row r="630" spans="1:13" ht="15.75" x14ac:dyDescent="0.25">
      <c r="A630" s="13" t="s">
        <v>562</v>
      </c>
      <c r="B630" s="20" t="s">
        <v>563</v>
      </c>
      <c r="C630" s="21" t="s">
        <v>2091</v>
      </c>
      <c r="D630" s="26">
        <f t="shared" si="104"/>
        <v>233200</v>
      </c>
      <c r="E630" s="34">
        <f t="shared" si="101"/>
        <v>171723</v>
      </c>
      <c r="F630" s="34">
        <f t="shared" si="102"/>
        <v>58043</v>
      </c>
      <c r="G630" s="34">
        <f t="shared" si="103"/>
        <v>3434</v>
      </c>
      <c r="H630" s="11">
        <v>0</v>
      </c>
      <c r="I630" s="85">
        <f t="shared" si="105"/>
        <v>0.55000000000000004</v>
      </c>
      <c r="J630" s="37"/>
      <c r="K630" s="82">
        <f t="shared" si="106"/>
        <v>233200</v>
      </c>
      <c r="L630" s="30">
        <v>22</v>
      </c>
      <c r="M630" s="30">
        <f t="shared" si="107"/>
        <v>880</v>
      </c>
    </row>
    <row r="631" spans="1:13" ht="15.75" x14ac:dyDescent="0.25">
      <c r="A631" s="13" t="s">
        <v>564</v>
      </c>
      <c r="B631" s="20" t="s">
        <v>565</v>
      </c>
      <c r="C631" s="21" t="s">
        <v>2092</v>
      </c>
      <c r="D631" s="26">
        <f t="shared" si="104"/>
        <v>243800</v>
      </c>
      <c r="E631" s="34">
        <f t="shared" si="101"/>
        <v>179529</v>
      </c>
      <c r="F631" s="34">
        <f t="shared" si="102"/>
        <v>60680</v>
      </c>
      <c r="G631" s="34">
        <f t="shared" si="103"/>
        <v>3591</v>
      </c>
      <c r="H631" s="11">
        <v>0</v>
      </c>
      <c r="I631" s="85">
        <f t="shared" si="105"/>
        <v>0.57499999999999996</v>
      </c>
      <c r="J631" s="37"/>
      <c r="K631" s="82">
        <f t="shared" si="106"/>
        <v>243800</v>
      </c>
      <c r="L631" s="30">
        <v>23</v>
      </c>
      <c r="M631" s="30">
        <f t="shared" si="107"/>
        <v>920</v>
      </c>
    </row>
    <row r="632" spans="1:13" ht="15.75" x14ac:dyDescent="0.25">
      <c r="A632" s="13" t="s">
        <v>566</v>
      </c>
      <c r="B632" s="20" t="s">
        <v>567</v>
      </c>
      <c r="C632" s="21" t="s">
        <v>2093</v>
      </c>
      <c r="D632" s="26">
        <f t="shared" si="104"/>
        <v>254400</v>
      </c>
      <c r="E632" s="34">
        <f t="shared" si="101"/>
        <v>187334</v>
      </c>
      <c r="F632" s="34">
        <f t="shared" si="102"/>
        <v>63319</v>
      </c>
      <c r="G632" s="34">
        <f t="shared" si="103"/>
        <v>3747</v>
      </c>
      <c r="H632" s="11">
        <v>0</v>
      </c>
      <c r="I632" s="85">
        <f t="shared" si="105"/>
        <v>0.6</v>
      </c>
      <c r="J632" s="37"/>
      <c r="K632" s="82">
        <f t="shared" si="106"/>
        <v>254400</v>
      </c>
      <c r="L632" s="30">
        <v>24</v>
      </c>
      <c r="M632" s="30">
        <f t="shared" si="107"/>
        <v>960</v>
      </c>
    </row>
    <row r="633" spans="1:13" ht="15.75" x14ac:dyDescent="0.25">
      <c r="A633" s="13" t="s">
        <v>568</v>
      </c>
      <c r="B633" s="20" t="s">
        <v>569</v>
      </c>
      <c r="C633" s="21" t="s">
        <v>2094</v>
      </c>
      <c r="D633" s="26">
        <f t="shared" si="104"/>
        <v>265000</v>
      </c>
      <c r="E633" s="34">
        <f t="shared" si="101"/>
        <v>195140</v>
      </c>
      <c r="F633" s="34">
        <f t="shared" si="102"/>
        <v>65957</v>
      </c>
      <c r="G633" s="34">
        <f t="shared" si="103"/>
        <v>3903</v>
      </c>
      <c r="H633" s="11">
        <v>0</v>
      </c>
      <c r="I633" s="85">
        <f t="shared" si="105"/>
        <v>0.625</v>
      </c>
      <c r="J633" s="37"/>
      <c r="K633" s="82">
        <f t="shared" si="106"/>
        <v>265000</v>
      </c>
      <c r="L633" s="30">
        <v>25</v>
      </c>
      <c r="M633" s="30">
        <f t="shared" si="107"/>
        <v>1000</v>
      </c>
    </row>
    <row r="634" spans="1:13" ht="15.75" x14ac:dyDescent="0.25">
      <c r="A634" s="13" t="s">
        <v>570</v>
      </c>
      <c r="B634" s="20" t="s">
        <v>571</v>
      </c>
      <c r="C634" s="21" t="s">
        <v>2095</v>
      </c>
      <c r="D634" s="26">
        <f t="shared" si="104"/>
        <v>275600</v>
      </c>
      <c r="E634" s="34">
        <f t="shared" si="101"/>
        <v>202946</v>
      </c>
      <c r="F634" s="34">
        <f t="shared" si="102"/>
        <v>68595</v>
      </c>
      <c r="G634" s="34">
        <f t="shared" si="103"/>
        <v>4059</v>
      </c>
      <c r="H634" s="11">
        <v>0</v>
      </c>
      <c r="I634" s="85">
        <f t="shared" si="105"/>
        <v>0.65</v>
      </c>
      <c r="J634" s="37"/>
      <c r="K634" s="82">
        <f t="shared" si="106"/>
        <v>275600</v>
      </c>
      <c r="L634" s="30">
        <v>26</v>
      </c>
      <c r="M634" s="30">
        <f t="shared" si="107"/>
        <v>1040</v>
      </c>
    </row>
    <row r="635" spans="1:13" ht="15.75" x14ac:dyDescent="0.25">
      <c r="A635" s="13" t="s">
        <v>572</v>
      </c>
      <c r="B635" s="20" t="s">
        <v>573</v>
      </c>
      <c r="C635" s="21" t="s">
        <v>2096</v>
      </c>
      <c r="D635" s="26">
        <f t="shared" si="104"/>
        <v>286200</v>
      </c>
      <c r="E635" s="34">
        <f t="shared" si="101"/>
        <v>210751</v>
      </c>
      <c r="F635" s="34">
        <f t="shared" si="102"/>
        <v>71234</v>
      </c>
      <c r="G635" s="34">
        <f t="shared" si="103"/>
        <v>4215</v>
      </c>
      <c r="H635" s="11">
        <v>0</v>
      </c>
      <c r="I635" s="85">
        <f t="shared" si="105"/>
        <v>0.67500000000000004</v>
      </c>
      <c r="J635" s="37"/>
      <c r="K635" s="82">
        <f t="shared" si="106"/>
        <v>286200</v>
      </c>
      <c r="L635" s="30">
        <v>27</v>
      </c>
      <c r="M635" s="30">
        <f t="shared" si="107"/>
        <v>1080</v>
      </c>
    </row>
    <row r="636" spans="1:13" ht="15.75" x14ac:dyDescent="0.25">
      <c r="A636" s="13" t="s">
        <v>574</v>
      </c>
      <c r="B636" s="20" t="s">
        <v>575</v>
      </c>
      <c r="C636" s="21" t="s">
        <v>2097</v>
      </c>
      <c r="D636" s="26">
        <f t="shared" si="104"/>
        <v>296800</v>
      </c>
      <c r="E636" s="34">
        <f t="shared" si="101"/>
        <v>218557</v>
      </c>
      <c r="F636" s="34">
        <f t="shared" si="102"/>
        <v>73872</v>
      </c>
      <c r="G636" s="34">
        <f t="shared" si="103"/>
        <v>4371</v>
      </c>
      <c r="H636" s="11">
        <v>0</v>
      </c>
      <c r="I636" s="85">
        <f t="shared" si="105"/>
        <v>0.7</v>
      </c>
      <c r="J636" s="37"/>
      <c r="K636" s="82">
        <f t="shared" si="106"/>
        <v>296800</v>
      </c>
      <c r="L636" s="30">
        <v>28</v>
      </c>
      <c r="M636" s="30">
        <f t="shared" si="107"/>
        <v>1120</v>
      </c>
    </row>
    <row r="637" spans="1:13" ht="15.75" x14ac:dyDescent="0.25">
      <c r="A637" s="13" t="s">
        <v>576</v>
      </c>
      <c r="B637" s="20" t="s">
        <v>577</v>
      </c>
      <c r="C637" s="21" t="s">
        <v>2098</v>
      </c>
      <c r="D637" s="26">
        <f t="shared" si="104"/>
        <v>307400</v>
      </c>
      <c r="E637" s="34">
        <f t="shared" si="101"/>
        <v>226362</v>
      </c>
      <c r="F637" s="34">
        <f t="shared" si="102"/>
        <v>76511</v>
      </c>
      <c r="G637" s="34">
        <f t="shared" si="103"/>
        <v>4527</v>
      </c>
      <c r="H637" s="11">
        <v>0</v>
      </c>
      <c r="I637" s="85">
        <f t="shared" si="105"/>
        <v>0.72499999999999998</v>
      </c>
      <c r="J637" s="37"/>
      <c r="K637" s="82">
        <f t="shared" si="106"/>
        <v>307400</v>
      </c>
      <c r="L637" s="30">
        <v>29</v>
      </c>
      <c r="M637" s="30">
        <f t="shared" si="107"/>
        <v>1160</v>
      </c>
    </row>
    <row r="638" spans="1:13" ht="15.75" x14ac:dyDescent="0.25">
      <c r="A638" s="13" t="s">
        <v>578</v>
      </c>
      <c r="B638" s="20" t="s">
        <v>579</v>
      </c>
      <c r="C638" s="21" t="s">
        <v>2099</v>
      </c>
      <c r="D638" s="26">
        <f t="shared" si="104"/>
        <v>318000</v>
      </c>
      <c r="E638" s="34">
        <f t="shared" si="101"/>
        <v>234168</v>
      </c>
      <c r="F638" s="34">
        <f t="shared" si="102"/>
        <v>79149</v>
      </c>
      <c r="G638" s="34">
        <f t="shared" si="103"/>
        <v>4683</v>
      </c>
      <c r="H638" s="11">
        <v>0</v>
      </c>
      <c r="I638" s="85">
        <f t="shared" si="105"/>
        <v>0.75</v>
      </c>
      <c r="J638" s="37"/>
      <c r="K638" s="82">
        <f t="shared" si="106"/>
        <v>318000</v>
      </c>
      <c r="L638" s="30">
        <v>30</v>
      </c>
      <c r="M638" s="30">
        <f t="shared" si="107"/>
        <v>1200</v>
      </c>
    </row>
    <row r="639" spans="1:13" ht="15.75" x14ac:dyDescent="0.25">
      <c r="A639" s="13" t="s">
        <v>580</v>
      </c>
      <c r="B639" s="20" t="s">
        <v>581</v>
      </c>
      <c r="C639" s="21" t="s">
        <v>2100</v>
      </c>
      <c r="D639" s="26">
        <f t="shared" si="104"/>
        <v>328600</v>
      </c>
      <c r="E639" s="34">
        <f t="shared" si="101"/>
        <v>241973</v>
      </c>
      <c r="F639" s="34">
        <f t="shared" si="102"/>
        <v>81788</v>
      </c>
      <c r="G639" s="34">
        <f t="shared" si="103"/>
        <v>4839</v>
      </c>
      <c r="H639" s="11">
        <v>0</v>
      </c>
      <c r="I639" s="85">
        <f t="shared" si="105"/>
        <v>0.77500000000000002</v>
      </c>
      <c r="J639" s="37"/>
      <c r="K639" s="82">
        <f t="shared" si="106"/>
        <v>328600</v>
      </c>
      <c r="L639" s="30">
        <v>31</v>
      </c>
      <c r="M639" s="30">
        <f t="shared" si="107"/>
        <v>1240</v>
      </c>
    </row>
    <row r="640" spans="1:13" ht="15.75" x14ac:dyDescent="0.25">
      <c r="A640" s="13" t="s">
        <v>582</v>
      </c>
      <c r="B640" s="20" t="s">
        <v>583</v>
      </c>
      <c r="C640" s="21" t="s">
        <v>2101</v>
      </c>
      <c r="D640" s="26">
        <f t="shared" si="104"/>
        <v>339200</v>
      </c>
      <c r="E640" s="34">
        <f t="shared" si="101"/>
        <v>249779</v>
      </c>
      <c r="F640" s="34">
        <f t="shared" si="102"/>
        <v>84425</v>
      </c>
      <c r="G640" s="34">
        <f t="shared" si="103"/>
        <v>4996</v>
      </c>
      <c r="H640" s="11">
        <v>0</v>
      </c>
      <c r="I640" s="85">
        <f t="shared" ref="I640:I648" si="108">L640/40</f>
        <v>0.8</v>
      </c>
      <c r="J640" s="37"/>
      <c r="K640" s="82">
        <f t="shared" ref="K640:K648" si="109">M640*N1_</f>
        <v>339200</v>
      </c>
      <c r="L640" s="30">
        <v>32</v>
      </c>
      <c r="M640" s="30">
        <f t="shared" si="107"/>
        <v>1280</v>
      </c>
    </row>
    <row r="641" spans="1:13" ht="15.75" x14ac:dyDescent="0.25">
      <c r="A641" s="13" t="s">
        <v>584</v>
      </c>
      <c r="B641" s="20" t="s">
        <v>585</v>
      </c>
      <c r="C641" s="21" t="s">
        <v>2102</v>
      </c>
      <c r="D641" s="26">
        <f t="shared" si="104"/>
        <v>349800</v>
      </c>
      <c r="E641" s="34">
        <f t="shared" si="101"/>
        <v>257585</v>
      </c>
      <c r="F641" s="34">
        <f t="shared" si="102"/>
        <v>87063</v>
      </c>
      <c r="G641" s="34">
        <f t="shared" si="103"/>
        <v>5152</v>
      </c>
      <c r="H641" s="11">
        <v>0</v>
      </c>
      <c r="I641" s="85">
        <f t="shared" si="108"/>
        <v>0.82499999999999996</v>
      </c>
      <c r="J641" s="37"/>
      <c r="K641" s="82">
        <f t="shared" si="109"/>
        <v>349800</v>
      </c>
      <c r="L641" s="30">
        <v>33</v>
      </c>
      <c r="M641" s="30">
        <f t="shared" si="107"/>
        <v>1320</v>
      </c>
    </row>
    <row r="642" spans="1:13" ht="15.75" x14ac:dyDescent="0.25">
      <c r="A642" s="13" t="s">
        <v>586</v>
      </c>
      <c r="B642" s="20" t="s">
        <v>587</v>
      </c>
      <c r="C642" s="21" t="s">
        <v>2103</v>
      </c>
      <c r="D642" s="26">
        <f t="shared" si="104"/>
        <v>360400</v>
      </c>
      <c r="E642" s="34">
        <f t="shared" si="101"/>
        <v>265390</v>
      </c>
      <c r="F642" s="34">
        <f t="shared" si="102"/>
        <v>89702</v>
      </c>
      <c r="G642" s="34">
        <f t="shared" si="103"/>
        <v>5308</v>
      </c>
      <c r="H642" s="11">
        <v>0</v>
      </c>
      <c r="I642" s="85">
        <f t="shared" si="108"/>
        <v>0.85</v>
      </c>
      <c r="J642" s="37"/>
      <c r="K642" s="82">
        <f t="shared" si="109"/>
        <v>360400</v>
      </c>
      <c r="L642" s="30">
        <v>34</v>
      </c>
      <c r="M642" s="30">
        <f t="shared" si="107"/>
        <v>1360</v>
      </c>
    </row>
    <row r="643" spans="1:13" ht="15.75" x14ac:dyDescent="0.25">
      <c r="A643" s="13" t="s">
        <v>588</v>
      </c>
      <c r="B643" s="20" t="s">
        <v>589</v>
      </c>
      <c r="C643" s="21" t="s">
        <v>2104</v>
      </c>
      <c r="D643" s="26">
        <f t="shared" si="104"/>
        <v>371000</v>
      </c>
      <c r="E643" s="34">
        <f t="shared" si="101"/>
        <v>273196</v>
      </c>
      <c r="F643" s="34">
        <f t="shared" si="102"/>
        <v>92340</v>
      </c>
      <c r="G643" s="34">
        <f t="shared" si="103"/>
        <v>5464</v>
      </c>
      <c r="H643" s="11">
        <v>0</v>
      </c>
      <c r="I643" s="85">
        <f t="shared" si="108"/>
        <v>0.875</v>
      </c>
      <c r="J643" s="37"/>
      <c r="K643" s="82">
        <f t="shared" si="109"/>
        <v>371000</v>
      </c>
      <c r="L643" s="30">
        <v>35</v>
      </c>
      <c r="M643" s="30">
        <f t="shared" si="107"/>
        <v>1400</v>
      </c>
    </row>
    <row r="644" spans="1:13" ht="15.75" x14ac:dyDescent="0.25">
      <c r="A644" s="13" t="s">
        <v>590</v>
      </c>
      <c r="B644" s="20" t="s">
        <v>591</v>
      </c>
      <c r="C644" s="21" t="s">
        <v>2105</v>
      </c>
      <c r="D644" s="26">
        <f t="shared" si="104"/>
        <v>381600</v>
      </c>
      <c r="E644" s="34">
        <f t="shared" si="101"/>
        <v>281001</v>
      </c>
      <c r="F644" s="34">
        <f t="shared" si="102"/>
        <v>94979</v>
      </c>
      <c r="G644" s="34">
        <f t="shared" si="103"/>
        <v>5620</v>
      </c>
      <c r="H644" s="11">
        <v>0</v>
      </c>
      <c r="I644" s="85">
        <f t="shared" si="108"/>
        <v>0.9</v>
      </c>
      <c r="J644" s="37"/>
      <c r="K644" s="82">
        <f t="shared" si="109"/>
        <v>381600</v>
      </c>
      <c r="L644" s="30">
        <v>36</v>
      </c>
      <c r="M644" s="30">
        <f t="shared" si="107"/>
        <v>1440</v>
      </c>
    </row>
    <row r="645" spans="1:13" ht="15.75" x14ac:dyDescent="0.25">
      <c r="A645" s="13" t="s">
        <v>592</v>
      </c>
      <c r="B645" s="20" t="s">
        <v>593</v>
      </c>
      <c r="C645" s="21" t="s">
        <v>2106</v>
      </c>
      <c r="D645" s="26">
        <f t="shared" si="104"/>
        <v>392200</v>
      </c>
      <c r="E645" s="34">
        <f t="shared" si="101"/>
        <v>288807</v>
      </c>
      <c r="F645" s="34">
        <f t="shared" si="102"/>
        <v>97617</v>
      </c>
      <c r="G645" s="34">
        <f t="shared" si="103"/>
        <v>5776</v>
      </c>
      <c r="H645" s="11">
        <v>0</v>
      </c>
      <c r="I645" s="85">
        <f t="shared" si="108"/>
        <v>0.92500000000000004</v>
      </c>
      <c r="J645" s="37"/>
      <c r="K645" s="82">
        <f t="shared" si="109"/>
        <v>392200</v>
      </c>
      <c r="L645" s="30">
        <v>37</v>
      </c>
      <c r="M645" s="30">
        <f t="shared" si="107"/>
        <v>1480</v>
      </c>
    </row>
    <row r="646" spans="1:13" ht="15.75" x14ac:dyDescent="0.25">
      <c r="A646" s="13" t="s">
        <v>594</v>
      </c>
      <c r="B646" s="20" t="s">
        <v>595</v>
      </c>
      <c r="C646" s="21" t="s">
        <v>2107</v>
      </c>
      <c r="D646" s="26">
        <f t="shared" si="104"/>
        <v>402800</v>
      </c>
      <c r="E646" s="34">
        <f t="shared" si="101"/>
        <v>296613</v>
      </c>
      <c r="F646" s="34">
        <f t="shared" si="102"/>
        <v>100255</v>
      </c>
      <c r="G646" s="34">
        <f t="shared" si="103"/>
        <v>5932</v>
      </c>
      <c r="H646" s="11">
        <v>0</v>
      </c>
      <c r="I646" s="85">
        <f t="shared" si="108"/>
        <v>0.95</v>
      </c>
      <c r="J646" s="37"/>
      <c r="K646" s="82">
        <f t="shared" si="109"/>
        <v>402800</v>
      </c>
      <c r="L646" s="30">
        <v>38</v>
      </c>
      <c r="M646" s="30">
        <f t="shared" si="107"/>
        <v>1520</v>
      </c>
    </row>
    <row r="647" spans="1:13" ht="15.75" x14ac:dyDescent="0.25">
      <c r="A647" s="13" t="s">
        <v>596</v>
      </c>
      <c r="B647" s="20" t="s">
        <v>597</v>
      </c>
      <c r="C647" s="21" t="s">
        <v>2108</v>
      </c>
      <c r="D647" s="26">
        <f t="shared" si="104"/>
        <v>413400</v>
      </c>
      <c r="E647" s="34">
        <f t="shared" si="101"/>
        <v>304418</v>
      </c>
      <c r="F647" s="34">
        <f t="shared" si="102"/>
        <v>102894</v>
      </c>
      <c r="G647" s="34">
        <f t="shared" si="103"/>
        <v>6088</v>
      </c>
      <c r="H647" s="11">
        <v>0</v>
      </c>
      <c r="I647" s="85">
        <f t="shared" si="108"/>
        <v>0.97499999999999998</v>
      </c>
      <c r="J647" s="37"/>
      <c r="K647" s="82">
        <f t="shared" si="109"/>
        <v>413400</v>
      </c>
      <c r="L647" s="30">
        <v>39</v>
      </c>
      <c r="M647" s="30">
        <f t="shared" si="107"/>
        <v>1560</v>
      </c>
    </row>
    <row r="648" spans="1:13" ht="15.75" x14ac:dyDescent="0.25">
      <c r="A648" s="13" t="s">
        <v>598</v>
      </c>
      <c r="B648" s="20" t="s">
        <v>261</v>
      </c>
      <c r="C648" s="21" t="s">
        <v>2109</v>
      </c>
      <c r="D648" s="26">
        <f t="shared" si="104"/>
        <v>424000</v>
      </c>
      <c r="E648" s="34">
        <f t="shared" si="101"/>
        <v>312224</v>
      </c>
      <c r="F648" s="34">
        <f t="shared" si="102"/>
        <v>105532</v>
      </c>
      <c r="G648" s="34">
        <f t="shared" si="103"/>
        <v>6244</v>
      </c>
      <c r="H648" s="11">
        <v>0</v>
      </c>
      <c r="I648" s="85">
        <f t="shared" si="108"/>
        <v>1</v>
      </c>
      <c r="J648" s="37"/>
      <c r="K648" s="82">
        <f t="shared" si="109"/>
        <v>424000</v>
      </c>
      <c r="L648" s="30">
        <v>40</v>
      </c>
      <c r="M648" s="30">
        <f t="shared" si="107"/>
        <v>1600</v>
      </c>
    </row>
    <row r="649" spans="1:13" ht="15.75" x14ac:dyDescent="0.25">
      <c r="A649" s="13" t="s">
        <v>599</v>
      </c>
      <c r="B649" s="20" t="s">
        <v>600</v>
      </c>
      <c r="C649" s="21" t="s">
        <v>2110</v>
      </c>
      <c r="D649" s="26">
        <f t="shared" si="104"/>
        <v>117618</v>
      </c>
      <c r="E649" s="34">
        <f t="shared" si="101"/>
        <v>86611</v>
      </c>
      <c r="F649" s="34">
        <f t="shared" si="102"/>
        <v>29275</v>
      </c>
      <c r="G649" s="34">
        <f t="shared" si="103"/>
        <v>1732</v>
      </c>
      <c r="H649" s="11">
        <v>0</v>
      </c>
      <c r="I649" s="85">
        <v>0.25</v>
      </c>
      <c r="J649" s="37"/>
      <c r="K649" s="82">
        <f>0.25*P2_</f>
        <v>117617.5</v>
      </c>
    </row>
    <row r="650" spans="1:13" ht="15.75" x14ac:dyDescent="0.25">
      <c r="A650" s="13" t="s">
        <v>601</v>
      </c>
      <c r="B650" s="20" t="s">
        <v>264</v>
      </c>
      <c r="C650" s="21" t="s">
        <v>2111</v>
      </c>
      <c r="D650" s="26">
        <f t="shared" si="104"/>
        <v>10600</v>
      </c>
      <c r="E650" s="34">
        <f t="shared" si="101"/>
        <v>7806</v>
      </c>
      <c r="F650" s="34">
        <f t="shared" si="102"/>
        <v>2638</v>
      </c>
      <c r="G650" s="34">
        <f t="shared" si="103"/>
        <v>156</v>
      </c>
      <c r="H650" s="11">
        <v>0</v>
      </c>
      <c r="I650" s="85">
        <f t="shared" ref="I650:I681" si="110">L650/40</f>
        <v>2.5000000000000001E-2</v>
      </c>
      <c r="J650" s="37"/>
      <c r="K650" s="82">
        <f t="shared" ref="K650:K681" si="111">M650*N1_</f>
        <v>10600</v>
      </c>
      <c r="L650" s="30">
        <v>1</v>
      </c>
      <c r="M650" s="30">
        <f>L650*40</f>
        <v>40</v>
      </c>
    </row>
    <row r="651" spans="1:13" ht="15.75" x14ac:dyDescent="0.25">
      <c r="A651" s="13" t="s">
        <v>602</v>
      </c>
      <c r="B651" s="20" t="s">
        <v>266</v>
      </c>
      <c r="C651" s="21" t="s">
        <v>2112</v>
      </c>
      <c r="D651" s="26">
        <f t="shared" si="104"/>
        <v>21200</v>
      </c>
      <c r="E651" s="34">
        <f t="shared" si="101"/>
        <v>15611</v>
      </c>
      <c r="F651" s="34">
        <f t="shared" si="102"/>
        <v>5277</v>
      </c>
      <c r="G651" s="34">
        <f t="shared" si="103"/>
        <v>312</v>
      </c>
      <c r="H651" s="11">
        <v>0</v>
      </c>
      <c r="I651" s="85">
        <f t="shared" si="110"/>
        <v>0.05</v>
      </c>
      <c r="J651" s="37"/>
      <c r="K651" s="82">
        <f t="shared" si="111"/>
        <v>21200</v>
      </c>
      <c r="L651" s="30">
        <v>2</v>
      </c>
      <c r="M651" s="30">
        <f t="shared" ref="M651:M674" si="112">L651*40</f>
        <v>80</v>
      </c>
    </row>
    <row r="652" spans="1:13" ht="15.75" x14ac:dyDescent="0.25">
      <c r="A652" s="13" t="s">
        <v>603</v>
      </c>
      <c r="B652" s="20" t="s">
        <v>268</v>
      </c>
      <c r="C652" s="21" t="s">
        <v>2113</v>
      </c>
      <c r="D652" s="26">
        <f t="shared" si="104"/>
        <v>31800</v>
      </c>
      <c r="E652" s="34">
        <f t="shared" ref="E652:E716" si="113">ROUND($D652*100/135.8,0)</f>
        <v>23417</v>
      </c>
      <c r="F652" s="34">
        <f t="shared" ref="F652:F716" si="114">D652-E652-G652</f>
        <v>7915</v>
      </c>
      <c r="G652" s="34">
        <f t="shared" ref="G652:G716" si="115">ROUND($D652*2/135.8,0)</f>
        <v>468</v>
      </c>
      <c r="H652" s="11">
        <v>0</v>
      </c>
      <c r="I652" s="85">
        <f t="shared" si="110"/>
        <v>7.4999999999999997E-2</v>
      </c>
      <c r="J652" s="37"/>
      <c r="K652" s="82">
        <f t="shared" si="111"/>
        <v>31800</v>
      </c>
      <c r="L652" s="30">
        <v>3</v>
      </c>
      <c r="M652" s="30">
        <f t="shared" si="112"/>
        <v>120</v>
      </c>
    </row>
    <row r="653" spans="1:13" ht="15.75" x14ac:dyDescent="0.25">
      <c r="A653" s="13" t="s">
        <v>604</v>
      </c>
      <c r="B653" s="20" t="s">
        <v>270</v>
      </c>
      <c r="C653" s="21" t="s">
        <v>2114</v>
      </c>
      <c r="D653" s="26">
        <f t="shared" si="104"/>
        <v>42400</v>
      </c>
      <c r="E653" s="34">
        <f t="shared" si="113"/>
        <v>31222</v>
      </c>
      <c r="F653" s="34">
        <f t="shared" si="114"/>
        <v>10554</v>
      </c>
      <c r="G653" s="34">
        <f t="shared" si="115"/>
        <v>624</v>
      </c>
      <c r="H653" s="11">
        <v>0</v>
      </c>
      <c r="I653" s="85">
        <f t="shared" si="110"/>
        <v>0.1</v>
      </c>
      <c r="J653" s="37"/>
      <c r="K653" s="82">
        <f t="shared" si="111"/>
        <v>42400</v>
      </c>
      <c r="L653" s="30">
        <v>4</v>
      </c>
      <c r="M653" s="30">
        <f t="shared" si="112"/>
        <v>160</v>
      </c>
    </row>
    <row r="654" spans="1:13" ht="15.75" x14ac:dyDescent="0.25">
      <c r="A654" s="13" t="s">
        <v>605</v>
      </c>
      <c r="B654" s="20" t="s">
        <v>272</v>
      </c>
      <c r="C654" s="21" t="s">
        <v>2115</v>
      </c>
      <c r="D654" s="26">
        <f t="shared" si="104"/>
        <v>53000</v>
      </c>
      <c r="E654" s="34">
        <f t="shared" si="113"/>
        <v>39028</v>
      </c>
      <c r="F654" s="34">
        <f t="shared" si="114"/>
        <v>13191</v>
      </c>
      <c r="G654" s="34">
        <f t="shared" si="115"/>
        <v>781</v>
      </c>
      <c r="H654" s="11">
        <v>0</v>
      </c>
      <c r="I654" s="85">
        <f t="shared" si="110"/>
        <v>0.125</v>
      </c>
      <c r="J654" s="37"/>
      <c r="K654" s="82">
        <f t="shared" si="111"/>
        <v>53000</v>
      </c>
      <c r="L654" s="30">
        <v>5</v>
      </c>
      <c r="M654" s="30">
        <f t="shared" si="112"/>
        <v>200</v>
      </c>
    </row>
    <row r="655" spans="1:13" ht="15.75" x14ac:dyDescent="0.25">
      <c r="A655" s="13" t="s">
        <v>606</v>
      </c>
      <c r="B655" s="20" t="s">
        <v>274</v>
      </c>
      <c r="C655" s="21" t="s">
        <v>2116</v>
      </c>
      <c r="D655" s="26">
        <f t="shared" si="104"/>
        <v>63600</v>
      </c>
      <c r="E655" s="34">
        <f t="shared" si="113"/>
        <v>46834</v>
      </c>
      <c r="F655" s="34">
        <f t="shared" si="114"/>
        <v>15829</v>
      </c>
      <c r="G655" s="34">
        <f t="shared" si="115"/>
        <v>937</v>
      </c>
      <c r="H655" s="11">
        <v>0</v>
      </c>
      <c r="I655" s="85">
        <f t="shared" si="110"/>
        <v>0.15</v>
      </c>
      <c r="J655" s="37"/>
      <c r="K655" s="82">
        <f t="shared" si="111"/>
        <v>63600</v>
      </c>
      <c r="L655" s="30">
        <v>6</v>
      </c>
      <c r="M655" s="30">
        <f t="shared" si="112"/>
        <v>240</v>
      </c>
    </row>
    <row r="656" spans="1:13" ht="15.75" x14ac:dyDescent="0.25">
      <c r="A656" s="13" t="s">
        <v>607</v>
      </c>
      <c r="B656" s="20" t="s">
        <v>276</v>
      </c>
      <c r="C656" s="21" t="s">
        <v>2117</v>
      </c>
      <c r="D656" s="26">
        <f t="shared" si="104"/>
        <v>74200</v>
      </c>
      <c r="E656" s="34">
        <f t="shared" si="113"/>
        <v>54639</v>
      </c>
      <c r="F656" s="34">
        <f t="shared" si="114"/>
        <v>18468</v>
      </c>
      <c r="G656" s="34">
        <f t="shared" si="115"/>
        <v>1093</v>
      </c>
      <c r="H656" s="11">
        <v>0</v>
      </c>
      <c r="I656" s="85">
        <f t="shared" si="110"/>
        <v>0.17499999999999999</v>
      </c>
      <c r="J656" s="37"/>
      <c r="K656" s="82">
        <f t="shared" si="111"/>
        <v>74200</v>
      </c>
      <c r="L656" s="30">
        <v>7</v>
      </c>
      <c r="M656" s="30">
        <f t="shared" si="112"/>
        <v>280</v>
      </c>
    </row>
    <row r="657" spans="1:13" ht="15.75" x14ac:dyDescent="0.25">
      <c r="A657" s="13" t="s">
        <v>608</v>
      </c>
      <c r="B657" s="20" t="s">
        <v>278</v>
      </c>
      <c r="C657" s="21" t="s">
        <v>2118</v>
      </c>
      <c r="D657" s="26">
        <f t="shared" si="104"/>
        <v>84800</v>
      </c>
      <c r="E657" s="34">
        <f t="shared" si="113"/>
        <v>62445</v>
      </c>
      <c r="F657" s="34">
        <f t="shared" si="114"/>
        <v>21106</v>
      </c>
      <c r="G657" s="34">
        <f t="shared" si="115"/>
        <v>1249</v>
      </c>
      <c r="H657" s="11">
        <v>0</v>
      </c>
      <c r="I657" s="85">
        <f t="shared" si="110"/>
        <v>0.2</v>
      </c>
      <c r="J657" s="37"/>
      <c r="K657" s="82">
        <f t="shared" si="111"/>
        <v>84800</v>
      </c>
      <c r="L657" s="30">
        <v>8</v>
      </c>
      <c r="M657" s="30">
        <f t="shared" si="112"/>
        <v>320</v>
      </c>
    </row>
    <row r="658" spans="1:13" ht="15.75" x14ac:dyDescent="0.25">
      <c r="A658" s="13" t="s">
        <v>609</v>
      </c>
      <c r="B658" s="20" t="s">
        <v>280</v>
      </c>
      <c r="C658" s="21" t="s">
        <v>2119</v>
      </c>
      <c r="D658" s="26">
        <f t="shared" si="104"/>
        <v>95400</v>
      </c>
      <c r="E658" s="34">
        <f t="shared" si="113"/>
        <v>70250</v>
      </c>
      <c r="F658" s="34">
        <f t="shared" si="114"/>
        <v>23745</v>
      </c>
      <c r="G658" s="34">
        <f t="shared" si="115"/>
        <v>1405</v>
      </c>
      <c r="H658" s="11">
        <v>0</v>
      </c>
      <c r="I658" s="85">
        <f t="shared" si="110"/>
        <v>0.22500000000000001</v>
      </c>
      <c r="J658" s="37"/>
      <c r="K658" s="82">
        <f t="shared" si="111"/>
        <v>95400</v>
      </c>
      <c r="L658" s="30">
        <v>9</v>
      </c>
      <c r="M658" s="30">
        <f t="shared" si="112"/>
        <v>360</v>
      </c>
    </row>
    <row r="659" spans="1:13" ht="15.75" x14ac:dyDescent="0.25">
      <c r="A659" s="13" t="s">
        <v>610</v>
      </c>
      <c r="B659" s="20" t="s">
        <v>282</v>
      </c>
      <c r="C659" s="21" t="s">
        <v>2120</v>
      </c>
      <c r="D659" s="26">
        <f t="shared" si="104"/>
        <v>106000</v>
      </c>
      <c r="E659" s="34">
        <f t="shared" si="113"/>
        <v>78056</v>
      </c>
      <c r="F659" s="34">
        <f t="shared" si="114"/>
        <v>26383</v>
      </c>
      <c r="G659" s="34">
        <f t="shared" si="115"/>
        <v>1561</v>
      </c>
      <c r="H659" s="11">
        <v>0</v>
      </c>
      <c r="I659" s="85">
        <f t="shared" si="110"/>
        <v>0.25</v>
      </c>
      <c r="J659" s="37"/>
      <c r="K659" s="82">
        <f t="shared" si="111"/>
        <v>106000</v>
      </c>
      <c r="L659" s="30">
        <v>10</v>
      </c>
      <c r="M659" s="30">
        <f t="shared" si="112"/>
        <v>400</v>
      </c>
    </row>
    <row r="660" spans="1:13" ht="15.75" x14ac:dyDescent="0.25">
      <c r="A660" s="13" t="s">
        <v>611</v>
      </c>
      <c r="B660" s="20" t="s">
        <v>284</v>
      </c>
      <c r="C660" s="21" t="s">
        <v>2121</v>
      </c>
      <c r="D660" s="26">
        <f t="shared" si="104"/>
        <v>116600</v>
      </c>
      <c r="E660" s="34">
        <f t="shared" si="113"/>
        <v>85862</v>
      </c>
      <c r="F660" s="34">
        <f t="shared" si="114"/>
        <v>29021</v>
      </c>
      <c r="G660" s="34">
        <f t="shared" si="115"/>
        <v>1717</v>
      </c>
      <c r="H660" s="11">
        <v>0</v>
      </c>
      <c r="I660" s="85">
        <f t="shared" si="110"/>
        <v>0.27500000000000002</v>
      </c>
      <c r="J660" s="37"/>
      <c r="K660" s="82">
        <f t="shared" si="111"/>
        <v>116600</v>
      </c>
      <c r="L660" s="30">
        <v>11</v>
      </c>
      <c r="M660" s="30">
        <f t="shared" si="112"/>
        <v>440</v>
      </c>
    </row>
    <row r="661" spans="1:13" ht="15.75" x14ac:dyDescent="0.25">
      <c r="A661" s="13" t="s">
        <v>612</v>
      </c>
      <c r="B661" s="20" t="s">
        <v>286</v>
      </c>
      <c r="C661" s="21" t="s">
        <v>2122</v>
      </c>
      <c r="D661" s="26">
        <f t="shared" si="104"/>
        <v>127200</v>
      </c>
      <c r="E661" s="34">
        <f t="shared" si="113"/>
        <v>93667</v>
      </c>
      <c r="F661" s="34">
        <f t="shared" si="114"/>
        <v>31660</v>
      </c>
      <c r="G661" s="34">
        <f t="shared" si="115"/>
        <v>1873</v>
      </c>
      <c r="H661" s="11">
        <v>0</v>
      </c>
      <c r="I661" s="85">
        <f t="shared" si="110"/>
        <v>0.3</v>
      </c>
      <c r="J661" s="37"/>
      <c r="K661" s="82">
        <f t="shared" si="111"/>
        <v>127200</v>
      </c>
      <c r="L661" s="30">
        <v>12</v>
      </c>
      <c r="M661" s="30">
        <f t="shared" si="112"/>
        <v>480</v>
      </c>
    </row>
    <row r="662" spans="1:13" ht="15.75" x14ac:dyDescent="0.25">
      <c r="A662" s="13" t="s">
        <v>613</v>
      </c>
      <c r="B662" s="20" t="s">
        <v>288</v>
      </c>
      <c r="C662" s="21" t="s">
        <v>2123</v>
      </c>
      <c r="D662" s="26">
        <f t="shared" si="104"/>
        <v>137800</v>
      </c>
      <c r="E662" s="34">
        <f t="shared" si="113"/>
        <v>101473</v>
      </c>
      <c r="F662" s="34">
        <f t="shared" si="114"/>
        <v>34298</v>
      </c>
      <c r="G662" s="34">
        <f t="shared" si="115"/>
        <v>2029</v>
      </c>
      <c r="H662" s="11">
        <v>0</v>
      </c>
      <c r="I662" s="85">
        <f t="shared" si="110"/>
        <v>0.32500000000000001</v>
      </c>
      <c r="J662" s="37"/>
      <c r="K662" s="82">
        <f t="shared" si="111"/>
        <v>137800</v>
      </c>
      <c r="L662" s="30">
        <v>13</v>
      </c>
      <c r="M662" s="30">
        <f t="shared" si="112"/>
        <v>520</v>
      </c>
    </row>
    <row r="663" spans="1:13" ht="15.75" x14ac:dyDescent="0.25">
      <c r="A663" s="13" t="s">
        <v>614</v>
      </c>
      <c r="B663" s="20" t="s">
        <v>290</v>
      </c>
      <c r="C663" s="21" t="s">
        <v>2124</v>
      </c>
      <c r="D663" s="26">
        <f t="shared" si="104"/>
        <v>148400</v>
      </c>
      <c r="E663" s="34">
        <f t="shared" si="113"/>
        <v>109278</v>
      </c>
      <c r="F663" s="34">
        <f t="shared" si="114"/>
        <v>36936</v>
      </c>
      <c r="G663" s="34">
        <f t="shared" si="115"/>
        <v>2186</v>
      </c>
      <c r="H663" s="11">
        <v>0</v>
      </c>
      <c r="I663" s="85">
        <f t="shared" si="110"/>
        <v>0.35</v>
      </c>
      <c r="J663" s="37"/>
      <c r="K663" s="82">
        <f t="shared" si="111"/>
        <v>148400</v>
      </c>
      <c r="L663" s="30">
        <v>14</v>
      </c>
      <c r="M663" s="30">
        <f t="shared" si="112"/>
        <v>560</v>
      </c>
    </row>
    <row r="664" spans="1:13" ht="15.75" x14ac:dyDescent="0.25">
      <c r="A664" s="13" t="s">
        <v>615</v>
      </c>
      <c r="B664" s="20" t="s">
        <v>292</v>
      </c>
      <c r="C664" s="21" t="s">
        <v>2125</v>
      </c>
      <c r="D664" s="26">
        <f t="shared" si="104"/>
        <v>159000</v>
      </c>
      <c r="E664" s="34">
        <f t="shared" si="113"/>
        <v>117084</v>
      </c>
      <c r="F664" s="34">
        <f t="shared" si="114"/>
        <v>39574</v>
      </c>
      <c r="G664" s="34">
        <f t="shared" si="115"/>
        <v>2342</v>
      </c>
      <c r="H664" s="11">
        <v>0</v>
      </c>
      <c r="I664" s="85">
        <f t="shared" si="110"/>
        <v>0.375</v>
      </c>
      <c r="J664" s="37"/>
      <c r="K664" s="82">
        <f t="shared" si="111"/>
        <v>159000</v>
      </c>
      <c r="L664" s="30">
        <v>15</v>
      </c>
      <c r="M664" s="30">
        <f t="shared" si="112"/>
        <v>600</v>
      </c>
    </row>
    <row r="665" spans="1:13" ht="15.75" x14ac:dyDescent="0.25">
      <c r="A665" s="13" t="s">
        <v>616</v>
      </c>
      <c r="B665" s="20" t="s">
        <v>294</v>
      </c>
      <c r="C665" s="21" t="s">
        <v>2126</v>
      </c>
      <c r="D665" s="26">
        <f t="shared" si="104"/>
        <v>169600</v>
      </c>
      <c r="E665" s="34">
        <f t="shared" si="113"/>
        <v>124890</v>
      </c>
      <c r="F665" s="34">
        <f t="shared" si="114"/>
        <v>42212</v>
      </c>
      <c r="G665" s="34">
        <f t="shared" si="115"/>
        <v>2498</v>
      </c>
      <c r="H665" s="11">
        <v>0</v>
      </c>
      <c r="I665" s="85">
        <f t="shared" si="110"/>
        <v>0.4</v>
      </c>
      <c r="J665" s="37"/>
      <c r="K665" s="82">
        <f t="shared" si="111"/>
        <v>169600</v>
      </c>
      <c r="L665" s="30">
        <v>16</v>
      </c>
      <c r="M665" s="30">
        <f t="shared" si="112"/>
        <v>640</v>
      </c>
    </row>
    <row r="666" spans="1:13" ht="15.75" x14ac:dyDescent="0.25">
      <c r="A666" s="13" t="s">
        <v>617</v>
      </c>
      <c r="B666" s="20" t="s">
        <v>296</v>
      </c>
      <c r="C666" s="21" t="s">
        <v>2127</v>
      </c>
      <c r="D666" s="26">
        <f t="shared" si="104"/>
        <v>180200</v>
      </c>
      <c r="E666" s="34">
        <f t="shared" si="113"/>
        <v>132695</v>
      </c>
      <c r="F666" s="34">
        <f t="shared" si="114"/>
        <v>44851</v>
      </c>
      <c r="G666" s="34">
        <f t="shared" si="115"/>
        <v>2654</v>
      </c>
      <c r="H666" s="11">
        <v>0</v>
      </c>
      <c r="I666" s="85">
        <f t="shared" si="110"/>
        <v>0.42499999999999999</v>
      </c>
      <c r="J666" s="37"/>
      <c r="K666" s="82">
        <f t="shared" si="111"/>
        <v>180200</v>
      </c>
      <c r="L666" s="30">
        <v>17</v>
      </c>
      <c r="M666" s="30">
        <f t="shared" si="112"/>
        <v>680</v>
      </c>
    </row>
    <row r="667" spans="1:13" ht="15.75" x14ac:dyDescent="0.25">
      <c r="A667" s="13" t="s">
        <v>618</v>
      </c>
      <c r="B667" s="20" t="s">
        <v>298</v>
      </c>
      <c r="C667" s="21" t="s">
        <v>2128</v>
      </c>
      <c r="D667" s="26">
        <f t="shared" si="104"/>
        <v>190800</v>
      </c>
      <c r="E667" s="34">
        <f t="shared" si="113"/>
        <v>140501</v>
      </c>
      <c r="F667" s="34">
        <f t="shared" si="114"/>
        <v>47489</v>
      </c>
      <c r="G667" s="34">
        <f t="shared" si="115"/>
        <v>2810</v>
      </c>
      <c r="H667" s="11">
        <v>0</v>
      </c>
      <c r="I667" s="85">
        <f t="shared" si="110"/>
        <v>0.45</v>
      </c>
      <c r="J667" s="37"/>
      <c r="K667" s="82">
        <f t="shared" si="111"/>
        <v>190800</v>
      </c>
      <c r="L667" s="30">
        <v>18</v>
      </c>
      <c r="M667" s="30">
        <f t="shared" si="112"/>
        <v>720</v>
      </c>
    </row>
    <row r="668" spans="1:13" ht="15.75" x14ac:dyDescent="0.25">
      <c r="A668" s="13" t="s">
        <v>619</v>
      </c>
      <c r="B668" s="20" t="s">
        <v>300</v>
      </c>
      <c r="C668" s="21" t="s">
        <v>2129</v>
      </c>
      <c r="D668" s="26">
        <f t="shared" si="104"/>
        <v>201400</v>
      </c>
      <c r="E668" s="34">
        <f t="shared" si="113"/>
        <v>148306</v>
      </c>
      <c r="F668" s="34">
        <f t="shared" si="114"/>
        <v>50128</v>
      </c>
      <c r="G668" s="34">
        <f t="shared" si="115"/>
        <v>2966</v>
      </c>
      <c r="H668" s="11">
        <v>0</v>
      </c>
      <c r="I668" s="85">
        <f t="shared" si="110"/>
        <v>0.47499999999999998</v>
      </c>
      <c r="J668" s="37"/>
      <c r="K668" s="82">
        <f t="shared" si="111"/>
        <v>201400</v>
      </c>
      <c r="L668" s="30">
        <v>19</v>
      </c>
      <c r="M668" s="30">
        <f t="shared" si="112"/>
        <v>760</v>
      </c>
    </row>
    <row r="669" spans="1:13" ht="15.75" x14ac:dyDescent="0.25">
      <c r="A669" s="13" t="s">
        <v>620</v>
      </c>
      <c r="B669" s="20" t="s">
        <v>302</v>
      </c>
      <c r="C669" s="21" t="s">
        <v>2130</v>
      </c>
      <c r="D669" s="26">
        <f t="shared" si="104"/>
        <v>212000</v>
      </c>
      <c r="E669" s="34">
        <f t="shared" si="113"/>
        <v>156112</v>
      </c>
      <c r="F669" s="34">
        <f t="shared" si="114"/>
        <v>52766</v>
      </c>
      <c r="G669" s="34">
        <f t="shared" si="115"/>
        <v>3122</v>
      </c>
      <c r="H669" s="11">
        <v>0</v>
      </c>
      <c r="I669" s="85">
        <f t="shared" si="110"/>
        <v>0.5</v>
      </c>
      <c r="J669" s="37"/>
      <c r="K669" s="82">
        <f t="shared" si="111"/>
        <v>212000</v>
      </c>
      <c r="L669" s="30">
        <v>20</v>
      </c>
      <c r="M669" s="30">
        <f t="shared" si="112"/>
        <v>800</v>
      </c>
    </row>
    <row r="670" spans="1:13" ht="15.75" x14ac:dyDescent="0.25">
      <c r="A670" s="13" t="s">
        <v>621</v>
      </c>
      <c r="B670" s="20" t="s">
        <v>304</v>
      </c>
      <c r="C670" s="21" t="s">
        <v>2131</v>
      </c>
      <c r="D670" s="26">
        <f t="shared" ref="D670:D734" si="116">ROUND(K670,0)</f>
        <v>222600</v>
      </c>
      <c r="E670" s="34">
        <f t="shared" si="113"/>
        <v>163918</v>
      </c>
      <c r="F670" s="34">
        <f t="shared" si="114"/>
        <v>55404</v>
      </c>
      <c r="G670" s="34">
        <f t="shared" si="115"/>
        <v>3278</v>
      </c>
      <c r="H670" s="11">
        <v>0</v>
      </c>
      <c r="I670" s="85">
        <f t="shared" si="110"/>
        <v>0.52500000000000002</v>
      </c>
      <c r="J670" s="37"/>
      <c r="K670" s="82">
        <f t="shared" si="111"/>
        <v>222600</v>
      </c>
      <c r="L670" s="30">
        <v>21</v>
      </c>
      <c r="M670" s="30">
        <f t="shared" si="112"/>
        <v>840</v>
      </c>
    </row>
    <row r="671" spans="1:13" ht="15.75" x14ac:dyDescent="0.25">
      <c r="A671" s="13" t="s">
        <v>622</v>
      </c>
      <c r="B671" s="20" t="s">
        <v>306</v>
      </c>
      <c r="C671" s="21" t="s">
        <v>2132</v>
      </c>
      <c r="D671" s="26">
        <f t="shared" si="116"/>
        <v>233200</v>
      </c>
      <c r="E671" s="34">
        <f t="shared" si="113"/>
        <v>171723</v>
      </c>
      <c r="F671" s="34">
        <f t="shared" si="114"/>
        <v>58043</v>
      </c>
      <c r="G671" s="34">
        <f t="shared" si="115"/>
        <v>3434</v>
      </c>
      <c r="H671" s="11">
        <v>0</v>
      </c>
      <c r="I671" s="85">
        <f t="shared" si="110"/>
        <v>0.55000000000000004</v>
      </c>
      <c r="J671" s="37"/>
      <c r="K671" s="82">
        <f t="shared" si="111"/>
        <v>233200</v>
      </c>
      <c r="L671" s="30">
        <v>22</v>
      </c>
      <c r="M671" s="30">
        <f t="shared" si="112"/>
        <v>880</v>
      </c>
    </row>
    <row r="672" spans="1:13" ht="15.75" x14ac:dyDescent="0.25">
      <c r="A672" s="13" t="s">
        <v>623</v>
      </c>
      <c r="B672" s="20" t="s">
        <v>308</v>
      </c>
      <c r="C672" s="21" t="s">
        <v>2133</v>
      </c>
      <c r="D672" s="26">
        <f t="shared" si="116"/>
        <v>243800</v>
      </c>
      <c r="E672" s="34">
        <f t="shared" si="113"/>
        <v>179529</v>
      </c>
      <c r="F672" s="34">
        <f t="shared" si="114"/>
        <v>60680</v>
      </c>
      <c r="G672" s="34">
        <f t="shared" si="115"/>
        <v>3591</v>
      </c>
      <c r="H672" s="11">
        <v>0</v>
      </c>
      <c r="I672" s="85">
        <f t="shared" si="110"/>
        <v>0.57499999999999996</v>
      </c>
      <c r="J672" s="37"/>
      <c r="K672" s="82">
        <f t="shared" si="111"/>
        <v>243800</v>
      </c>
      <c r="L672" s="30">
        <v>23</v>
      </c>
      <c r="M672" s="30">
        <f t="shared" si="112"/>
        <v>920</v>
      </c>
    </row>
    <row r="673" spans="1:13" ht="15.75" x14ac:dyDescent="0.25">
      <c r="A673" s="13" t="s">
        <v>624</v>
      </c>
      <c r="B673" s="20" t="s">
        <v>310</v>
      </c>
      <c r="C673" s="21" t="s">
        <v>2134</v>
      </c>
      <c r="D673" s="26">
        <f t="shared" si="116"/>
        <v>254400</v>
      </c>
      <c r="E673" s="34">
        <f t="shared" si="113"/>
        <v>187334</v>
      </c>
      <c r="F673" s="34">
        <f t="shared" si="114"/>
        <v>63319</v>
      </c>
      <c r="G673" s="34">
        <f t="shared" si="115"/>
        <v>3747</v>
      </c>
      <c r="H673" s="11">
        <v>0</v>
      </c>
      <c r="I673" s="85">
        <f t="shared" si="110"/>
        <v>0.6</v>
      </c>
      <c r="J673" s="37"/>
      <c r="K673" s="82">
        <f t="shared" si="111"/>
        <v>254400</v>
      </c>
      <c r="L673" s="30">
        <v>24</v>
      </c>
      <c r="M673" s="30">
        <f t="shared" si="112"/>
        <v>960</v>
      </c>
    </row>
    <row r="674" spans="1:13" ht="15.75" x14ac:dyDescent="0.25">
      <c r="A674" s="13" t="s">
        <v>625</v>
      </c>
      <c r="B674" s="20" t="s">
        <v>312</v>
      </c>
      <c r="C674" s="21" t="s">
        <v>2135</v>
      </c>
      <c r="D674" s="26">
        <f t="shared" si="116"/>
        <v>265000</v>
      </c>
      <c r="E674" s="34">
        <f t="shared" si="113"/>
        <v>195140</v>
      </c>
      <c r="F674" s="34">
        <f t="shared" si="114"/>
        <v>65957</v>
      </c>
      <c r="G674" s="34">
        <f t="shared" si="115"/>
        <v>3903</v>
      </c>
      <c r="H674" s="11">
        <v>0</v>
      </c>
      <c r="I674" s="85">
        <f t="shared" si="110"/>
        <v>0.625</v>
      </c>
      <c r="J674" s="37"/>
      <c r="K674" s="82">
        <f t="shared" si="111"/>
        <v>265000</v>
      </c>
      <c r="L674" s="30">
        <v>25</v>
      </c>
      <c r="M674" s="30">
        <f t="shared" si="112"/>
        <v>1000</v>
      </c>
    </row>
    <row r="675" spans="1:13" ht="15.75" x14ac:dyDescent="0.25">
      <c r="A675" s="13" t="s">
        <v>626</v>
      </c>
      <c r="B675" s="20" t="s">
        <v>314</v>
      </c>
      <c r="C675" s="21" t="s">
        <v>2136</v>
      </c>
      <c r="D675" s="26">
        <f t="shared" si="116"/>
        <v>10600</v>
      </c>
      <c r="E675" s="34">
        <f t="shared" si="113"/>
        <v>7806</v>
      </c>
      <c r="F675" s="34">
        <f t="shared" si="114"/>
        <v>2638</v>
      </c>
      <c r="G675" s="34">
        <f t="shared" si="115"/>
        <v>156</v>
      </c>
      <c r="H675" s="11">
        <v>0</v>
      </c>
      <c r="I675" s="85">
        <f t="shared" si="110"/>
        <v>2.5000000000000001E-2</v>
      </c>
      <c r="J675" s="37"/>
      <c r="K675" s="82">
        <f t="shared" si="111"/>
        <v>10600</v>
      </c>
      <c r="L675" s="30">
        <v>1</v>
      </c>
      <c r="M675" s="30">
        <f>L675*40</f>
        <v>40</v>
      </c>
    </row>
    <row r="676" spans="1:13" ht="15.75" x14ac:dyDescent="0.25">
      <c r="A676" s="13" t="s">
        <v>627</v>
      </c>
      <c r="B676" s="20" t="s">
        <v>316</v>
      </c>
      <c r="C676" s="21" t="s">
        <v>2137</v>
      </c>
      <c r="D676" s="26">
        <f t="shared" si="116"/>
        <v>21200</v>
      </c>
      <c r="E676" s="34">
        <f t="shared" si="113"/>
        <v>15611</v>
      </c>
      <c r="F676" s="34">
        <f t="shared" si="114"/>
        <v>5277</v>
      </c>
      <c r="G676" s="34">
        <f t="shared" si="115"/>
        <v>312</v>
      </c>
      <c r="H676" s="11">
        <v>0</v>
      </c>
      <c r="I676" s="85">
        <f t="shared" si="110"/>
        <v>0.05</v>
      </c>
      <c r="J676" s="37"/>
      <c r="K676" s="82">
        <f t="shared" si="111"/>
        <v>21200</v>
      </c>
      <c r="L676" s="30">
        <v>2</v>
      </c>
      <c r="M676" s="30">
        <f t="shared" ref="M676:M699" si="117">L676*40</f>
        <v>80</v>
      </c>
    </row>
    <row r="677" spans="1:13" ht="15.75" x14ac:dyDescent="0.25">
      <c r="A677" s="13" t="s">
        <v>628</v>
      </c>
      <c r="B677" s="20" t="s">
        <v>318</v>
      </c>
      <c r="C677" s="21" t="s">
        <v>2138</v>
      </c>
      <c r="D677" s="26">
        <f t="shared" si="116"/>
        <v>31800</v>
      </c>
      <c r="E677" s="34">
        <f t="shared" si="113"/>
        <v>23417</v>
      </c>
      <c r="F677" s="34">
        <f t="shared" si="114"/>
        <v>7915</v>
      </c>
      <c r="G677" s="34">
        <f t="shared" si="115"/>
        <v>468</v>
      </c>
      <c r="H677" s="11">
        <v>0</v>
      </c>
      <c r="I677" s="85">
        <f t="shared" si="110"/>
        <v>7.4999999999999997E-2</v>
      </c>
      <c r="J677" s="37"/>
      <c r="K677" s="82">
        <f t="shared" si="111"/>
        <v>31800</v>
      </c>
      <c r="L677" s="30">
        <v>3</v>
      </c>
      <c r="M677" s="30">
        <f t="shared" si="117"/>
        <v>120</v>
      </c>
    </row>
    <row r="678" spans="1:13" ht="15.75" x14ac:dyDescent="0.25">
      <c r="A678" s="13" t="s">
        <v>629</v>
      </c>
      <c r="B678" s="20" t="s">
        <v>320</v>
      </c>
      <c r="C678" s="21" t="s">
        <v>2139</v>
      </c>
      <c r="D678" s="26">
        <f t="shared" si="116"/>
        <v>42400</v>
      </c>
      <c r="E678" s="34">
        <f t="shared" si="113"/>
        <v>31222</v>
      </c>
      <c r="F678" s="34">
        <f t="shared" si="114"/>
        <v>10554</v>
      </c>
      <c r="G678" s="34">
        <f t="shared" si="115"/>
        <v>624</v>
      </c>
      <c r="H678" s="11">
        <v>0</v>
      </c>
      <c r="I678" s="85">
        <f t="shared" si="110"/>
        <v>0.1</v>
      </c>
      <c r="J678" s="37"/>
      <c r="K678" s="82">
        <f t="shared" si="111"/>
        <v>42400</v>
      </c>
      <c r="L678" s="30">
        <v>4</v>
      </c>
      <c r="M678" s="30">
        <f t="shared" si="117"/>
        <v>160</v>
      </c>
    </row>
    <row r="679" spans="1:13" ht="15.75" x14ac:dyDescent="0.25">
      <c r="A679" s="13" t="s">
        <v>630</v>
      </c>
      <c r="B679" s="20" t="s">
        <v>322</v>
      </c>
      <c r="C679" s="21" t="s">
        <v>2140</v>
      </c>
      <c r="D679" s="26">
        <f t="shared" si="116"/>
        <v>53000</v>
      </c>
      <c r="E679" s="34">
        <f t="shared" si="113"/>
        <v>39028</v>
      </c>
      <c r="F679" s="34">
        <f t="shared" si="114"/>
        <v>13191</v>
      </c>
      <c r="G679" s="34">
        <f t="shared" si="115"/>
        <v>781</v>
      </c>
      <c r="H679" s="11">
        <v>0</v>
      </c>
      <c r="I679" s="85">
        <f t="shared" si="110"/>
        <v>0.125</v>
      </c>
      <c r="J679" s="37"/>
      <c r="K679" s="82">
        <f t="shared" si="111"/>
        <v>53000</v>
      </c>
      <c r="L679" s="30">
        <v>5</v>
      </c>
      <c r="M679" s="30">
        <f t="shared" si="117"/>
        <v>200</v>
      </c>
    </row>
    <row r="680" spans="1:13" ht="15.75" x14ac:dyDescent="0.25">
      <c r="A680" s="13" t="s">
        <v>631</v>
      </c>
      <c r="B680" s="20" t="s">
        <v>324</v>
      </c>
      <c r="C680" s="21" t="s">
        <v>2141</v>
      </c>
      <c r="D680" s="26">
        <f t="shared" si="116"/>
        <v>63600</v>
      </c>
      <c r="E680" s="34">
        <f t="shared" si="113"/>
        <v>46834</v>
      </c>
      <c r="F680" s="34">
        <f t="shared" si="114"/>
        <v>15829</v>
      </c>
      <c r="G680" s="34">
        <f t="shared" si="115"/>
        <v>937</v>
      </c>
      <c r="H680" s="11">
        <v>0</v>
      </c>
      <c r="I680" s="85">
        <f t="shared" si="110"/>
        <v>0.15</v>
      </c>
      <c r="J680" s="37"/>
      <c r="K680" s="82">
        <f t="shared" si="111"/>
        <v>63600</v>
      </c>
      <c r="L680" s="30">
        <v>6</v>
      </c>
      <c r="M680" s="30">
        <f t="shared" si="117"/>
        <v>240</v>
      </c>
    </row>
    <row r="681" spans="1:13" ht="15.75" x14ac:dyDescent="0.25">
      <c r="A681" s="13" t="s">
        <v>632</v>
      </c>
      <c r="B681" s="20" t="s">
        <v>326</v>
      </c>
      <c r="C681" s="21" t="s">
        <v>2142</v>
      </c>
      <c r="D681" s="26">
        <f t="shared" si="116"/>
        <v>74200</v>
      </c>
      <c r="E681" s="34">
        <f t="shared" si="113"/>
        <v>54639</v>
      </c>
      <c r="F681" s="34">
        <f t="shared" si="114"/>
        <v>18468</v>
      </c>
      <c r="G681" s="34">
        <f t="shared" si="115"/>
        <v>1093</v>
      </c>
      <c r="H681" s="11">
        <v>0</v>
      </c>
      <c r="I681" s="85">
        <f t="shared" si="110"/>
        <v>0.17499999999999999</v>
      </c>
      <c r="J681" s="37"/>
      <c r="K681" s="82">
        <f t="shared" si="111"/>
        <v>74200</v>
      </c>
      <c r="L681" s="30">
        <v>7</v>
      </c>
      <c r="M681" s="30">
        <f t="shared" si="117"/>
        <v>280</v>
      </c>
    </row>
    <row r="682" spans="1:13" ht="15.75" x14ac:dyDescent="0.25">
      <c r="A682" s="13" t="s">
        <v>633</v>
      </c>
      <c r="B682" s="20" t="s">
        <v>328</v>
      </c>
      <c r="C682" s="21" t="s">
        <v>2143</v>
      </c>
      <c r="D682" s="26">
        <f t="shared" si="116"/>
        <v>84800</v>
      </c>
      <c r="E682" s="34">
        <f t="shared" si="113"/>
        <v>62445</v>
      </c>
      <c r="F682" s="34">
        <f t="shared" si="114"/>
        <v>21106</v>
      </c>
      <c r="G682" s="34">
        <f t="shared" si="115"/>
        <v>1249</v>
      </c>
      <c r="H682" s="11">
        <v>0</v>
      </c>
      <c r="I682" s="85">
        <f t="shared" ref="I682:I699" si="118">L682/40</f>
        <v>0.2</v>
      </c>
      <c r="J682" s="37"/>
      <c r="K682" s="82">
        <f t="shared" ref="K682:K699" si="119">M682*N1_</f>
        <v>84800</v>
      </c>
      <c r="L682" s="30">
        <v>8</v>
      </c>
      <c r="M682" s="30">
        <f t="shared" si="117"/>
        <v>320</v>
      </c>
    </row>
    <row r="683" spans="1:13" ht="15.75" x14ac:dyDescent="0.25">
      <c r="A683" s="13" t="s">
        <v>634</v>
      </c>
      <c r="B683" s="20" t="s">
        <v>330</v>
      </c>
      <c r="C683" s="21" t="s">
        <v>2144</v>
      </c>
      <c r="D683" s="26">
        <f t="shared" si="116"/>
        <v>95400</v>
      </c>
      <c r="E683" s="34">
        <f t="shared" si="113"/>
        <v>70250</v>
      </c>
      <c r="F683" s="34">
        <f t="shared" si="114"/>
        <v>23745</v>
      </c>
      <c r="G683" s="34">
        <f t="shared" si="115"/>
        <v>1405</v>
      </c>
      <c r="H683" s="11">
        <v>0</v>
      </c>
      <c r="I683" s="85">
        <f t="shared" si="118"/>
        <v>0.22500000000000001</v>
      </c>
      <c r="J683" s="37"/>
      <c r="K683" s="82">
        <f t="shared" si="119"/>
        <v>95400</v>
      </c>
      <c r="L683" s="30">
        <v>9</v>
      </c>
      <c r="M683" s="30">
        <f t="shared" si="117"/>
        <v>360</v>
      </c>
    </row>
    <row r="684" spans="1:13" ht="15.75" x14ac:dyDescent="0.25">
      <c r="A684" s="13" t="s">
        <v>635</v>
      </c>
      <c r="B684" s="20" t="s">
        <v>332</v>
      </c>
      <c r="C684" s="21" t="s">
        <v>2145</v>
      </c>
      <c r="D684" s="26">
        <f t="shared" si="116"/>
        <v>106000</v>
      </c>
      <c r="E684" s="34">
        <f t="shared" si="113"/>
        <v>78056</v>
      </c>
      <c r="F684" s="34">
        <f t="shared" si="114"/>
        <v>26383</v>
      </c>
      <c r="G684" s="34">
        <f t="shared" si="115"/>
        <v>1561</v>
      </c>
      <c r="H684" s="11">
        <v>0</v>
      </c>
      <c r="I684" s="85">
        <f t="shared" si="118"/>
        <v>0.25</v>
      </c>
      <c r="J684" s="37"/>
      <c r="K684" s="82">
        <f t="shared" si="119"/>
        <v>106000</v>
      </c>
      <c r="L684" s="30">
        <v>10</v>
      </c>
      <c r="M684" s="30">
        <f t="shared" si="117"/>
        <v>400</v>
      </c>
    </row>
    <row r="685" spans="1:13" ht="15.75" x14ac:dyDescent="0.25">
      <c r="A685" s="13" t="s">
        <v>636</v>
      </c>
      <c r="B685" s="20" t="s">
        <v>334</v>
      </c>
      <c r="C685" s="21" t="s">
        <v>2146</v>
      </c>
      <c r="D685" s="26">
        <f t="shared" si="116"/>
        <v>116600</v>
      </c>
      <c r="E685" s="34">
        <f t="shared" si="113"/>
        <v>85862</v>
      </c>
      <c r="F685" s="34">
        <f t="shared" si="114"/>
        <v>29021</v>
      </c>
      <c r="G685" s="34">
        <f t="shared" si="115"/>
        <v>1717</v>
      </c>
      <c r="H685" s="11">
        <v>0</v>
      </c>
      <c r="I685" s="85">
        <f t="shared" si="118"/>
        <v>0.27500000000000002</v>
      </c>
      <c r="J685" s="37"/>
      <c r="K685" s="82">
        <f t="shared" si="119"/>
        <v>116600</v>
      </c>
      <c r="L685" s="30">
        <v>11</v>
      </c>
      <c r="M685" s="30">
        <f t="shared" si="117"/>
        <v>440</v>
      </c>
    </row>
    <row r="686" spans="1:13" ht="15.75" x14ac:dyDescent="0.25">
      <c r="A686" s="13" t="s">
        <v>637</v>
      </c>
      <c r="B686" s="20" t="s">
        <v>336</v>
      </c>
      <c r="C686" s="21" t="s">
        <v>2147</v>
      </c>
      <c r="D686" s="26">
        <f t="shared" si="116"/>
        <v>127200</v>
      </c>
      <c r="E686" s="34">
        <f t="shared" si="113"/>
        <v>93667</v>
      </c>
      <c r="F686" s="34">
        <f t="shared" si="114"/>
        <v>31660</v>
      </c>
      <c r="G686" s="34">
        <f t="shared" si="115"/>
        <v>1873</v>
      </c>
      <c r="H686" s="11">
        <v>0</v>
      </c>
      <c r="I686" s="85">
        <f t="shared" si="118"/>
        <v>0.3</v>
      </c>
      <c r="J686" s="37"/>
      <c r="K686" s="82">
        <f t="shared" si="119"/>
        <v>127200</v>
      </c>
      <c r="L686" s="30">
        <v>12</v>
      </c>
      <c r="M686" s="30">
        <f t="shared" si="117"/>
        <v>480</v>
      </c>
    </row>
    <row r="687" spans="1:13" ht="15.75" x14ac:dyDescent="0.25">
      <c r="A687" s="13" t="s">
        <v>638</v>
      </c>
      <c r="B687" s="20" t="s">
        <v>338</v>
      </c>
      <c r="C687" s="21" t="s">
        <v>2148</v>
      </c>
      <c r="D687" s="26">
        <f t="shared" si="116"/>
        <v>137800</v>
      </c>
      <c r="E687" s="34">
        <f t="shared" si="113"/>
        <v>101473</v>
      </c>
      <c r="F687" s="34">
        <f t="shared" si="114"/>
        <v>34298</v>
      </c>
      <c r="G687" s="34">
        <f t="shared" si="115"/>
        <v>2029</v>
      </c>
      <c r="H687" s="11">
        <v>0</v>
      </c>
      <c r="I687" s="85">
        <f t="shared" si="118"/>
        <v>0.32500000000000001</v>
      </c>
      <c r="J687" s="37"/>
      <c r="K687" s="82">
        <f t="shared" si="119"/>
        <v>137800</v>
      </c>
      <c r="L687" s="30">
        <v>13</v>
      </c>
      <c r="M687" s="30">
        <f t="shared" si="117"/>
        <v>520</v>
      </c>
    </row>
    <row r="688" spans="1:13" ht="15.75" x14ac:dyDescent="0.25">
      <c r="A688" s="13" t="s">
        <v>639</v>
      </c>
      <c r="B688" s="20" t="s">
        <v>340</v>
      </c>
      <c r="C688" s="21" t="s">
        <v>2149</v>
      </c>
      <c r="D688" s="26">
        <f t="shared" si="116"/>
        <v>148400</v>
      </c>
      <c r="E688" s="34">
        <f t="shared" si="113"/>
        <v>109278</v>
      </c>
      <c r="F688" s="34">
        <f t="shared" si="114"/>
        <v>36936</v>
      </c>
      <c r="G688" s="34">
        <f t="shared" si="115"/>
        <v>2186</v>
      </c>
      <c r="H688" s="11">
        <v>0</v>
      </c>
      <c r="I688" s="85">
        <f t="shared" si="118"/>
        <v>0.35</v>
      </c>
      <c r="J688" s="37"/>
      <c r="K688" s="82">
        <f t="shared" si="119"/>
        <v>148400</v>
      </c>
      <c r="L688" s="30">
        <v>14</v>
      </c>
      <c r="M688" s="30">
        <f t="shared" si="117"/>
        <v>560</v>
      </c>
    </row>
    <row r="689" spans="1:13" ht="15.75" x14ac:dyDescent="0.25">
      <c r="A689" s="13" t="s">
        <v>640</v>
      </c>
      <c r="B689" s="20" t="s">
        <v>342</v>
      </c>
      <c r="C689" s="21" t="s">
        <v>2150</v>
      </c>
      <c r="D689" s="26">
        <f t="shared" si="116"/>
        <v>159000</v>
      </c>
      <c r="E689" s="34">
        <f t="shared" si="113"/>
        <v>117084</v>
      </c>
      <c r="F689" s="34">
        <f t="shared" si="114"/>
        <v>39574</v>
      </c>
      <c r="G689" s="34">
        <f t="shared" si="115"/>
        <v>2342</v>
      </c>
      <c r="H689" s="11">
        <v>0</v>
      </c>
      <c r="I689" s="85">
        <f t="shared" si="118"/>
        <v>0.375</v>
      </c>
      <c r="J689" s="37"/>
      <c r="K689" s="82">
        <f t="shared" si="119"/>
        <v>159000</v>
      </c>
      <c r="L689" s="30">
        <v>15</v>
      </c>
      <c r="M689" s="30">
        <f t="shared" si="117"/>
        <v>600</v>
      </c>
    </row>
    <row r="690" spans="1:13" ht="15.75" x14ac:dyDescent="0.25">
      <c r="A690" s="13" t="s">
        <v>641</v>
      </c>
      <c r="B690" s="20" t="s">
        <v>344</v>
      </c>
      <c r="C690" s="21" t="s">
        <v>2151</v>
      </c>
      <c r="D690" s="26">
        <f t="shared" si="116"/>
        <v>169600</v>
      </c>
      <c r="E690" s="34">
        <f t="shared" si="113"/>
        <v>124890</v>
      </c>
      <c r="F690" s="34">
        <f t="shared" si="114"/>
        <v>42212</v>
      </c>
      <c r="G690" s="34">
        <f t="shared" si="115"/>
        <v>2498</v>
      </c>
      <c r="H690" s="11">
        <v>0</v>
      </c>
      <c r="I690" s="85">
        <f t="shared" si="118"/>
        <v>0.4</v>
      </c>
      <c r="J690" s="37"/>
      <c r="K690" s="82">
        <f t="shared" si="119"/>
        <v>169600</v>
      </c>
      <c r="L690" s="30">
        <v>16</v>
      </c>
      <c r="M690" s="30">
        <f t="shared" si="117"/>
        <v>640</v>
      </c>
    </row>
    <row r="691" spans="1:13" ht="15.75" x14ac:dyDescent="0.25">
      <c r="A691" s="13" t="s">
        <v>642</v>
      </c>
      <c r="B691" s="20" t="s">
        <v>346</v>
      </c>
      <c r="C691" s="21" t="s">
        <v>2152</v>
      </c>
      <c r="D691" s="26">
        <f t="shared" si="116"/>
        <v>180200</v>
      </c>
      <c r="E691" s="34">
        <f t="shared" si="113"/>
        <v>132695</v>
      </c>
      <c r="F691" s="34">
        <f t="shared" si="114"/>
        <v>44851</v>
      </c>
      <c r="G691" s="34">
        <f t="shared" si="115"/>
        <v>2654</v>
      </c>
      <c r="H691" s="11">
        <v>0</v>
      </c>
      <c r="I691" s="85">
        <f t="shared" si="118"/>
        <v>0.42499999999999999</v>
      </c>
      <c r="J691" s="37"/>
      <c r="K691" s="82">
        <f t="shared" si="119"/>
        <v>180200</v>
      </c>
      <c r="L691" s="30">
        <v>17</v>
      </c>
      <c r="M691" s="30">
        <f t="shared" si="117"/>
        <v>680</v>
      </c>
    </row>
    <row r="692" spans="1:13" ht="15.75" x14ac:dyDescent="0.25">
      <c r="A692" s="13" t="s">
        <v>643</v>
      </c>
      <c r="B692" s="20" t="s">
        <v>348</v>
      </c>
      <c r="C692" s="21" t="s">
        <v>2153</v>
      </c>
      <c r="D692" s="26">
        <f t="shared" si="116"/>
        <v>190800</v>
      </c>
      <c r="E692" s="34">
        <f t="shared" si="113"/>
        <v>140501</v>
      </c>
      <c r="F692" s="34">
        <f t="shared" si="114"/>
        <v>47489</v>
      </c>
      <c r="G692" s="34">
        <f t="shared" si="115"/>
        <v>2810</v>
      </c>
      <c r="H692" s="11">
        <v>0</v>
      </c>
      <c r="I692" s="85">
        <f t="shared" si="118"/>
        <v>0.45</v>
      </c>
      <c r="J692" s="37"/>
      <c r="K692" s="82">
        <f t="shared" si="119"/>
        <v>190800</v>
      </c>
      <c r="L692" s="30">
        <v>18</v>
      </c>
      <c r="M692" s="30">
        <f t="shared" si="117"/>
        <v>720</v>
      </c>
    </row>
    <row r="693" spans="1:13" ht="15.75" x14ac:dyDescent="0.25">
      <c r="A693" s="13" t="s">
        <v>644</v>
      </c>
      <c r="B693" s="20" t="s">
        <v>350</v>
      </c>
      <c r="C693" s="21" t="s">
        <v>2154</v>
      </c>
      <c r="D693" s="26">
        <f t="shared" si="116"/>
        <v>201400</v>
      </c>
      <c r="E693" s="34">
        <f t="shared" si="113"/>
        <v>148306</v>
      </c>
      <c r="F693" s="34">
        <f t="shared" si="114"/>
        <v>50128</v>
      </c>
      <c r="G693" s="34">
        <f t="shared" si="115"/>
        <v>2966</v>
      </c>
      <c r="H693" s="11">
        <v>0</v>
      </c>
      <c r="I693" s="85">
        <f t="shared" si="118"/>
        <v>0.47499999999999998</v>
      </c>
      <c r="J693" s="37"/>
      <c r="K693" s="82">
        <f t="shared" si="119"/>
        <v>201400</v>
      </c>
      <c r="L693" s="30">
        <v>19</v>
      </c>
      <c r="M693" s="30">
        <f t="shared" si="117"/>
        <v>760</v>
      </c>
    </row>
    <row r="694" spans="1:13" ht="15.75" x14ac:dyDescent="0.25">
      <c r="A694" s="13" t="s">
        <v>645</v>
      </c>
      <c r="B694" s="20" t="s">
        <v>352</v>
      </c>
      <c r="C694" s="21" t="s">
        <v>2155</v>
      </c>
      <c r="D694" s="26">
        <f t="shared" si="116"/>
        <v>212000</v>
      </c>
      <c r="E694" s="34">
        <f t="shared" si="113"/>
        <v>156112</v>
      </c>
      <c r="F694" s="34">
        <f t="shared" si="114"/>
        <v>52766</v>
      </c>
      <c r="G694" s="34">
        <f t="shared" si="115"/>
        <v>3122</v>
      </c>
      <c r="H694" s="11">
        <v>0</v>
      </c>
      <c r="I694" s="85">
        <f t="shared" si="118"/>
        <v>0.5</v>
      </c>
      <c r="J694" s="37"/>
      <c r="K694" s="82">
        <f t="shared" si="119"/>
        <v>212000</v>
      </c>
      <c r="L694" s="30">
        <v>20</v>
      </c>
      <c r="M694" s="30">
        <f t="shared" si="117"/>
        <v>800</v>
      </c>
    </row>
    <row r="695" spans="1:13" ht="15.75" x14ac:dyDescent="0.25">
      <c r="A695" s="13" t="s">
        <v>646</v>
      </c>
      <c r="B695" s="20" t="s">
        <v>354</v>
      </c>
      <c r="C695" s="21" t="s">
        <v>2156</v>
      </c>
      <c r="D695" s="26">
        <f t="shared" si="116"/>
        <v>222600</v>
      </c>
      <c r="E695" s="34">
        <f t="shared" si="113"/>
        <v>163918</v>
      </c>
      <c r="F695" s="34">
        <f t="shared" si="114"/>
        <v>55404</v>
      </c>
      <c r="G695" s="34">
        <f t="shared" si="115"/>
        <v>3278</v>
      </c>
      <c r="H695" s="11">
        <v>0</v>
      </c>
      <c r="I695" s="85">
        <f t="shared" si="118"/>
        <v>0.52500000000000002</v>
      </c>
      <c r="J695" s="37"/>
      <c r="K695" s="82">
        <f t="shared" si="119"/>
        <v>222600</v>
      </c>
      <c r="L695" s="30">
        <v>21</v>
      </c>
      <c r="M695" s="30">
        <f t="shared" si="117"/>
        <v>840</v>
      </c>
    </row>
    <row r="696" spans="1:13" ht="15.75" x14ac:dyDescent="0.25">
      <c r="A696" s="13" t="s">
        <v>647</v>
      </c>
      <c r="B696" s="20" t="s">
        <v>356</v>
      </c>
      <c r="C696" s="21" t="s">
        <v>2157</v>
      </c>
      <c r="D696" s="26">
        <f t="shared" si="116"/>
        <v>233200</v>
      </c>
      <c r="E696" s="34">
        <f t="shared" si="113"/>
        <v>171723</v>
      </c>
      <c r="F696" s="34">
        <f t="shared" si="114"/>
        <v>58043</v>
      </c>
      <c r="G696" s="34">
        <f t="shared" si="115"/>
        <v>3434</v>
      </c>
      <c r="H696" s="11">
        <v>0</v>
      </c>
      <c r="I696" s="85">
        <f t="shared" si="118"/>
        <v>0.55000000000000004</v>
      </c>
      <c r="J696" s="37"/>
      <c r="K696" s="82">
        <f t="shared" si="119"/>
        <v>233200</v>
      </c>
      <c r="L696" s="30">
        <v>22</v>
      </c>
      <c r="M696" s="30">
        <f t="shared" si="117"/>
        <v>880</v>
      </c>
    </row>
    <row r="697" spans="1:13" ht="15.75" x14ac:dyDescent="0.25">
      <c r="A697" s="13" t="s">
        <v>648</v>
      </c>
      <c r="B697" s="20" t="s">
        <v>358</v>
      </c>
      <c r="C697" s="21" t="s">
        <v>2158</v>
      </c>
      <c r="D697" s="26">
        <f t="shared" si="116"/>
        <v>243800</v>
      </c>
      <c r="E697" s="34">
        <f t="shared" si="113"/>
        <v>179529</v>
      </c>
      <c r="F697" s="34">
        <f t="shared" si="114"/>
        <v>60680</v>
      </c>
      <c r="G697" s="34">
        <f t="shared" si="115"/>
        <v>3591</v>
      </c>
      <c r="H697" s="11">
        <v>0</v>
      </c>
      <c r="I697" s="85">
        <f t="shared" si="118"/>
        <v>0.57499999999999996</v>
      </c>
      <c r="J697" s="37"/>
      <c r="K697" s="82">
        <f t="shared" si="119"/>
        <v>243800</v>
      </c>
      <c r="L697" s="30">
        <v>23</v>
      </c>
      <c r="M697" s="30">
        <f t="shared" si="117"/>
        <v>920</v>
      </c>
    </row>
    <row r="698" spans="1:13" ht="15.75" x14ac:dyDescent="0.25">
      <c r="A698" s="13" t="s">
        <v>649</v>
      </c>
      <c r="B698" s="20" t="s">
        <v>360</v>
      </c>
      <c r="C698" s="21" t="s">
        <v>2159</v>
      </c>
      <c r="D698" s="26">
        <f t="shared" si="116"/>
        <v>254400</v>
      </c>
      <c r="E698" s="34">
        <f t="shared" si="113"/>
        <v>187334</v>
      </c>
      <c r="F698" s="34">
        <f t="shared" si="114"/>
        <v>63319</v>
      </c>
      <c r="G698" s="34">
        <f t="shared" si="115"/>
        <v>3747</v>
      </c>
      <c r="H698" s="11">
        <v>0</v>
      </c>
      <c r="I698" s="85">
        <f t="shared" si="118"/>
        <v>0.6</v>
      </c>
      <c r="J698" s="37"/>
      <c r="K698" s="82">
        <f t="shared" si="119"/>
        <v>254400</v>
      </c>
      <c r="L698" s="30">
        <v>24</v>
      </c>
      <c r="M698" s="30">
        <f t="shared" si="117"/>
        <v>960</v>
      </c>
    </row>
    <row r="699" spans="1:13" ht="15.75" x14ac:dyDescent="0.25">
      <c r="A699" s="13" t="s">
        <v>650</v>
      </c>
      <c r="B699" s="20" t="s">
        <v>362</v>
      </c>
      <c r="C699" s="21" t="s">
        <v>2160</v>
      </c>
      <c r="D699" s="26">
        <f t="shared" si="116"/>
        <v>265000</v>
      </c>
      <c r="E699" s="34">
        <f t="shared" si="113"/>
        <v>195140</v>
      </c>
      <c r="F699" s="34">
        <f t="shared" si="114"/>
        <v>65957</v>
      </c>
      <c r="G699" s="34">
        <f t="shared" si="115"/>
        <v>3903</v>
      </c>
      <c r="H699" s="11">
        <v>0</v>
      </c>
      <c r="I699" s="85">
        <f t="shared" si="118"/>
        <v>0.625</v>
      </c>
      <c r="J699" s="37"/>
      <c r="K699" s="82">
        <f t="shared" si="119"/>
        <v>265000</v>
      </c>
      <c r="L699" s="30">
        <v>25</v>
      </c>
      <c r="M699" s="30">
        <f t="shared" si="117"/>
        <v>1000</v>
      </c>
    </row>
    <row r="700" spans="1:13" ht="15.75" x14ac:dyDescent="0.25">
      <c r="A700" s="13" t="s">
        <v>651</v>
      </c>
      <c r="B700" s="20" t="s">
        <v>652</v>
      </c>
      <c r="C700" s="21" t="s">
        <v>2162</v>
      </c>
      <c r="D700" s="26">
        <f t="shared" si="116"/>
        <v>94257</v>
      </c>
      <c r="E700" s="34">
        <f t="shared" si="113"/>
        <v>69409</v>
      </c>
      <c r="F700" s="34">
        <f t="shared" si="114"/>
        <v>23460</v>
      </c>
      <c r="G700" s="34">
        <f t="shared" si="115"/>
        <v>1388</v>
      </c>
      <c r="H700" s="11">
        <v>0</v>
      </c>
      <c r="I700" s="85">
        <v>0.15</v>
      </c>
      <c r="J700" s="37"/>
      <c r="K700" s="82">
        <f>0.15*P1_</f>
        <v>94257</v>
      </c>
      <c r="L700" s="30"/>
    </row>
    <row r="701" spans="1:13" ht="15.75" x14ac:dyDescent="0.25">
      <c r="A701" s="13" t="s">
        <v>653</v>
      </c>
      <c r="B701" s="20" t="s">
        <v>654</v>
      </c>
      <c r="C701" s="21" t="s">
        <v>2162</v>
      </c>
      <c r="D701" s="26">
        <f t="shared" si="116"/>
        <v>125676</v>
      </c>
      <c r="E701" s="34">
        <f t="shared" si="113"/>
        <v>92545</v>
      </c>
      <c r="F701" s="34">
        <f t="shared" si="114"/>
        <v>31280</v>
      </c>
      <c r="G701" s="34">
        <f t="shared" si="115"/>
        <v>1851</v>
      </c>
      <c r="H701" s="11">
        <v>0</v>
      </c>
      <c r="I701" s="85">
        <v>0.2</v>
      </c>
      <c r="J701" s="37"/>
      <c r="K701" s="82">
        <f>0.2*P1_</f>
        <v>125676</v>
      </c>
      <c r="L701" s="30"/>
    </row>
    <row r="702" spans="1:13" ht="15.75" x14ac:dyDescent="0.25">
      <c r="A702" s="98" t="s">
        <v>4057</v>
      </c>
      <c r="B702" s="20" t="s">
        <v>4058</v>
      </c>
      <c r="C702" s="21" t="s">
        <v>4059</v>
      </c>
      <c r="D702" s="26">
        <f t="shared" ref="D702" si="120">ROUND(K702,0)</f>
        <v>125676</v>
      </c>
      <c r="E702" s="34">
        <f t="shared" si="113"/>
        <v>92545</v>
      </c>
      <c r="F702" s="34">
        <f t="shared" ref="F702" si="121">D702-E702-G702</f>
        <v>31280</v>
      </c>
      <c r="G702" s="34">
        <f t="shared" si="115"/>
        <v>1851</v>
      </c>
      <c r="H702" s="11">
        <v>0</v>
      </c>
      <c r="I702" s="85">
        <v>0.2</v>
      </c>
      <c r="J702" s="37"/>
      <c r="K702" s="82">
        <f>0.2*P1_</f>
        <v>125676</v>
      </c>
      <c r="L702" s="30"/>
    </row>
    <row r="703" spans="1:13" ht="15.75" x14ac:dyDescent="0.25">
      <c r="A703" s="13" t="s">
        <v>655</v>
      </c>
      <c r="B703" s="20" t="s">
        <v>52</v>
      </c>
      <c r="C703" s="21" t="s">
        <v>2164</v>
      </c>
      <c r="D703" s="26">
        <f t="shared" si="116"/>
        <v>62838</v>
      </c>
      <c r="E703" s="34">
        <f t="shared" si="113"/>
        <v>46272</v>
      </c>
      <c r="F703" s="34">
        <f t="shared" si="114"/>
        <v>15641</v>
      </c>
      <c r="G703" s="34">
        <f t="shared" si="115"/>
        <v>925</v>
      </c>
      <c r="H703" s="11">
        <v>0</v>
      </c>
      <c r="I703" s="85">
        <v>0.1</v>
      </c>
      <c r="J703" s="37"/>
      <c r="K703" s="82">
        <f>0.1*P1_</f>
        <v>62838</v>
      </c>
      <c r="L703" s="30"/>
    </row>
    <row r="704" spans="1:13" ht="15.75" x14ac:dyDescent="0.25">
      <c r="A704" s="13" t="s">
        <v>656</v>
      </c>
      <c r="B704" s="20" t="s">
        <v>24</v>
      </c>
      <c r="C704" s="21" t="s">
        <v>2165</v>
      </c>
      <c r="D704" s="26">
        <f t="shared" si="116"/>
        <v>6371</v>
      </c>
      <c r="E704" s="34">
        <f t="shared" si="113"/>
        <v>4691</v>
      </c>
      <c r="F704" s="34">
        <f t="shared" si="114"/>
        <v>1586</v>
      </c>
      <c r="G704" s="34">
        <f t="shared" si="115"/>
        <v>94</v>
      </c>
      <c r="H704" s="11">
        <v>0</v>
      </c>
      <c r="I704" s="85">
        <v>9.3749999999999997E-3</v>
      </c>
      <c r="J704" s="37"/>
      <c r="K704" s="82">
        <f>0.009375*P3_</f>
        <v>6370.78125</v>
      </c>
      <c r="L704" s="30"/>
    </row>
    <row r="705" spans="1:13" ht="15.75" x14ac:dyDescent="0.25">
      <c r="A705" s="13" t="s">
        <v>657</v>
      </c>
      <c r="B705" s="20" t="s">
        <v>26</v>
      </c>
      <c r="C705" s="21" t="s">
        <v>2165</v>
      </c>
      <c r="D705" s="26">
        <f t="shared" si="116"/>
        <v>6371</v>
      </c>
      <c r="E705" s="34">
        <f t="shared" si="113"/>
        <v>4691</v>
      </c>
      <c r="F705" s="34">
        <f t="shared" si="114"/>
        <v>1586</v>
      </c>
      <c r="G705" s="34">
        <f t="shared" si="115"/>
        <v>94</v>
      </c>
      <c r="H705" s="11">
        <v>0</v>
      </c>
      <c r="I705" s="85">
        <v>9.3749999999999997E-3</v>
      </c>
      <c r="J705" s="37"/>
      <c r="K705" s="82">
        <f>0.009375*P3_</f>
        <v>6370.78125</v>
      </c>
      <c r="L705" s="30"/>
    </row>
    <row r="706" spans="1:13" ht="15.75" x14ac:dyDescent="0.25">
      <c r="A706" s="13" t="s">
        <v>3083</v>
      </c>
      <c r="B706" s="20" t="s">
        <v>2725</v>
      </c>
      <c r="C706" s="21" t="s">
        <v>1986</v>
      </c>
      <c r="D706" s="26">
        <f t="shared" si="116"/>
        <v>470470</v>
      </c>
      <c r="E706" s="34">
        <f t="shared" si="113"/>
        <v>346443</v>
      </c>
      <c r="F706" s="34">
        <f t="shared" si="114"/>
        <v>117098</v>
      </c>
      <c r="G706" s="34">
        <f t="shared" si="115"/>
        <v>6929</v>
      </c>
      <c r="H706" s="11">
        <v>0</v>
      </c>
      <c r="I706" s="86">
        <v>1</v>
      </c>
      <c r="J706" s="37"/>
      <c r="K706" s="82">
        <f>P2_</f>
        <v>470470</v>
      </c>
      <c r="L706" s="30"/>
    </row>
    <row r="707" spans="1:13" ht="15.75" x14ac:dyDescent="0.25">
      <c r="A707" s="13" t="s">
        <v>3084</v>
      </c>
      <c r="B707" s="20" t="s">
        <v>2731</v>
      </c>
      <c r="C707" s="21" t="s">
        <v>3085</v>
      </c>
      <c r="D707" s="26">
        <f t="shared" si="116"/>
        <v>344990</v>
      </c>
      <c r="E707" s="34">
        <f t="shared" si="113"/>
        <v>254043</v>
      </c>
      <c r="F707" s="34">
        <f t="shared" si="114"/>
        <v>85866</v>
      </c>
      <c r="G707" s="34">
        <f t="shared" si="115"/>
        <v>5081</v>
      </c>
      <c r="H707" s="11">
        <v>0</v>
      </c>
      <c r="I707" s="86">
        <v>1</v>
      </c>
      <c r="J707" s="37"/>
      <c r="K707" s="82">
        <f>P4_</f>
        <v>344990</v>
      </c>
      <c r="L707" s="30"/>
    </row>
    <row r="708" spans="1:13" ht="15.75" x14ac:dyDescent="0.25">
      <c r="A708" s="13" t="s">
        <v>3086</v>
      </c>
      <c r="B708" s="20" t="s">
        <v>61</v>
      </c>
      <c r="C708" s="21" t="s">
        <v>3087</v>
      </c>
      <c r="D708" s="26">
        <f t="shared" si="116"/>
        <v>10600</v>
      </c>
      <c r="E708" s="34">
        <f t="shared" si="113"/>
        <v>7806</v>
      </c>
      <c r="F708" s="34">
        <f t="shared" si="114"/>
        <v>2638</v>
      </c>
      <c r="G708" s="34">
        <f t="shared" si="115"/>
        <v>156</v>
      </c>
      <c r="H708" s="11">
        <v>0</v>
      </c>
      <c r="I708" s="85">
        <f t="shared" ref="I708:I747" si="122">L708/40</f>
        <v>2.5000000000000001E-2</v>
      </c>
      <c r="J708" s="37"/>
      <c r="K708" s="82">
        <f t="shared" ref="K708:K747" si="123">M708*N1_</f>
        <v>10600</v>
      </c>
      <c r="L708" s="30">
        <v>1</v>
      </c>
      <c r="M708" s="30">
        <f>L708*40</f>
        <v>40</v>
      </c>
    </row>
    <row r="709" spans="1:13" ht="15.75" x14ac:dyDescent="0.25">
      <c r="A709" s="13" t="s">
        <v>3088</v>
      </c>
      <c r="B709" s="20" t="s">
        <v>63</v>
      </c>
      <c r="C709" s="21" t="s">
        <v>3089</v>
      </c>
      <c r="D709" s="26">
        <f t="shared" si="116"/>
        <v>21200</v>
      </c>
      <c r="E709" s="34">
        <f t="shared" si="113"/>
        <v>15611</v>
      </c>
      <c r="F709" s="34">
        <f t="shared" si="114"/>
        <v>5277</v>
      </c>
      <c r="G709" s="34">
        <f t="shared" si="115"/>
        <v>312</v>
      </c>
      <c r="H709" s="11">
        <v>0</v>
      </c>
      <c r="I709" s="85">
        <f t="shared" si="122"/>
        <v>0.05</v>
      </c>
      <c r="J709" s="37"/>
      <c r="K709" s="82">
        <f t="shared" si="123"/>
        <v>21200</v>
      </c>
      <c r="L709" s="30">
        <v>2</v>
      </c>
      <c r="M709" s="30">
        <f t="shared" ref="M709:M747" si="124">L709*40</f>
        <v>80</v>
      </c>
    </row>
    <row r="710" spans="1:13" ht="15.75" x14ac:dyDescent="0.25">
      <c r="A710" s="13" t="s">
        <v>3090</v>
      </c>
      <c r="B710" s="20" t="s">
        <v>65</v>
      </c>
      <c r="C710" s="21" t="s">
        <v>3091</v>
      </c>
      <c r="D710" s="26">
        <f t="shared" si="116"/>
        <v>31800</v>
      </c>
      <c r="E710" s="34">
        <f t="shared" si="113"/>
        <v>23417</v>
      </c>
      <c r="F710" s="34">
        <f t="shared" si="114"/>
        <v>7915</v>
      </c>
      <c r="G710" s="34">
        <f t="shared" si="115"/>
        <v>468</v>
      </c>
      <c r="H710" s="11">
        <v>0</v>
      </c>
      <c r="I710" s="85">
        <f t="shared" si="122"/>
        <v>7.4999999999999997E-2</v>
      </c>
      <c r="J710" s="37"/>
      <c r="K710" s="82">
        <f t="shared" si="123"/>
        <v>31800</v>
      </c>
      <c r="L710" s="30">
        <v>3</v>
      </c>
      <c r="M710" s="30">
        <f t="shared" si="124"/>
        <v>120</v>
      </c>
    </row>
    <row r="711" spans="1:13" ht="15.75" x14ac:dyDescent="0.25">
      <c r="A711" s="13" t="s">
        <v>3092</v>
      </c>
      <c r="B711" s="20" t="s">
        <v>379</v>
      </c>
      <c r="C711" s="21" t="s">
        <v>3093</v>
      </c>
      <c r="D711" s="26">
        <f t="shared" si="116"/>
        <v>42400</v>
      </c>
      <c r="E711" s="34">
        <f t="shared" si="113"/>
        <v>31222</v>
      </c>
      <c r="F711" s="34">
        <f t="shared" si="114"/>
        <v>10554</v>
      </c>
      <c r="G711" s="34">
        <f t="shared" si="115"/>
        <v>624</v>
      </c>
      <c r="H711" s="11">
        <v>0</v>
      </c>
      <c r="I711" s="85">
        <f t="shared" si="122"/>
        <v>0.1</v>
      </c>
      <c r="J711" s="37"/>
      <c r="K711" s="82">
        <f t="shared" si="123"/>
        <v>42400</v>
      </c>
      <c r="L711" s="30">
        <v>4</v>
      </c>
      <c r="M711" s="30">
        <f t="shared" si="124"/>
        <v>160</v>
      </c>
    </row>
    <row r="712" spans="1:13" ht="15.75" x14ac:dyDescent="0.25">
      <c r="A712" s="13" t="s">
        <v>3094</v>
      </c>
      <c r="B712" s="20" t="s">
        <v>381</v>
      </c>
      <c r="C712" s="21" t="s">
        <v>3095</v>
      </c>
      <c r="D712" s="26">
        <f t="shared" si="116"/>
        <v>53000</v>
      </c>
      <c r="E712" s="34">
        <f t="shared" si="113"/>
        <v>39028</v>
      </c>
      <c r="F712" s="34">
        <f t="shared" si="114"/>
        <v>13191</v>
      </c>
      <c r="G712" s="34">
        <f t="shared" si="115"/>
        <v>781</v>
      </c>
      <c r="H712" s="11">
        <v>0</v>
      </c>
      <c r="I712" s="85">
        <f t="shared" si="122"/>
        <v>0.125</v>
      </c>
      <c r="J712" s="37"/>
      <c r="K712" s="82">
        <f t="shared" si="123"/>
        <v>53000</v>
      </c>
      <c r="L712" s="30">
        <v>5</v>
      </c>
      <c r="M712" s="30">
        <f t="shared" si="124"/>
        <v>200</v>
      </c>
    </row>
    <row r="713" spans="1:13" ht="15.75" x14ac:dyDescent="0.25">
      <c r="A713" s="13" t="s">
        <v>3096</v>
      </c>
      <c r="B713" s="20" t="s">
        <v>383</v>
      </c>
      <c r="C713" s="21" t="s">
        <v>3097</v>
      </c>
      <c r="D713" s="26">
        <f t="shared" si="116"/>
        <v>63600</v>
      </c>
      <c r="E713" s="34">
        <f t="shared" si="113"/>
        <v>46834</v>
      </c>
      <c r="F713" s="34">
        <f t="shared" si="114"/>
        <v>15829</v>
      </c>
      <c r="G713" s="34">
        <f t="shared" si="115"/>
        <v>937</v>
      </c>
      <c r="H713" s="11">
        <v>0</v>
      </c>
      <c r="I713" s="85">
        <f t="shared" si="122"/>
        <v>0.15</v>
      </c>
      <c r="J713" s="37"/>
      <c r="K713" s="82">
        <f t="shared" si="123"/>
        <v>63600</v>
      </c>
      <c r="L713" s="30">
        <v>6</v>
      </c>
      <c r="M713" s="30">
        <f t="shared" si="124"/>
        <v>240</v>
      </c>
    </row>
    <row r="714" spans="1:13" ht="15.75" x14ac:dyDescent="0.25">
      <c r="A714" s="13" t="s">
        <v>3098</v>
      </c>
      <c r="B714" s="20" t="s">
        <v>385</v>
      </c>
      <c r="C714" s="21" t="s">
        <v>3099</v>
      </c>
      <c r="D714" s="26">
        <f t="shared" si="116"/>
        <v>74200</v>
      </c>
      <c r="E714" s="34">
        <f t="shared" si="113"/>
        <v>54639</v>
      </c>
      <c r="F714" s="34">
        <f t="shared" si="114"/>
        <v>18468</v>
      </c>
      <c r="G714" s="34">
        <f t="shared" si="115"/>
        <v>1093</v>
      </c>
      <c r="H714" s="11">
        <v>0</v>
      </c>
      <c r="I714" s="85">
        <f t="shared" si="122"/>
        <v>0.17499999999999999</v>
      </c>
      <c r="J714" s="37"/>
      <c r="K714" s="82">
        <f t="shared" si="123"/>
        <v>74200</v>
      </c>
      <c r="L714" s="30">
        <v>7</v>
      </c>
      <c r="M714" s="30">
        <f t="shared" si="124"/>
        <v>280</v>
      </c>
    </row>
    <row r="715" spans="1:13" ht="15.75" x14ac:dyDescent="0.25">
      <c r="A715" s="13" t="s">
        <v>3100</v>
      </c>
      <c r="B715" s="20" t="s">
        <v>387</v>
      </c>
      <c r="C715" s="21" t="s">
        <v>3101</v>
      </c>
      <c r="D715" s="26">
        <f t="shared" si="116"/>
        <v>84800</v>
      </c>
      <c r="E715" s="34">
        <f t="shared" si="113"/>
        <v>62445</v>
      </c>
      <c r="F715" s="34">
        <f t="shared" si="114"/>
        <v>21106</v>
      </c>
      <c r="G715" s="34">
        <f t="shared" si="115"/>
        <v>1249</v>
      </c>
      <c r="H715" s="11">
        <v>0</v>
      </c>
      <c r="I715" s="85">
        <f t="shared" si="122"/>
        <v>0.2</v>
      </c>
      <c r="J715" s="37"/>
      <c r="K715" s="82">
        <f t="shared" si="123"/>
        <v>84800</v>
      </c>
      <c r="L715" s="30">
        <v>8</v>
      </c>
      <c r="M715" s="30">
        <f t="shared" si="124"/>
        <v>320</v>
      </c>
    </row>
    <row r="716" spans="1:13" ht="15.75" x14ac:dyDescent="0.25">
      <c r="A716" s="13" t="s">
        <v>3102</v>
      </c>
      <c r="B716" s="20" t="s">
        <v>389</v>
      </c>
      <c r="C716" s="21" t="s">
        <v>3103</v>
      </c>
      <c r="D716" s="26">
        <f t="shared" si="116"/>
        <v>95400</v>
      </c>
      <c r="E716" s="34">
        <f t="shared" si="113"/>
        <v>70250</v>
      </c>
      <c r="F716" s="34">
        <f t="shared" si="114"/>
        <v>23745</v>
      </c>
      <c r="G716" s="34">
        <f t="shared" si="115"/>
        <v>1405</v>
      </c>
      <c r="H716" s="11">
        <v>0</v>
      </c>
      <c r="I716" s="85">
        <f t="shared" si="122"/>
        <v>0.22500000000000001</v>
      </c>
      <c r="J716" s="37"/>
      <c r="K716" s="82">
        <f t="shared" si="123"/>
        <v>95400</v>
      </c>
      <c r="L716" s="30">
        <v>9</v>
      </c>
      <c r="M716" s="30">
        <f t="shared" si="124"/>
        <v>360</v>
      </c>
    </row>
    <row r="717" spans="1:13" ht="15.75" x14ac:dyDescent="0.25">
      <c r="A717" s="13" t="s">
        <v>3104</v>
      </c>
      <c r="B717" s="20" t="s">
        <v>391</v>
      </c>
      <c r="C717" s="21" t="s">
        <v>3105</v>
      </c>
      <c r="D717" s="26">
        <f t="shared" si="116"/>
        <v>106000</v>
      </c>
      <c r="E717" s="34">
        <f t="shared" ref="E717:E783" si="125">ROUND($D717*100/135.8,0)</f>
        <v>78056</v>
      </c>
      <c r="F717" s="34">
        <f t="shared" ref="F717:F783" si="126">D717-E717-G717</f>
        <v>26383</v>
      </c>
      <c r="G717" s="34">
        <f t="shared" ref="G717:G783" si="127">ROUND($D717*2/135.8,0)</f>
        <v>1561</v>
      </c>
      <c r="H717" s="11">
        <v>0</v>
      </c>
      <c r="I717" s="85">
        <f t="shared" si="122"/>
        <v>0.25</v>
      </c>
      <c r="J717" s="37"/>
      <c r="K717" s="82">
        <f t="shared" si="123"/>
        <v>106000</v>
      </c>
      <c r="L717" s="30">
        <v>10</v>
      </c>
      <c r="M717" s="30">
        <f t="shared" si="124"/>
        <v>400</v>
      </c>
    </row>
    <row r="718" spans="1:13" ht="15.75" x14ac:dyDescent="0.25">
      <c r="A718" s="13" t="s">
        <v>3106</v>
      </c>
      <c r="B718" s="20" t="s">
        <v>393</v>
      </c>
      <c r="C718" s="21" t="s">
        <v>3107</v>
      </c>
      <c r="D718" s="26">
        <f t="shared" si="116"/>
        <v>116600</v>
      </c>
      <c r="E718" s="34">
        <f t="shared" si="125"/>
        <v>85862</v>
      </c>
      <c r="F718" s="34">
        <f t="shared" si="126"/>
        <v>29021</v>
      </c>
      <c r="G718" s="34">
        <f t="shared" si="127"/>
        <v>1717</v>
      </c>
      <c r="H718" s="11">
        <v>0</v>
      </c>
      <c r="I718" s="85">
        <f t="shared" si="122"/>
        <v>0.27500000000000002</v>
      </c>
      <c r="J718" s="37"/>
      <c r="K718" s="82">
        <f t="shared" si="123"/>
        <v>116600</v>
      </c>
      <c r="L718" s="30">
        <v>11</v>
      </c>
      <c r="M718" s="30">
        <f t="shared" si="124"/>
        <v>440</v>
      </c>
    </row>
    <row r="719" spans="1:13" ht="15.75" x14ac:dyDescent="0.25">
      <c r="A719" s="13" t="s">
        <v>3108</v>
      </c>
      <c r="B719" s="20" t="s">
        <v>395</v>
      </c>
      <c r="C719" s="21" t="s">
        <v>3109</v>
      </c>
      <c r="D719" s="26">
        <f t="shared" si="116"/>
        <v>127200</v>
      </c>
      <c r="E719" s="34">
        <f t="shared" si="125"/>
        <v>93667</v>
      </c>
      <c r="F719" s="34">
        <f t="shared" si="126"/>
        <v>31660</v>
      </c>
      <c r="G719" s="34">
        <f t="shared" si="127"/>
        <v>1873</v>
      </c>
      <c r="H719" s="11">
        <v>0</v>
      </c>
      <c r="I719" s="85">
        <f t="shared" si="122"/>
        <v>0.3</v>
      </c>
      <c r="J719" s="37"/>
      <c r="K719" s="82">
        <f t="shared" si="123"/>
        <v>127200</v>
      </c>
      <c r="L719" s="30">
        <v>12</v>
      </c>
      <c r="M719" s="30">
        <f t="shared" si="124"/>
        <v>480</v>
      </c>
    </row>
    <row r="720" spans="1:13" ht="15.75" x14ac:dyDescent="0.25">
      <c r="A720" s="13" t="s">
        <v>3110</v>
      </c>
      <c r="B720" s="20" t="s">
        <v>397</v>
      </c>
      <c r="C720" s="21" t="s">
        <v>3111</v>
      </c>
      <c r="D720" s="26">
        <f t="shared" si="116"/>
        <v>137800</v>
      </c>
      <c r="E720" s="34">
        <f t="shared" si="125"/>
        <v>101473</v>
      </c>
      <c r="F720" s="34">
        <f t="shared" si="126"/>
        <v>34298</v>
      </c>
      <c r="G720" s="34">
        <f t="shared" si="127"/>
        <v>2029</v>
      </c>
      <c r="H720" s="11">
        <v>0</v>
      </c>
      <c r="I720" s="85">
        <f t="shared" si="122"/>
        <v>0.32500000000000001</v>
      </c>
      <c r="J720" s="37"/>
      <c r="K720" s="82">
        <f t="shared" si="123"/>
        <v>137800</v>
      </c>
      <c r="L720" s="30">
        <v>13</v>
      </c>
      <c r="M720" s="30">
        <f t="shared" si="124"/>
        <v>520</v>
      </c>
    </row>
    <row r="721" spans="1:13" ht="15.75" x14ac:dyDescent="0.25">
      <c r="A721" s="13" t="s">
        <v>3112</v>
      </c>
      <c r="B721" s="20" t="s">
        <v>399</v>
      </c>
      <c r="C721" s="21" t="s">
        <v>3113</v>
      </c>
      <c r="D721" s="26">
        <f t="shared" si="116"/>
        <v>148400</v>
      </c>
      <c r="E721" s="34">
        <f t="shared" si="125"/>
        <v>109278</v>
      </c>
      <c r="F721" s="34">
        <f t="shared" si="126"/>
        <v>36936</v>
      </c>
      <c r="G721" s="34">
        <f t="shared" si="127"/>
        <v>2186</v>
      </c>
      <c r="H721" s="11">
        <v>0</v>
      </c>
      <c r="I721" s="85">
        <f t="shared" si="122"/>
        <v>0.35</v>
      </c>
      <c r="J721" s="37"/>
      <c r="K721" s="82">
        <f t="shared" si="123"/>
        <v>148400</v>
      </c>
      <c r="L721" s="30">
        <v>14</v>
      </c>
      <c r="M721" s="30">
        <f t="shared" si="124"/>
        <v>560</v>
      </c>
    </row>
    <row r="722" spans="1:13" ht="15.75" x14ac:dyDescent="0.25">
      <c r="A722" s="13" t="s">
        <v>3114</v>
      </c>
      <c r="B722" s="20" t="s">
        <v>401</v>
      </c>
      <c r="C722" s="21" t="s">
        <v>3115</v>
      </c>
      <c r="D722" s="26">
        <f t="shared" si="116"/>
        <v>159000</v>
      </c>
      <c r="E722" s="34">
        <f t="shared" si="125"/>
        <v>117084</v>
      </c>
      <c r="F722" s="34">
        <f t="shared" si="126"/>
        <v>39574</v>
      </c>
      <c r="G722" s="34">
        <f t="shared" si="127"/>
        <v>2342</v>
      </c>
      <c r="H722" s="11">
        <v>0</v>
      </c>
      <c r="I722" s="85">
        <f t="shared" si="122"/>
        <v>0.375</v>
      </c>
      <c r="J722" s="37"/>
      <c r="K722" s="82">
        <f t="shared" si="123"/>
        <v>159000</v>
      </c>
      <c r="L722" s="30">
        <v>15</v>
      </c>
      <c r="M722" s="30">
        <f t="shared" si="124"/>
        <v>600</v>
      </c>
    </row>
    <row r="723" spans="1:13" ht="15.75" x14ac:dyDescent="0.25">
      <c r="A723" s="13" t="s">
        <v>3116</v>
      </c>
      <c r="B723" s="20" t="s">
        <v>403</v>
      </c>
      <c r="C723" s="21" t="s">
        <v>3117</v>
      </c>
      <c r="D723" s="26">
        <f t="shared" si="116"/>
        <v>169600</v>
      </c>
      <c r="E723" s="34">
        <f t="shared" si="125"/>
        <v>124890</v>
      </c>
      <c r="F723" s="34">
        <f t="shared" si="126"/>
        <v>42212</v>
      </c>
      <c r="G723" s="34">
        <f t="shared" si="127"/>
        <v>2498</v>
      </c>
      <c r="H723" s="11">
        <v>0</v>
      </c>
      <c r="I723" s="85">
        <f t="shared" si="122"/>
        <v>0.4</v>
      </c>
      <c r="J723" s="37"/>
      <c r="K723" s="82">
        <f t="shared" si="123"/>
        <v>169600</v>
      </c>
      <c r="L723" s="30">
        <v>16</v>
      </c>
      <c r="M723" s="30">
        <f t="shared" si="124"/>
        <v>640</v>
      </c>
    </row>
    <row r="724" spans="1:13" ht="15.75" x14ac:dyDescent="0.25">
      <c r="A724" s="13" t="s">
        <v>3118</v>
      </c>
      <c r="B724" s="20" t="s">
        <v>405</v>
      </c>
      <c r="C724" s="21" t="s">
        <v>3119</v>
      </c>
      <c r="D724" s="26">
        <f t="shared" si="116"/>
        <v>180200</v>
      </c>
      <c r="E724" s="34">
        <f t="shared" si="125"/>
        <v>132695</v>
      </c>
      <c r="F724" s="34">
        <f t="shared" si="126"/>
        <v>44851</v>
      </c>
      <c r="G724" s="34">
        <f t="shared" si="127"/>
        <v>2654</v>
      </c>
      <c r="H724" s="11">
        <v>0</v>
      </c>
      <c r="I724" s="85">
        <f t="shared" si="122"/>
        <v>0.42499999999999999</v>
      </c>
      <c r="J724" s="37"/>
      <c r="K724" s="82">
        <f t="shared" si="123"/>
        <v>180200</v>
      </c>
      <c r="L724" s="30">
        <v>17</v>
      </c>
      <c r="M724" s="30">
        <f t="shared" si="124"/>
        <v>680</v>
      </c>
    </row>
    <row r="725" spans="1:13" ht="15.75" x14ac:dyDescent="0.25">
      <c r="A725" s="13" t="s">
        <v>3120</v>
      </c>
      <c r="B725" s="20" t="s">
        <v>407</v>
      </c>
      <c r="C725" s="21" t="s">
        <v>3121</v>
      </c>
      <c r="D725" s="26">
        <f t="shared" si="116"/>
        <v>190800</v>
      </c>
      <c r="E725" s="34">
        <f t="shared" si="125"/>
        <v>140501</v>
      </c>
      <c r="F725" s="34">
        <f t="shared" si="126"/>
        <v>47489</v>
      </c>
      <c r="G725" s="34">
        <f t="shared" si="127"/>
        <v>2810</v>
      </c>
      <c r="H725" s="11">
        <v>0</v>
      </c>
      <c r="I725" s="85">
        <f t="shared" si="122"/>
        <v>0.45</v>
      </c>
      <c r="J725" s="37"/>
      <c r="K725" s="82">
        <f t="shared" si="123"/>
        <v>190800</v>
      </c>
      <c r="L725" s="30">
        <v>18</v>
      </c>
      <c r="M725" s="30">
        <f t="shared" si="124"/>
        <v>720</v>
      </c>
    </row>
    <row r="726" spans="1:13" ht="15.75" x14ac:dyDescent="0.25">
      <c r="A726" s="13" t="s">
        <v>3122</v>
      </c>
      <c r="B726" s="20" t="s">
        <v>409</v>
      </c>
      <c r="C726" s="21" t="s">
        <v>3123</v>
      </c>
      <c r="D726" s="26">
        <f t="shared" si="116"/>
        <v>201400</v>
      </c>
      <c r="E726" s="34">
        <f t="shared" si="125"/>
        <v>148306</v>
      </c>
      <c r="F726" s="34">
        <f t="shared" si="126"/>
        <v>50128</v>
      </c>
      <c r="G726" s="34">
        <f t="shared" si="127"/>
        <v>2966</v>
      </c>
      <c r="H726" s="11">
        <v>0</v>
      </c>
      <c r="I726" s="85">
        <f t="shared" si="122"/>
        <v>0.47499999999999998</v>
      </c>
      <c r="J726" s="37"/>
      <c r="K726" s="82">
        <f t="shared" si="123"/>
        <v>201400</v>
      </c>
      <c r="L726" s="30">
        <v>19</v>
      </c>
      <c r="M726" s="30">
        <f t="shared" si="124"/>
        <v>760</v>
      </c>
    </row>
    <row r="727" spans="1:13" ht="15.75" x14ac:dyDescent="0.25">
      <c r="A727" s="13" t="s">
        <v>3124</v>
      </c>
      <c r="B727" s="20" t="s">
        <v>411</v>
      </c>
      <c r="C727" s="21" t="s">
        <v>3125</v>
      </c>
      <c r="D727" s="26">
        <f t="shared" si="116"/>
        <v>212000</v>
      </c>
      <c r="E727" s="34">
        <f t="shared" si="125"/>
        <v>156112</v>
      </c>
      <c r="F727" s="34">
        <f t="shared" si="126"/>
        <v>52766</v>
      </c>
      <c r="G727" s="34">
        <f t="shared" si="127"/>
        <v>3122</v>
      </c>
      <c r="H727" s="11">
        <v>0</v>
      </c>
      <c r="I727" s="85">
        <f t="shared" si="122"/>
        <v>0.5</v>
      </c>
      <c r="J727" s="37"/>
      <c r="K727" s="82">
        <f t="shared" si="123"/>
        <v>212000</v>
      </c>
      <c r="L727" s="30">
        <v>20</v>
      </c>
      <c r="M727" s="30">
        <f t="shared" si="124"/>
        <v>800</v>
      </c>
    </row>
    <row r="728" spans="1:13" ht="15.75" x14ac:dyDescent="0.25">
      <c r="A728" s="13" t="s">
        <v>3126</v>
      </c>
      <c r="B728" s="20" t="s">
        <v>413</v>
      </c>
      <c r="C728" s="21" t="s">
        <v>3127</v>
      </c>
      <c r="D728" s="26">
        <f t="shared" si="116"/>
        <v>222600</v>
      </c>
      <c r="E728" s="34">
        <f t="shared" si="125"/>
        <v>163918</v>
      </c>
      <c r="F728" s="34">
        <f t="shared" si="126"/>
        <v>55404</v>
      </c>
      <c r="G728" s="34">
        <f t="shared" si="127"/>
        <v>3278</v>
      </c>
      <c r="H728" s="11">
        <v>0</v>
      </c>
      <c r="I728" s="85">
        <f t="shared" si="122"/>
        <v>0.52500000000000002</v>
      </c>
      <c r="J728" s="37"/>
      <c r="K728" s="82">
        <f t="shared" si="123"/>
        <v>222600</v>
      </c>
      <c r="L728" s="30">
        <v>21</v>
      </c>
      <c r="M728" s="30">
        <f t="shared" si="124"/>
        <v>840</v>
      </c>
    </row>
    <row r="729" spans="1:13" ht="15.75" x14ac:dyDescent="0.25">
      <c r="A729" s="13" t="s">
        <v>3128</v>
      </c>
      <c r="B729" s="20" t="s">
        <v>415</v>
      </c>
      <c r="C729" s="21" t="s">
        <v>3129</v>
      </c>
      <c r="D729" s="26">
        <f t="shared" si="116"/>
        <v>233200</v>
      </c>
      <c r="E729" s="34">
        <f t="shared" si="125"/>
        <v>171723</v>
      </c>
      <c r="F729" s="34">
        <f t="shared" si="126"/>
        <v>58043</v>
      </c>
      <c r="G729" s="34">
        <f t="shared" si="127"/>
        <v>3434</v>
      </c>
      <c r="H729" s="11">
        <v>0</v>
      </c>
      <c r="I729" s="85">
        <f t="shared" si="122"/>
        <v>0.55000000000000004</v>
      </c>
      <c r="J729" s="37"/>
      <c r="K729" s="82">
        <f t="shared" si="123"/>
        <v>233200</v>
      </c>
      <c r="L729" s="30">
        <v>22</v>
      </c>
      <c r="M729" s="30">
        <f t="shared" si="124"/>
        <v>880</v>
      </c>
    </row>
    <row r="730" spans="1:13" ht="15.75" x14ac:dyDescent="0.25">
      <c r="A730" s="13" t="s">
        <v>3130</v>
      </c>
      <c r="B730" s="20" t="s">
        <v>417</v>
      </c>
      <c r="C730" s="21" t="s">
        <v>3131</v>
      </c>
      <c r="D730" s="26">
        <f t="shared" si="116"/>
        <v>243800</v>
      </c>
      <c r="E730" s="34">
        <f t="shared" si="125"/>
        <v>179529</v>
      </c>
      <c r="F730" s="34">
        <f t="shared" si="126"/>
        <v>60680</v>
      </c>
      <c r="G730" s="34">
        <f t="shared" si="127"/>
        <v>3591</v>
      </c>
      <c r="H730" s="11">
        <v>0</v>
      </c>
      <c r="I730" s="85">
        <f t="shared" si="122"/>
        <v>0.57499999999999996</v>
      </c>
      <c r="J730" s="37"/>
      <c r="K730" s="82">
        <f t="shared" si="123"/>
        <v>243800</v>
      </c>
      <c r="L730" s="30">
        <v>23</v>
      </c>
      <c r="M730" s="30">
        <f t="shared" si="124"/>
        <v>920</v>
      </c>
    </row>
    <row r="731" spans="1:13" ht="15.75" x14ac:dyDescent="0.25">
      <c r="A731" s="13" t="s">
        <v>3132</v>
      </c>
      <c r="B731" s="20" t="s">
        <v>419</v>
      </c>
      <c r="C731" s="21" t="s">
        <v>3133</v>
      </c>
      <c r="D731" s="26">
        <f t="shared" si="116"/>
        <v>254400</v>
      </c>
      <c r="E731" s="34">
        <f t="shared" si="125"/>
        <v>187334</v>
      </c>
      <c r="F731" s="34">
        <f t="shared" si="126"/>
        <v>63319</v>
      </c>
      <c r="G731" s="34">
        <f t="shared" si="127"/>
        <v>3747</v>
      </c>
      <c r="H731" s="11">
        <v>0</v>
      </c>
      <c r="I731" s="85">
        <f t="shared" si="122"/>
        <v>0.6</v>
      </c>
      <c r="J731" s="37"/>
      <c r="K731" s="82">
        <f t="shared" si="123"/>
        <v>254400</v>
      </c>
      <c r="L731" s="30">
        <v>24</v>
      </c>
      <c r="M731" s="30">
        <f t="shared" si="124"/>
        <v>960</v>
      </c>
    </row>
    <row r="732" spans="1:13" ht="15.75" x14ac:dyDescent="0.25">
      <c r="A732" s="13" t="s">
        <v>3134</v>
      </c>
      <c r="B732" s="20" t="s">
        <v>421</v>
      </c>
      <c r="C732" s="21" t="s">
        <v>3135</v>
      </c>
      <c r="D732" s="26">
        <f t="shared" si="116"/>
        <v>265000</v>
      </c>
      <c r="E732" s="34">
        <f t="shared" si="125"/>
        <v>195140</v>
      </c>
      <c r="F732" s="34">
        <f t="shared" si="126"/>
        <v>65957</v>
      </c>
      <c r="G732" s="34">
        <f t="shared" si="127"/>
        <v>3903</v>
      </c>
      <c r="H732" s="11">
        <v>0</v>
      </c>
      <c r="I732" s="85">
        <f t="shared" si="122"/>
        <v>0.625</v>
      </c>
      <c r="J732" s="37"/>
      <c r="K732" s="82">
        <f t="shared" si="123"/>
        <v>265000</v>
      </c>
      <c r="L732" s="30">
        <v>25</v>
      </c>
      <c r="M732" s="30">
        <f t="shared" si="124"/>
        <v>1000</v>
      </c>
    </row>
    <row r="733" spans="1:13" ht="15.75" x14ac:dyDescent="0.25">
      <c r="A733" s="13" t="s">
        <v>3136</v>
      </c>
      <c r="B733" s="20" t="s">
        <v>423</v>
      </c>
      <c r="C733" s="21" t="s">
        <v>3137</v>
      </c>
      <c r="D733" s="26">
        <f t="shared" si="116"/>
        <v>275600</v>
      </c>
      <c r="E733" s="34">
        <f t="shared" si="125"/>
        <v>202946</v>
      </c>
      <c r="F733" s="34">
        <f t="shared" si="126"/>
        <v>68595</v>
      </c>
      <c r="G733" s="34">
        <f t="shared" si="127"/>
        <v>4059</v>
      </c>
      <c r="H733" s="11">
        <v>0</v>
      </c>
      <c r="I733" s="85">
        <f t="shared" si="122"/>
        <v>0.65</v>
      </c>
      <c r="J733" s="37"/>
      <c r="K733" s="82">
        <f t="shared" si="123"/>
        <v>275600</v>
      </c>
      <c r="L733" s="30">
        <v>26</v>
      </c>
      <c r="M733" s="30">
        <f t="shared" si="124"/>
        <v>1040</v>
      </c>
    </row>
    <row r="734" spans="1:13" ht="15.75" x14ac:dyDescent="0.25">
      <c r="A734" s="13" t="s">
        <v>3138</v>
      </c>
      <c r="B734" s="20" t="s">
        <v>425</v>
      </c>
      <c r="C734" s="21" t="s">
        <v>3139</v>
      </c>
      <c r="D734" s="26">
        <f t="shared" si="116"/>
        <v>286200</v>
      </c>
      <c r="E734" s="34">
        <f t="shared" si="125"/>
        <v>210751</v>
      </c>
      <c r="F734" s="34">
        <f t="shared" si="126"/>
        <v>71234</v>
      </c>
      <c r="G734" s="34">
        <f t="shared" si="127"/>
        <v>4215</v>
      </c>
      <c r="H734" s="11">
        <v>0</v>
      </c>
      <c r="I734" s="85">
        <f t="shared" si="122"/>
        <v>0.67500000000000004</v>
      </c>
      <c r="J734" s="37"/>
      <c r="K734" s="82">
        <f t="shared" si="123"/>
        <v>286200</v>
      </c>
      <c r="L734" s="30">
        <v>27</v>
      </c>
      <c r="M734" s="30">
        <f t="shared" si="124"/>
        <v>1080</v>
      </c>
    </row>
    <row r="735" spans="1:13" ht="15.75" x14ac:dyDescent="0.25">
      <c r="A735" s="13" t="s">
        <v>3140</v>
      </c>
      <c r="B735" s="20" t="s">
        <v>427</v>
      </c>
      <c r="C735" s="21" t="s">
        <v>3141</v>
      </c>
      <c r="D735" s="26">
        <f t="shared" ref="D735:D801" si="128">ROUND(K735,0)</f>
        <v>296800</v>
      </c>
      <c r="E735" s="34">
        <f t="shared" si="125"/>
        <v>218557</v>
      </c>
      <c r="F735" s="34">
        <f t="shared" si="126"/>
        <v>73872</v>
      </c>
      <c r="G735" s="34">
        <f t="shared" si="127"/>
        <v>4371</v>
      </c>
      <c r="H735" s="11">
        <v>0</v>
      </c>
      <c r="I735" s="85">
        <f t="shared" si="122"/>
        <v>0.7</v>
      </c>
      <c r="J735" s="37"/>
      <c r="K735" s="82">
        <f t="shared" si="123"/>
        <v>296800</v>
      </c>
      <c r="L735" s="30">
        <v>28</v>
      </c>
      <c r="M735" s="30">
        <f t="shared" si="124"/>
        <v>1120</v>
      </c>
    </row>
    <row r="736" spans="1:13" ht="15.75" x14ac:dyDescent="0.25">
      <c r="A736" s="13" t="s">
        <v>3142</v>
      </c>
      <c r="B736" s="20" t="s">
        <v>429</v>
      </c>
      <c r="C736" s="21" t="s">
        <v>3143</v>
      </c>
      <c r="D736" s="26">
        <f t="shared" si="128"/>
        <v>307400</v>
      </c>
      <c r="E736" s="34">
        <f t="shared" si="125"/>
        <v>226362</v>
      </c>
      <c r="F736" s="34">
        <f t="shared" si="126"/>
        <v>76511</v>
      </c>
      <c r="G736" s="34">
        <f t="shared" si="127"/>
        <v>4527</v>
      </c>
      <c r="H736" s="11">
        <v>0</v>
      </c>
      <c r="I736" s="85">
        <f t="shared" si="122"/>
        <v>0.72499999999999998</v>
      </c>
      <c r="J736" s="37"/>
      <c r="K736" s="82">
        <f t="shared" si="123"/>
        <v>307400</v>
      </c>
      <c r="L736" s="30">
        <v>29</v>
      </c>
      <c r="M736" s="30">
        <f t="shared" si="124"/>
        <v>1160</v>
      </c>
    </row>
    <row r="737" spans="1:13" ht="15.75" x14ac:dyDescent="0.25">
      <c r="A737" s="13" t="s">
        <v>3144</v>
      </c>
      <c r="B737" s="20" t="s">
        <v>431</v>
      </c>
      <c r="C737" s="21" t="s">
        <v>3145</v>
      </c>
      <c r="D737" s="26">
        <f t="shared" si="128"/>
        <v>318000</v>
      </c>
      <c r="E737" s="34">
        <f t="shared" si="125"/>
        <v>234168</v>
      </c>
      <c r="F737" s="34">
        <f t="shared" si="126"/>
        <v>79149</v>
      </c>
      <c r="G737" s="34">
        <f t="shared" si="127"/>
        <v>4683</v>
      </c>
      <c r="H737" s="11">
        <v>0</v>
      </c>
      <c r="I737" s="85">
        <f t="shared" si="122"/>
        <v>0.75</v>
      </c>
      <c r="J737" s="37"/>
      <c r="K737" s="82">
        <f t="shared" si="123"/>
        <v>318000</v>
      </c>
      <c r="L737" s="30">
        <v>30</v>
      </c>
      <c r="M737" s="30">
        <f t="shared" si="124"/>
        <v>1200</v>
      </c>
    </row>
    <row r="738" spans="1:13" ht="15.75" x14ac:dyDescent="0.25">
      <c r="A738" s="13" t="s">
        <v>3146</v>
      </c>
      <c r="B738" s="20" t="s">
        <v>433</v>
      </c>
      <c r="C738" s="21" t="s">
        <v>3147</v>
      </c>
      <c r="D738" s="26">
        <f t="shared" si="128"/>
        <v>328600</v>
      </c>
      <c r="E738" s="34">
        <f t="shared" si="125"/>
        <v>241973</v>
      </c>
      <c r="F738" s="34">
        <f t="shared" si="126"/>
        <v>81788</v>
      </c>
      <c r="G738" s="34">
        <f t="shared" si="127"/>
        <v>4839</v>
      </c>
      <c r="H738" s="11">
        <v>0</v>
      </c>
      <c r="I738" s="85">
        <f t="shared" si="122"/>
        <v>0.77500000000000002</v>
      </c>
      <c r="J738" s="37"/>
      <c r="K738" s="82">
        <f t="shared" si="123"/>
        <v>328600</v>
      </c>
      <c r="L738" s="30">
        <v>31</v>
      </c>
      <c r="M738" s="30">
        <f t="shared" si="124"/>
        <v>1240</v>
      </c>
    </row>
    <row r="739" spans="1:13" ht="15.75" x14ac:dyDescent="0.25">
      <c r="A739" s="13" t="s">
        <v>3148</v>
      </c>
      <c r="B739" s="20" t="s">
        <v>435</v>
      </c>
      <c r="C739" s="21" t="s">
        <v>3149</v>
      </c>
      <c r="D739" s="26">
        <f t="shared" si="128"/>
        <v>339200</v>
      </c>
      <c r="E739" s="34">
        <f t="shared" si="125"/>
        <v>249779</v>
      </c>
      <c r="F739" s="34">
        <f t="shared" si="126"/>
        <v>84425</v>
      </c>
      <c r="G739" s="34">
        <f t="shared" si="127"/>
        <v>4996</v>
      </c>
      <c r="H739" s="11">
        <v>0</v>
      </c>
      <c r="I739" s="85">
        <f t="shared" si="122"/>
        <v>0.8</v>
      </c>
      <c r="J739" s="37"/>
      <c r="K739" s="82">
        <f t="shared" si="123"/>
        <v>339200</v>
      </c>
      <c r="L739" s="30">
        <v>32</v>
      </c>
      <c r="M739" s="30">
        <f t="shared" si="124"/>
        <v>1280</v>
      </c>
    </row>
    <row r="740" spans="1:13" ht="15.75" x14ac:dyDescent="0.25">
      <c r="A740" s="13" t="s">
        <v>3150</v>
      </c>
      <c r="B740" s="20" t="s">
        <v>437</v>
      </c>
      <c r="C740" s="21" t="s">
        <v>3151</v>
      </c>
      <c r="D740" s="26">
        <f t="shared" si="128"/>
        <v>349800</v>
      </c>
      <c r="E740" s="34">
        <f t="shared" si="125"/>
        <v>257585</v>
      </c>
      <c r="F740" s="34">
        <f t="shared" si="126"/>
        <v>87063</v>
      </c>
      <c r="G740" s="34">
        <f t="shared" si="127"/>
        <v>5152</v>
      </c>
      <c r="H740" s="11">
        <v>0</v>
      </c>
      <c r="I740" s="85">
        <f t="shared" si="122"/>
        <v>0.82499999999999996</v>
      </c>
      <c r="J740" s="37"/>
      <c r="K740" s="82">
        <f t="shared" si="123"/>
        <v>349800</v>
      </c>
      <c r="L740" s="30">
        <v>33</v>
      </c>
      <c r="M740" s="30">
        <f t="shared" si="124"/>
        <v>1320</v>
      </c>
    </row>
    <row r="741" spans="1:13" ht="15.75" x14ac:dyDescent="0.25">
      <c r="A741" s="13" t="s">
        <v>3152</v>
      </c>
      <c r="B741" s="20" t="s">
        <v>439</v>
      </c>
      <c r="C741" s="21" t="s">
        <v>3153</v>
      </c>
      <c r="D741" s="26">
        <f t="shared" si="128"/>
        <v>360400</v>
      </c>
      <c r="E741" s="34">
        <f t="shared" si="125"/>
        <v>265390</v>
      </c>
      <c r="F741" s="34">
        <f t="shared" si="126"/>
        <v>89702</v>
      </c>
      <c r="G741" s="34">
        <f t="shared" si="127"/>
        <v>5308</v>
      </c>
      <c r="H741" s="11">
        <v>0</v>
      </c>
      <c r="I741" s="85">
        <f t="shared" si="122"/>
        <v>0.85</v>
      </c>
      <c r="J741" s="37"/>
      <c r="K741" s="82">
        <f t="shared" si="123"/>
        <v>360400</v>
      </c>
      <c r="L741" s="30">
        <v>34</v>
      </c>
      <c r="M741" s="30">
        <f t="shared" si="124"/>
        <v>1360</v>
      </c>
    </row>
    <row r="742" spans="1:13" ht="15.75" x14ac:dyDescent="0.25">
      <c r="A742" s="13" t="s">
        <v>3154</v>
      </c>
      <c r="B742" s="20" t="s">
        <v>441</v>
      </c>
      <c r="C742" s="21" t="s">
        <v>3155</v>
      </c>
      <c r="D742" s="26">
        <f t="shared" si="128"/>
        <v>371000</v>
      </c>
      <c r="E742" s="34">
        <f t="shared" si="125"/>
        <v>273196</v>
      </c>
      <c r="F742" s="34">
        <f t="shared" si="126"/>
        <v>92340</v>
      </c>
      <c r="G742" s="34">
        <f t="shared" si="127"/>
        <v>5464</v>
      </c>
      <c r="H742" s="11">
        <v>0</v>
      </c>
      <c r="I742" s="85">
        <f t="shared" si="122"/>
        <v>0.875</v>
      </c>
      <c r="J742" s="37"/>
      <c r="K742" s="82">
        <f t="shared" si="123"/>
        <v>371000</v>
      </c>
      <c r="L742" s="30">
        <v>35</v>
      </c>
      <c r="M742" s="30">
        <f t="shared" si="124"/>
        <v>1400</v>
      </c>
    </row>
    <row r="743" spans="1:13" ht="15.75" x14ac:dyDescent="0.25">
      <c r="A743" s="13" t="s">
        <v>3156</v>
      </c>
      <c r="B743" s="20" t="s">
        <v>443</v>
      </c>
      <c r="C743" s="21" t="s">
        <v>3157</v>
      </c>
      <c r="D743" s="26">
        <f t="shared" si="128"/>
        <v>381600</v>
      </c>
      <c r="E743" s="34">
        <f t="shared" si="125"/>
        <v>281001</v>
      </c>
      <c r="F743" s="34">
        <f t="shared" si="126"/>
        <v>94979</v>
      </c>
      <c r="G743" s="34">
        <f t="shared" si="127"/>
        <v>5620</v>
      </c>
      <c r="H743" s="11">
        <v>0</v>
      </c>
      <c r="I743" s="85">
        <f t="shared" si="122"/>
        <v>0.9</v>
      </c>
      <c r="J743" s="37"/>
      <c r="K743" s="82">
        <f t="shared" si="123"/>
        <v>381600</v>
      </c>
      <c r="L743" s="30">
        <v>36</v>
      </c>
      <c r="M743" s="30">
        <f t="shared" si="124"/>
        <v>1440</v>
      </c>
    </row>
    <row r="744" spans="1:13" ht="15.75" x14ac:dyDescent="0.25">
      <c r="A744" s="13" t="s">
        <v>3158</v>
      </c>
      <c r="B744" s="20" t="s">
        <v>445</v>
      </c>
      <c r="C744" s="21" t="s">
        <v>3159</v>
      </c>
      <c r="D744" s="26">
        <f t="shared" si="128"/>
        <v>392200</v>
      </c>
      <c r="E744" s="34">
        <f t="shared" si="125"/>
        <v>288807</v>
      </c>
      <c r="F744" s="34">
        <f t="shared" si="126"/>
        <v>97617</v>
      </c>
      <c r="G744" s="34">
        <f t="shared" si="127"/>
        <v>5776</v>
      </c>
      <c r="H744" s="11">
        <v>0</v>
      </c>
      <c r="I744" s="85">
        <f t="shared" si="122"/>
        <v>0.92500000000000004</v>
      </c>
      <c r="J744" s="37"/>
      <c r="K744" s="82">
        <f t="shared" si="123"/>
        <v>392200</v>
      </c>
      <c r="L744" s="30">
        <v>37</v>
      </c>
      <c r="M744" s="30">
        <f t="shared" si="124"/>
        <v>1480</v>
      </c>
    </row>
    <row r="745" spans="1:13" ht="15.75" x14ac:dyDescent="0.25">
      <c r="A745" s="13" t="s">
        <v>3160</v>
      </c>
      <c r="B745" s="20" t="s">
        <v>447</v>
      </c>
      <c r="C745" s="21" t="s">
        <v>3161</v>
      </c>
      <c r="D745" s="26">
        <f t="shared" si="128"/>
        <v>402800</v>
      </c>
      <c r="E745" s="34">
        <f t="shared" si="125"/>
        <v>296613</v>
      </c>
      <c r="F745" s="34">
        <f t="shared" si="126"/>
        <v>100255</v>
      </c>
      <c r="G745" s="34">
        <f t="shared" si="127"/>
        <v>5932</v>
      </c>
      <c r="H745" s="11">
        <v>0</v>
      </c>
      <c r="I745" s="85">
        <f t="shared" si="122"/>
        <v>0.95</v>
      </c>
      <c r="J745" s="37"/>
      <c r="K745" s="82">
        <f t="shared" si="123"/>
        <v>402800</v>
      </c>
      <c r="L745" s="30">
        <v>38</v>
      </c>
      <c r="M745" s="30">
        <f t="shared" si="124"/>
        <v>1520</v>
      </c>
    </row>
    <row r="746" spans="1:13" ht="15.75" x14ac:dyDescent="0.25">
      <c r="A746" s="13" t="s">
        <v>3162</v>
      </c>
      <c r="B746" s="20" t="s">
        <v>449</v>
      </c>
      <c r="C746" s="21" t="s">
        <v>3163</v>
      </c>
      <c r="D746" s="26">
        <f t="shared" si="128"/>
        <v>413400</v>
      </c>
      <c r="E746" s="34">
        <f t="shared" si="125"/>
        <v>304418</v>
      </c>
      <c r="F746" s="34">
        <f t="shared" si="126"/>
        <v>102894</v>
      </c>
      <c r="G746" s="34">
        <f t="shared" si="127"/>
        <v>6088</v>
      </c>
      <c r="H746" s="11">
        <v>0</v>
      </c>
      <c r="I746" s="85">
        <f t="shared" si="122"/>
        <v>0.97499999999999998</v>
      </c>
      <c r="J746" s="37"/>
      <c r="K746" s="82">
        <f t="shared" si="123"/>
        <v>413400</v>
      </c>
      <c r="L746" s="30">
        <v>39</v>
      </c>
      <c r="M746" s="30">
        <f t="shared" si="124"/>
        <v>1560</v>
      </c>
    </row>
    <row r="747" spans="1:13" ht="15.75" x14ac:dyDescent="0.25">
      <c r="A747" s="13" t="s">
        <v>3164</v>
      </c>
      <c r="B747" s="20" t="s">
        <v>451</v>
      </c>
      <c r="C747" s="21" t="s">
        <v>3165</v>
      </c>
      <c r="D747" s="26">
        <f t="shared" si="128"/>
        <v>424000</v>
      </c>
      <c r="E747" s="34">
        <f t="shared" si="125"/>
        <v>312224</v>
      </c>
      <c r="F747" s="34">
        <f t="shared" si="126"/>
        <v>105532</v>
      </c>
      <c r="G747" s="34">
        <f t="shared" si="127"/>
        <v>6244</v>
      </c>
      <c r="H747" s="11">
        <v>0</v>
      </c>
      <c r="I747" s="85">
        <f t="shared" si="122"/>
        <v>1</v>
      </c>
      <c r="J747" s="37"/>
      <c r="K747" s="82">
        <f t="shared" si="123"/>
        <v>424000</v>
      </c>
      <c r="L747" s="30">
        <v>40</v>
      </c>
      <c r="M747" s="30">
        <f t="shared" si="124"/>
        <v>1600</v>
      </c>
    </row>
    <row r="748" spans="1:13" ht="15.75" x14ac:dyDescent="0.25">
      <c r="A748" s="13" t="s">
        <v>3166</v>
      </c>
      <c r="B748" s="20" t="s">
        <v>454</v>
      </c>
      <c r="C748" s="21" t="s">
        <v>3167</v>
      </c>
      <c r="D748" s="26">
        <f t="shared" si="128"/>
        <v>628380</v>
      </c>
      <c r="E748" s="34">
        <f t="shared" si="125"/>
        <v>462725</v>
      </c>
      <c r="F748" s="34">
        <f t="shared" si="126"/>
        <v>156401</v>
      </c>
      <c r="G748" s="34">
        <f t="shared" si="127"/>
        <v>9254</v>
      </c>
      <c r="H748" s="11">
        <v>0</v>
      </c>
      <c r="I748" s="86">
        <v>1</v>
      </c>
      <c r="J748" s="37"/>
      <c r="K748" s="82">
        <f>P1_</f>
        <v>628380</v>
      </c>
      <c r="L748" s="30"/>
    </row>
    <row r="749" spans="1:13" ht="15.75" x14ac:dyDescent="0.25">
      <c r="A749" s="98" t="s">
        <v>4048</v>
      </c>
      <c r="B749" s="20" t="s">
        <v>4043</v>
      </c>
      <c r="C749" s="21" t="s">
        <v>4051</v>
      </c>
      <c r="D749" s="26">
        <f t="shared" ref="D749:D751" si="129">ROUND(K749,0)</f>
        <v>547550</v>
      </c>
      <c r="E749" s="34">
        <f t="shared" si="125"/>
        <v>403203</v>
      </c>
      <c r="F749" s="34">
        <f t="shared" ref="F749:F751" si="130">D749-E749-G749</f>
        <v>136283</v>
      </c>
      <c r="G749" s="34">
        <f t="shared" si="127"/>
        <v>8064</v>
      </c>
      <c r="H749" s="11">
        <v>0</v>
      </c>
      <c r="I749" s="86">
        <v>1</v>
      </c>
      <c r="J749" s="37"/>
      <c r="K749" s="82">
        <f>P5_</f>
        <v>547550</v>
      </c>
      <c r="L749" s="30"/>
    </row>
    <row r="750" spans="1:13" ht="15.75" x14ac:dyDescent="0.25">
      <c r="A750" s="98" t="s">
        <v>4049</v>
      </c>
      <c r="B750" s="20" t="s">
        <v>4045</v>
      </c>
      <c r="C750" s="21" t="s">
        <v>4052</v>
      </c>
      <c r="D750" s="26">
        <f t="shared" si="129"/>
        <v>628380</v>
      </c>
      <c r="E750" s="34">
        <f t="shared" si="125"/>
        <v>462725</v>
      </c>
      <c r="F750" s="34">
        <f t="shared" si="130"/>
        <v>156401</v>
      </c>
      <c r="G750" s="34">
        <f t="shared" si="127"/>
        <v>9254</v>
      </c>
      <c r="H750" s="11">
        <v>0</v>
      </c>
      <c r="I750" s="86">
        <v>1</v>
      </c>
      <c r="J750" s="37"/>
      <c r="K750" s="82">
        <f>P1_</f>
        <v>628380</v>
      </c>
      <c r="L750" s="30"/>
    </row>
    <row r="751" spans="1:13" ht="15.75" x14ac:dyDescent="0.25">
      <c r="A751" s="98" t="s">
        <v>4050</v>
      </c>
      <c r="B751" s="20" t="s">
        <v>4047</v>
      </c>
      <c r="C751" s="21" t="s">
        <v>4053</v>
      </c>
      <c r="D751" s="26">
        <f t="shared" si="129"/>
        <v>628380</v>
      </c>
      <c r="E751" s="34">
        <f t="shared" si="125"/>
        <v>462725</v>
      </c>
      <c r="F751" s="34">
        <f t="shared" si="130"/>
        <v>156401</v>
      </c>
      <c r="G751" s="34">
        <f t="shared" si="127"/>
        <v>9254</v>
      </c>
      <c r="H751" s="11">
        <v>0</v>
      </c>
      <c r="I751" s="86">
        <v>1</v>
      </c>
      <c r="J751" s="37"/>
      <c r="K751" s="82">
        <f>P1_</f>
        <v>628380</v>
      </c>
      <c r="L751" s="30"/>
    </row>
    <row r="752" spans="1:13" ht="15.75" x14ac:dyDescent="0.25">
      <c r="A752" s="13" t="s">
        <v>3168</v>
      </c>
      <c r="B752" s="20" t="s">
        <v>366</v>
      </c>
      <c r="C752" s="21" t="s">
        <v>3169</v>
      </c>
      <c r="D752" s="26">
        <f t="shared" si="128"/>
        <v>339775</v>
      </c>
      <c r="E752" s="34">
        <f t="shared" si="125"/>
        <v>250203</v>
      </c>
      <c r="F752" s="34">
        <f t="shared" si="126"/>
        <v>84568</v>
      </c>
      <c r="G752" s="34">
        <f t="shared" si="127"/>
        <v>5004</v>
      </c>
      <c r="H752" s="11">
        <v>0</v>
      </c>
      <c r="I752" s="86">
        <v>0.5</v>
      </c>
      <c r="J752" s="37"/>
      <c r="K752" s="82">
        <f>I752*P3_</f>
        <v>339775</v>
      </c>
      <c r="L752" s="30"/>
    </row>
    <row r="753" spans="1:13" ht="15.75" x14ac:dyDescent="0.25">
      <c r="A753" s="13" t="s">
        <v>3170</v>
      </c>
      <c r="B753" s="20" t="s">
        <v>1626</v>
      </c>
      <c r="C753" s="21" t="s">
        <v>3171</v>
      </c>
      <c r="D753" s="26">
        <f t="shared" si="128"/>
        <v>10600</v>
      </c>
      <c r="E753" s="34">
        <f t="shared" si="125"/>
        <v>7806</v>
      </c>
      <c r="F753" s="34">
        <f t="shared" si="126"/>
        <v>2638</v>
      </c>
      <c r="G753" s="34">
        <f t="shared" si="127"/>
        <v>156</v>
      </c>
      <c r="H753" s="11">
        <v>0</v>
      </c>
      <c r="I753" s="85">
        <f t="shared" ref="I753:I816" si="131">L753/40</f>
        <v>2.5000000000000001E-2</v>
      </c>
      <c r="J753" s="37"/>
      <c r="K753" s="82">
        <f t="shared" ref="K753:K816" si="132">M753*N1_</f>
        <v>10600</v>
      </c>
      <c r="L753" s="30">
        <v>1</v>
      </c>
      <c r="M753" s="30">
        <f>L753*40</f>
        <v>40</v>
      </c>
    </row>
    <row r="754" spans="1:13" ht="15.75" x14ac:dyDescent="0.25">
      <c r="A754" s="13" t="s">
        <v>3172</v>
      </c>
      <c r="B754" s="20" t="s">
        <v>1629</v>
      </c>
      <c r="C754" s="21" t="s">
        <v>3173</v>
      </c>
      <c r="D754" s="26">
        <f t="shared" si="128"/>
        <v>21200</v>
      </c>
      <c r="E754" s="34">
        <f t="shared" si="125"/>
        <v>15611</v>
      </c>
      <c r="F754" s="34">
        <f t="shared" si="126"/>
        <v>5277</v>
      </c>
      <c r="G754" s="34">
        <f t="shared" si="127"/>
        <v>312</v>
      </c>
      <c r="H754" s="11">
        <v>0</v>
      </c>
      <c r="I754" s="85">
        <f t="shared" si="131"/>
        <v>0.05</v>
      </c>
      <c r="J754" s="37"/>
      <c r="K754" s="82">
        <f t="shared" si="132"/>
        <v>21200</v>
      </c>
      <c r="L754" s="30">
        <v>2</v>
      </c>
      <c r="M754" s="30">
        <f t="shared" ref="M754:M792" si="133">L754*40</f>
        <v>80</v>
      </c>
    </row>
    <row r="755" spans="1:13" ht="15.75" x14ac:dyDescent="0.25">
      <c r="A755" s="13" t="s">
        <v>3174</v>
      </c>
      <c r="B755" s="20" t="s">
        <v>1632</v>
      </c>
      <c r="C755" s="21" t="s">
        <v>3175</v>
      </c>
      <c r="D755" s="26">
        <f t="shared" si="128"/>
        <v>31800</v>
      </c>
      <c r="E755" s="34">
        <f t="shared" si="125"/>
        <v>23417</v>
      </c>
      <c r="F755" s="34">
        <f t="shared" si="126"/>
        <v>7915</v>
      </c>
      <c r="G755" s="34">
        <f t="shared" si="127"/>
        <v>468</v>
      </c>
      <c r="H755" s="11">
        <v>0</v>
      </c>
      <c r="I755" s="85">
        <f t="shared" si="131"/>
        <v>7.4999999999999997E-2</v>
      </c>
      <c r="J755" s="37"/>
      <c r="K755" s="82">
        <f t="shared" si="132"/>
        <v>31800</v>
      </c>
      <c r="L755" s="30">
        <v>3</v>
      </c>
      <c r="M755" s="30">
        <f t="shared" si="133"/>
        <v>120</v>
      </c>
    </row>
    <row r="756" spans="1:13" ht="15.75" x14ac:dyDescent="0.25">
      <c r="A756" s="13" t="s">
        <v>3176</v>
      </c>
      <c r="B756" s="20" t="s">
        <v>1635</v>
      </c>
      <c r="C756" s="21" t="s">
        <v>3177</v>
      </c>
      <c r="D756" s="26">
        <f t="shared" si="128"/>
        <v>42400</v>
      </c>
      <c r="E756" s="34">
        <f t="shared" si="125"/>
        <v>31222</v>
      </c>
      <c r="F756" s="34">
        <f t="shared" si="126"/>
        <v>10554</v>
      </c>
      <c r="G756" s="34">
        <f t="shared" si="127"/>
        <v>624</v>
      </c>
      <c r="H756" s="11">
        <v>0</v>
      </c>
      <c r="I756" s="85">
        <f t="shared" si="131"/>
        <v>0.1</v>
      </c>
      <c r="J756" s="37"/>
      <c r="K756" s="82">
        <f t="shared" si="132"/>
        <v>42400</v>
      </c>
      <c r="L756" s="30">
        <v>4</v>
      </c>
      <c r="M756" s="30">
        <f t="shared" si="133"/>
        <v>160</v>
      </c>
    </row>
    <row r="757" spans="1:13" ht="15.75" x14ac:dyDescent="0.25">
      <c r="A757" s="13" t="s">
        <v>3178</v>
      </c>
      <c r="B757" s="20" t="s">
        <v>1638</v>
      </c>
      <c r="C757" s="21" t="s">
        <v>3179</v>
      </c>
      <c r="D757" s="26">
        <f t="shared" si="128"/>
        <v>53000</v>
      </c>
      <c r="E757" s="34">
        <f t="shared" si="125"/>
        <v>39028</v>
      </c>
      <c r="F757" s="34">
        <f t="shared" si="126"/>
        <v>13191</v>
      </c>
      <c r="G757" s="34">
        <f t="shared" si="127"/>
        <v>781</v>
      </c>
      <c r="H757" s="11">
        <v>0</v>
      </c>
      <c r="I757" s="85">
        <f t="shared" si="131"/>
        <v>0.125</v>
      </c>
      <c r="J757" s="37"/>
      <c r="K757" s="82">
        <f t="shared" si="132"/>
        <v>53000</v>
      </c>
      <c r="L757" s="30">
        <v>5</v>
      </c>
      <c r="M757" s="30">
        <f t="shared" si="133"/>
        <v>200</v>
      </c>
    </row>
    <row r="758" spans="1:13" ht="15.75" x14ac:dyDescent="0.25">
      <c r="A758" s="13" t="s">
        <v>3180</v>
      </c>
      <c r="B758" s="20" t="s">
        <v>1641</v>
      </c>
      <c r="C758" s="21" t="s">
        <v>3181</v>
      </c>
      <c r="D758" s="26">
        <f t="shared" si="128"/>
        <v>63600</v>
      </c>
      <c r="E758" s="34">
        <f t="shared" si="125"/>
        <v>46834</v>
      </c>
      <c r="F758" s="34">
        <f t="shared" si="126"/>
        <v>15829</v>
      </c>
      <c r="G758" s="34">
        <f t="shared" si="127"/>
        <v>937</v>
      </c>
      <c r="H758" s="11">
        <v>0</v>
      </c>
      <c r="I758" s="85">
        <f t="shared" si="131"/>
        <v>0.15</v>
      </c>
      <c r="J758" s="37"/>
      <c r="K758" s="82">
        <f t="shared" si="132"/>
        <v>63600</v>
      </c>
      <c r="L758" s="30">
        <v>6</v>
      </c>
      <c r="M758" s="30">
        <f t="shared" si="133"/>
        <v>240</v>
      </c>
    </row>
    <row r="759" spans="1:13" ht="15.75" x14ac:dyDescent="0.25">
      <c r="A759" s="13" t="s">
        <v>3182</v>
      </c>
      <c r="B759" s="20" t="s">
        <v>1644</v>
      </c>
      <c r="C759" s="21" t="s">
        <v>3183</v>
      </c>
      <c r="D759" s="26">
        <f t="shared" si="128"/>
        <v>74200</v>
      </c>
      <c r="E759" s="34">
        <f t="shared" si="125"/>
        <v>54639</v>
      </c>
      <c r="F759" s="34">
        <f t="shared" si="126"/>
        <v>18468</v>
      </c>
      <c r="G759" s="34">
        <f t="shared" si="127"/>
        <v>1093</v>
      </c>
      <c r="H759" s="11">
        <v>0</v>
      </c>
      <c r="I759" s="85">
        <f t="shared" si="131"/>
        <v>0.17499999999999999</v>
      </c>
      <c r="J759" s="37"/>
      <c r="K759" s="82">
        <f t="shared" si="132"/>
        <v>74200</v>
      </c>
      <c r="L759" s="30">
        <v>7</v>
      </c>
      <c r="M759" s="30">
        <f t="shared" si="133"/>
        <v>280</v>
      </c>
    </row>
    <row r="760" spans="1:13" ht="15.75" x14ac:dyDescent="0.25">
      <c r="A760" s="13" t="s">
        <v>3184</v>
      </c>
      <c r="B760" s="20" t="s">
        <v>1647</v>
      </c>
      <c r="C760" s="21" t="s">
        <v>3185</v>
      </c>
      <c r="D760" s="26">
        <f t="shared" si="128"/>
        <v>84800</v>
      </c>
      <c r="E760" s="34">
        <f t="shared" si="125"/>
        <v>62445</v>
      </c>
      <c r="F760" s="34">
        <f t="shared" si="126"/>
        <v>21106</v>
      </c>
      <c r="G760" s="34">
        <f t="shared" si="127"/>
        <v>1249</v>
      </c>
      <c r="H760" s="11">
        <v>0</v>
      </c>
      <c r="I760" s="85">
        <f t="shared" si="131"/>
        <v>0.2</v>
      </c>
      <c r="J760" s="37"/>
      <c r="K760" s="82">
        <f t="shared" si="132"/>
        <v>84800</v>
      </c>
      <c r="L760" s="30">
        <v>8</v>
      </c>
      <c r="M760" s="30">
        <f t="shared" si="133"/>
        <v>320</v>
      </c>
    </row>
    <row r="761" spans="1:13" ht="15.75" x14ac:dyDescent="0.25">
      <c r="A761" s="13" t="s">
        <v>3186</v>
      </c>
      <c r="B761" s="20" t="s">
        <v>1650</v>
      </c>
      <c r="C761" s="21" t="s">
        <v>3187</v>
      </c>
      <c r="D761" s="26">
        <f t="shared" si="128"/>
        <v>95400</v>
      </c>
      <c r="E761" s="34">
        <f t="shared" si="125"/>
        <v>70250</v>
      </c>
      <c r="F761" s="34">
        <f t="shared" si="126"/>
        <v>23745</v>
      </c>
      <c r="G761" s="34">
        <f t="shared" si="127"/>
        <v>1405</v>
      </c>
      <c r="H761" s="11">
        <v>0</v>
      </c>
      <c r="I761" s="85">
        <f t="shared" si="131"/>
        <v>0.22500000000000001</v>
      </c>
      <c r="J761" s="37"/>
      <c r="K761" s="82">
        <f t="shared" si="132"/>
        <v>95400</v>
      </c>
      <c r="L761" s="30">
        <v>9</v>
      </c>
      <c r="M761" s="30">
        <f t="shared" si="133"/>
        <v>360</v>
      </c>
    </row>
    <row r="762" spans="1:13" ht="15.75" x14ac:dyDescent="0.25">
      <c r="A762" s="13" t="s">
        <v>3188</v>
      </c>
      <c r="B762" s="20" t="s">
        <v>1653</v>
      </c>
      <c r="C762" s="21" t="s">
        <v>3189</v>
      </c>
      <c r="D762" s="26">
        <f t="shared" si="128"/>
        <v>106000</v>
      </c>
      <c r="E762" s="34">
        <f t="shared" si="125"/>
        <v>78056</v>
      </c>
      <c r="F762" s="34">
        <f t="shared" si="126"/>
        <v>26383</v>
      </c>
      <c r="G762" s="34">
        <f t="shared" si="127"/>
        <v>1561</v>
      </c>
      <c r="H762" s="11">
        <v>0</v>
      </c>
      <c r="I762" s="85">
        <f t="shared" si="131"/>
        <v>0.25</v>
      </c>
      <c r="J762" s="37"/>
      <c r="K762" s="82">
        <f t="shared" si="132"/>
        <v>106000</v>
      </c>
      <c r="L762" s="30">
        <v>10</v>
      </c>
      <c r="M762" s="30">
        <f t="shared" si="133"/>
        <v>400</v>
      </c>
    </row>
    <row r="763" spans="1:13" ht="15.75" x14ac:dyDescent="0.25">
      <c r="A763" s="13" t="s">
        <v>3190</v>
      </c>
      <c r="B763" s="20" t="s">
        <v>1656</v>
      </c>
      <c r="C763" s="21" t="s">
        <v>3191</v>
      </c>
      <c r="D763" s="26">
        <f t="shared" si="128"/>
        <v>116600</v>
      </c>
      <c r="E763" s="34">
        <f t="shared" si="125"/>
        <v>85862</v>
      </c>
      <c r="F763" s="34">
        <f t="shared" si="126"/>
        <v>29021</v>
      </c>
      <c r="G763" s="34">
        <f t="shared" si="127"/>
        <v>1717</v>
      </c>
      <c r="H763" s="11">
        <v>0</v>
      </c>
      <c r="I763" s="85">
        <f t="shared" si="131"/>
        <v>0.27500000000000002</v>
      </c>
      <c r="J763" s="37"/>
      <c r="K763" s="82">
        <f t="shared" si="132"/>
        <v>116600</v>
      </c>
      <c r="L763" s="30">
        <v>11</v>
      </c>
      <c r="M763" s="30">
        <f t="shared" si="133"/>
        <v>440</v>
      </c>
    </row>
    <row r="764" spans="1:13" ht="15.75" x14ac:dyDescent="0.25">
      <c r="A764" s="13" t="s">
        <v>3192</v>
      </c>
      <c r="B764" s="20" t="s">
        <v>1659</v>
      </c>
      <c r="C764" s="21" t="s">
        <v>3193</v>
      </c>
      <c r="D764" s="26">
        <f t="shared" si="128"/>
        <v>127200</v>
      </c>
      <c r="E764" s="34">
        <f t="shared" si="125"/>
        <v>93667</v>
      </c>
      <c r="F764" s="34">
        <f t="shared" si="126"/>
        <v>31660</v>
      </c>
      <c r="G764" s="34">
        <f t="shared" si="127"/>
        <v>1873</v>
      </c>
      <c r="H764" s="11">
        <v>0</v>
      </c>
      <c r="I764" s="85">
        <f t="shared" si="131"/>
        <v>0.3</v>
      </c>
      <c r="J764" s="37"/>
      <c r="K764" s="82">
        <f t="shared" si="132"/>
        <v>127200</v>
      </c>
      <c r="L764" s="30">
        <v>12</v>
      </c>
      <c r="M764" s="30">
        <f t="shared" si="133"/>
        <v>480</v>
      </c>
    </row>
    <row r="765" spans="1:13" ht="15.75" x14ac:dyDescent="0.25">
      <c r="A765" s="13" t="s">
        <v>3194</v>
      </c>
      <c r="B765" s="20" t="s">
        <v>1662</v>
      </c>
      <c r="C765" s="21" t="s">
        <v>3195</v>
      </c>
      <c r="D765" s="26">
        <f t="shared" si="128"/>
        <v>137800</v>
      </c>
      <c r="E765" s="34">
        <f t="shared" si="125"/>
        <v>101473</v>
      </c>
      <c r="F765" s="34">
        <f t="shared" si="126"/>
        <v>34298</v>
      </c>
      <c r="G765" s="34">
        <f t="shared" si="127"/>
        <v>2029</v>
      </c>
      <c r="H765" s="11">
        <v>0</v>
      </c>
      <c r="I765" s="85">
        <f t="shared" si="131"/>
        <v>0.32500000000000001</v>
      </c>
      <c r="J765" s="37"/>
      <c r="K765" s="82">
        <f t="shared" si="132"/>
        <v>137800</v>
      </c>
      <c r="L765" s="30">
        <v>13</v>
      </c>
      <c r="M765" s="30">
        <f t="shared" si="133"/>
        <v>520</v>
      </c>
    </row>
    <row r="766" spans="1:13" ht="15.75" x14ac:dyDescent="0.25">
      <c r="A766" s="13" t="s">
        <v>3196</v>
      </c>
      <c r="B766" s="20" t="s">
        <v>1665</v>
      </c>
      <c r="C766" s="21" t="s">
        <v>3197</v>
      </c>
      <c r="D766" s="26">
        <f t="shared" si="128"/>
        <v>148400</v>
      </c>
      <c r="E766" s="34">
        <f t="shared" si="125"/>
        <v>109278</v>
      </c>
      <c r="F766" s="34">
        <f t="shared" si="126"/>
        <v>36936</v>
      </c>
      <c r="G766" s="34">
        <f t="shared" si="127"/>
        <v>2186</v>
      </c>
      <c r="H766" s="11">
        <v>0</v>
      </c>
      <c r="I766" s="85">
        <f t="shared" si="131"/>
        <v>0.35</v>
      </c>
      <c r="J766" s="37"/>
      <c r="K766" s="82">
        <f t="shared" si="132"/>
        <v>148400</v>
      </c>
      <c r="L766" s="30">
        <v>14</v>
      </c>
      <c r="M766" s="30">
        <f t="shared" si="133"/>
        <v>560</v>
      </c>
    </row>
    <row r="767" spans="1:13" ht="15.75" x14ac:dyDescent="0.25">
      <c r="A767" s="13" t="s">
        <v>3198</v>
      </c>
      <c r="B767" s="20" t="s">
        <v>1668</v>
      </c>
      <c r="C767" s="21" t="s">
        <v>3199</v>
      </c>
      <c r="D767" s="26">
        <f t="shared" si="128"/>
        <v>159000</v>
      </c>
      <c r="E767" s="34">
        <f t="shared" si="125"/>
        <v>117084</v>
      </c>
      <c r="F767" s="34">
        <f t="shared" si="126"/>
        <v>39574</v>
      </c>
      <c r="G767" s="34">
        <f t="shared" si="127"/>
        <v>2342</v>
      </c>
      <c r="H767" s="11">
        <v>0</v>
      </c>
      <c r="I767" s="85">
        <f t="shared" si="131"/>
        <v>0.375</v>
      </c>
      <c r="J767" s="37"/>
      <c r="K767" s="82">
        <f t="shared" si="132"/>
        <v>159000</v>
      </c>
      <c r="L767" s="30">
        <v>15</v>
      </c>
      <c r="M767" s="30">
        <f t="shared" si="133"/>
        <v>600</v>
      </c>
    </row>
    <row r="768" spans="1:13" ht="15.75" x14ac:dyDescent="0.25">
      <c r="A768" s="13" t="s">
        <v>3200</v>
      </c>
      <c r="B768" s="20" t="s">
        <v>1671</v>
      </c>
      <c r="C768" s="21" t="s">
        <v>3201</v>
      </c>
      <c r="D768" s="26">
        <f t="shared" si="128"/>
        <v>169600</v>
      </c>
      <c r="E768" s="34">
        <f t="shared" si="125"/>
        <v>124890</v>
      </c>
      <c r="F768" s="34">
        <f t="shared" si="126"/>
        <v>42212</v>
      </c>
      <c r="G768" s="34">
        <f t="shared" si="127"/>
        <v>2498</v>
      </c>
      <c r="H768" s="11">
        <v>0</v>
      </c>
      <c r="I768" s="85">
        <f t="shared" si="131"/>
        <v>0.4</v>
      </c>
      <c r="J768" s="37"/>
      <c r="K768" s="82">
        <f t="shared" si="132"/>
        <v>169600</v>
      </c>
      <c r="L768" s="30">
        <v>16</v>
      </c>
      <c r="M768" s="30">
        <f t="shared" si="133"/>
        <v>640</v>
      </c>
    </row>
    <row r="769" spans="1:13" ht="15.75" x14ac:dyDescent="0.25">
      <c r="A769" s="13" t="s">
        <v>3202</v>
      </c>
      <c r="B769" s="20" t="s">
        <v>1674</v>
      </c>
      <c r="C769" s="21" t="s">
        <v>3203</v>
      </c>
      <c r="D769" s="26">
        <f t="shared" si="128"/>
        <v>180200</v>
      </c>
      <c r="E769" s="34">
        <f t="shared" si="125"/>
        <v>132695</v>
      </c>
      <c r="F769" s="34">
        <f t="shared" si="126"/>
        <v>44851</v>
      </c>
      <c r="G769" s="34">
        <f t="shared" si="127"/>
        <v>2654</v>
      </c>
      <c r="H769" s="11">
        <v>0</v>
      </c>
      <c r="I769" s="85">
        <f t="shared" si="131"/>
        <v>0.42499999999999999</v>
      </c>
      <c r="J769" s="37"/>
      <c r="K769" s="82">
        <f t="shared" si="132"/>
        <v>180200</v>
      </c>
      <c r="L769" s="30">
        <v>17</v>
      </c>
      <c r="M769" s="30">
        <f t="shared" si="133"/>
        <v>680</v>
      </c>
    </row>
    <row r="770" spans="1:13" ht="15.75" x14ac:dyDescent="0.25">
      <c r="A770" s="13" t="s">
        <v>3204</v>
      </c>
      <c r="B770" s="20" t="s">
        <v>1677</v>
      </c>
      <c r="C770" s="21" t="s">
        <v>3205</v>
      </c>
      <c r="D770" s="26">
        <f t="shared" si="128"/>
        <v>190800</v>
      </c>
      <c r="E770" s="34">
        <f t="shared" si="125"/>
        <v>140501</v>
      </c>
      <c r="F770" s="34">
        <f t="shared" si="126"/>
        <v>47489</v>
      </c>
      <c r="G770" s="34">
        <f t="shared" si="127"/>
        <v>2810</v>
      </c>
      <c r="H770" s="11">
        <v>0</v>
      </c>
      <c r="I770" s="85">
        <f t="shared" si="131"/>
        <v>0.45</v>
      </c>
      <c r="J770" s="37"/>
      <c r="K770" s="82">
        <f t="shared" si="132"/>
        <v>190800</v>
      </c>
      <c r="L770" s="30">
        <v>18</v>
      </c>
      <c r="M770" s="30">
        <f t="shared" si="133"/>
        <v>720</v>
      </c>
    </row>
    <row r="771" spans="1:13" ht="15.75" x14ac:dyDescent="0.25">
      <c r="A771" s="13" t="s">
        <v>3206</v>
      </c>
      <c r="B771" s="20" t="s">
        <v>1680</v>
      </c>
      <c r="C771" s="21" t="s">
        <v>3207</v>
      </c>
      <c r="D771" s="26">
        <f t="shared" si="128"/>
        <v>201400</v>
      </c>
      <c r="E771" s="34">
        <f t="shared" si="125"/>
        <v>148306</v>
      </c>
      <c r="F771" s="34">
        <f t="shared" si="126"/>
        <v>50128</v>
      </c>
      <c r="G771" s="34">
        <f t="shared" si="127"/>
        <v>2966</v>
      </c>
      <c r="H771" s="11">
        <v>0</v>
      </c>
      <c r="I771" s="85">
        <f t="shared" si="131"/>
        <v>0.47499999999999998</v>
      </c>
      <c r="J771" s="37"/>
      <c r="K771" s="82">
        <f t="shared" si="132"/>
        <v>201400</v>
      </c>
      <c r="L771" s="30">
        <v>19</v>
      </c>
      <c r="M771" s="30">
        <f t="shared" si="133"/>
        <v>760</v>
      </c>
    </row>
    <row r="772" spans="1:13" ht="15.75" x14ac:dyDescent="0.25">
      <c r="A772" s="13" t="s">
        <v>3208</v>
      </c>
      <c r="B772" s="20" t="s">
        <v>1683</v>
      </c>
      <c r="C772" s="21" t="s">
        <v>3209</v>
      </c>
      <c r="D772" s="26">
        <f t="shared" si="128"/>
        <v>212000</v>
      </c>
      <c r="E772" s="34">
        <f t="shared" si="125"/>
        <v>156112</v>
      </c>
      <c r="F772" s="34">
        <f t="shared" si="126"/>
        <v>52766</v>
      </c>
      <c r="G772" s="34">
        <f t="shared" si="127"/>
        <v>3122</v>
      </c>
      <c r="H772" s="11">
        <v>0</v>
      </c>
      <c r="I772" s="85">
        <f t="shared" si="131"/>
        <v>0.5</v>
      </c>
      <c r="J772" s="37"/>
      <c r="K772" s="82">
        <f t="shared" si="132"/>
        <v>212000</v>
      </c>
      <c r="L772" s="30">
        <v>20</v>
      </c>
      <c r="M772" s="30">
        <f t="shared" si="133"/>
        <v>800</v>
      </c>
    </row>
    <row r="773" spans="1:13" ht="15.75" x14ac:dyDescent="0.25">
      <c r="A773" s="13" t="s">
        <v>3210</v>
      </c>
      <c r="B773" s="20" t="s">
        <v>1686</v>
      </c>
      <c r="C773" s="21" t="s">
        <v>3211</v>
      </c>
      <c r="D773" s="26">
        <f t="shared" si="128"/>
        <v>222600</v>
      </c>
      <c r="E773" s="34">
        <f t="shared" si="125"/>
        <v>163918</v>
      </c>
      <c r="F773" s="34">
        <f t="shared" si="126"/>
        <v>55404</v>
      </c>
      <c r="G773" s="34">
        <f t="shared" si="127"/>
        <v>3278</v>
      </c>
      <c r="H773" s="11">
        <v>0</v>
      </c>
      <c r="I773" s="85">
        <f t="shared" si="131"/>
        <v>0.52500000000000002</v>
      </c>
      <c r="J773" s="37"/>
      <c r="K773" s="82">
        <f t="shared" si="132"/>
        <v>222600</v>
      </c>
      <c r="L773" s="30">
        <v>21</v>
      </c>
      <c r="M773" s="30">
        <f t="shared" si="133"/>
        <v>840</v>
      </c>
    </row>
    <row r="774" spans="1:13" ht="15.75" x14ac:dyDescent="0.25">
      <c r="A774" s="13" t="s">
        <v>3212</v>
      </c>
      <c r="B774" s="20" t="s">
        <v>1689</v>
      </c>
      <c r="C774" s="21" t="s">
        <v>3213</v>
      </c>
      <c r="D774" s="26">
        <f t="shared" si="128"/>
        <v>233200</v>
      </c>
      <c r="E774" s="34">
        <f t="shared" si="125"/>
        <v>171723</v>
      </c>
      <c r="F774" s="34">
        <f t="shared" si="126"/>
        <v>58043</v>
      </c>
      <c r="G774" s="34">
        <f t="shared" si="127"/>
        <v>3434</v>
      </c>
      <c r="H774" s="11">
        <v>0</v>
      </c>
      <c r="I774" s="85">
        <f t="shared" si="131"/>
        <v>0.55000000000000004</v>
      </c>
      <c r="J774" s="37"/>
      <c r="K774" s="82">
        <f t="shared" si="132"/>
        <v>233200</v>
      </c>
      <c r="L774" s="30">
        <v>22</v>
      </c>
      <c r="M774" s="30">
        <f t="shared" si="133"/>
        <v>880</v>
      </c>
    </row>
    <row r="775" spans="1:13" ht="15.75" x14ac:dyDescent="0.25">
      <c r="A775" s="13" t="s">
        <v>3214</v>
      </c>
      <c r="B775" s="20" t="s">
        <v>1692</v>
      </c>
      <c r="C775" s="21" t="s">
        <v>3215</v>
      </c>
      <c r="D775" s="26">
        <f t="shared" si="128"/>
        <v>243800</v>
      </c>
      <c r="E775" s="34">
        <f t="shared" si="125"/>
        <v>179529</v>
      </c>
      <c r="F775" s="34">
        <f t="shared" si="126"/>
        <v>60680</v>
      </c>
      <c r="G775" s="34">
        <f t="shared" si="127"/>
        <v>3591</v>
      </c>
      <c r="H775" s="11">
        <v>0</v>
      </c>
      <c r="I775" s="85">
        <f t="shared" si="131"/>
        <v>0.57499999999999996</v>
      </c>
      <c r="J775" s="37"/>
      <c r="K775" s="82">
        <f t="shared" si="132"/>
        <v>243800</v>
      </c>
      <c r="L775" s="30">
        <v>23</v>
      </c>
      <c r="M775" s="30">
        <f t="shared" si="133"/>
        <v>920</v>
      </c>
    </row>
    <row r="776" spans="1:13" ht="15.75" x14ac:dyDescent="0.25">
      <c r="A776" s="13" t="s">
        <v>3216</v>
      </c>
      <c r="B776" s="20" t="s">
        <v>1695</v>
      </c>
      <c r="C776" s="21" t="s">
        <v>3217</v>
      </c>
      <c r="D776" s="26">
        <f t="shared" si="128"/>
        <v>254400</v>
      </c>
      <c r="E776" s="34">
        <f t="shared" si="125"/>
        <v>187334</v>
      </c>
      <c r="F776" s="34">
        <f t="shared" si="126"/>
        <v>63319</v>
      </c>
      <c r="G776" s="34">
        <f t="shared" si="127"/>
        <v>3747</v>
      </c>
      <c r="H776" s="11">
        <v>0</v>
      </c>
      <c r="I776" s="85">
        <f t="shared" si="131"/>
        <v>0.6</v>
      </c>
      <c r="J776" s="37"/>
      <c r="K776" s="82">
        <f t="shared" si="132"/>
        <v>254400</v>
      </c>
      <c r="L776" s="30">
        <v>24</v>
      </c>
      <c r="M776" s="30">
        <f t="shared" si="133"/>
        <v>960</v>
      </c>
    </row>
    <row r="777" spans="1:13" ht="15.75" x14ac:dyDescent="0.25">
      <c r="A777" s="13" t="s">
        <v>3218</v>
      </c>
      <c r="B777" s="20" t="s">
        <v>1698</v>
      </c>
      <c r="C777" s="21" t="s">
        <v>3219</v>
      </c>
      <c r="D777" s="26">
        <f t="shared" si="128"/>
        <v>265000</v>
      </c>
      <c r="E777" s="34">
        <f t="shared" si="125"/>
        <v>195140</v>
      </c>
      <c r="F777" s="34">
        <f t="shared" si="126"/>
        <v>65957</v>
      </c>
      <c r="G777" s="34">
        <f t="shared" si="127"/>
        <v>3903</v>
      </c>
      <c r="H777" s="11">
        <v>0</v>
      </c>
      <c r="I777" s="85">
        <f t="shared" si="131"/>
        <v>0.625</v>
      </c>
      <c r="J777" s="37"/>
      <c r="K777" s="82">
        <f t="shared" si="132"/>
        <v>265000</v>
      </c>
      <c r="L777" s="30">
        <v>25</v>
      </c>
      <c r="M777" s="30">
        <f t="shared" si="133"/>
        <v>1000</v>
      </c>
    </row>
    <row r="778" spans="1:13" ht="15.75" x14ac:dyDescent="0.25">
      <c r="A778" s="13" t="s">
        <v>3220</v>
      </c>
      <c r="B778" s="20" t="s">
        <v>1701</v>
      </c>
      <c r="C778" s="21" t="s">
        <v>3221</v>
      </c>
      <c r="D778" s="26">
        <f t="shared" si="128"/>
        <v>275600</v>
      </c>
      <c r="E778" s="34">
        <f t="shared" si="125"/>
        <v>202946</v>
      </c>
      <c r="F778" s="34">
        <f t="shared" si="126"/>
        <v>68595</v>
      </c>
      <c r="G778" s="34">
        <f t="shared" si="127"/>
        <v>4059</v>
      </c>
      <c r="H778" s="11">
        <v>0</v>
      </c>
      <c r="I778" s="85">
        <f t="shared" si="131"/>
        <v>0.65</v>
      </c>
      <c r="J778" s="37"/>
      <c r="K778" s="82">
        <f t="shared" si="132"/>
        <v>275600</v>
      </c>
      <c r="L778" s="30">
        <v>26</v>
      </c>
      <c r="M778" s="30">
        <f t="shared" si="133"/>
        <v>1040</v>
      </c>
    </row>
    <row r="779" spans="1:13" ht="15.75" x14ac:dyDescent="0.25">
      <c r="A779" s="13" t="s">
        <v>3222</v>
      </c>
      <c r="B779" s="20" t="s">
        <v>1704</v>
      </c>
      <c r="C779" s="21" t="s">
        <v>3223</v>
      </c>
      <c r="D779" s="26">
        <f t="shared" si="128"/>
        <v>286200</v>
      </c>
      <c r="E779" s="34">
        <f t="shared" si="125"/>
        <v>210751</v>
      </c>
      <c r="F779" s="34">
        <f t="shared" si="126"/>
        <v>71234</v>
      </c>
      <c r="G779" s="34">
        <f t="shared" si="127"/>
        <v>4215</v>
      </c>
      <c r="H779" s="11">
        <v>0</v>
      </c>
      <c r="I779" s="85">
        <f t="shared" si="131"/>
        <v>0.67500000000000004</v>
      </c>
      <c r="J779" s="37"/>
      <c r="K779" s="82">
        <f t="shared" si="132"/>
        <v>286200</v>
      </c>
      <c r="L779" s="30">
        <v>27</v>
      </c>
      <c r="M779" s="30">
        <f t="shared" si="133"/>
        <v>1080</v>
      </c>
    </row>
    <row r="780" spans="1:13" ht="15.75" x14ac:dyDescent="0.25">
      <c r="A780" s="13" t="s">
        <v>3224</v>
      </c>
      <c r="B780" s="20" t="s">
        <v>1707</v>
      </c>
      <c r="C780" s="21" t="s">
        <v>3225</v>
      </c>
      <c r="D780" s="26">
        <f t="shared" si="128"/>
        <v>296800</v>
      </c>
      <c r="E780" s="34">
        <f t="shared" si="125"/>
        <v>218557</v>
      </c>
      <c r="F780" s="34">
        <f t="shared" si="126"/>
        <v>73872</v>
      </c>
      <c r="G780" s="34">
        <f t="shared" si="127"/>
        <v>4371</v>
      </c>
      <c r="H780" s="11">
        <v>0</v>
      </c>
      <c r="I780" s="85">
        <f t="shared" si="131"/>
        <v>0.7</v>
      </c>
      <c r="J780" s="37"/>
      <c r="K780" s="82">
        <f t="shared" si="132"/>
        <v>296800</v>
      </c>
      <c r="L780" s="30">
        <v>28</v>
      </c>
      <c r="M780" s="30">
        <f t="shared" si="133"/>
        <v>1120</v>
      </c>
    </row>
    <row r="781" spans="1:13" ht="15.75" x14ac:dyDescent="0.25">
      <c r="A781" s="13" t="s">
        <v>3226</v>
      </c>
      <c r="B781" s="20" t="s">
        <v>1710</v>
      </c>
      <c r="C781" s="21" t="s">
        <v>3227</v>
      </c>
      <c r="D781" s="26">
        <f t="shared" si="128"/>
        <v>307400</v>
      </c>
      <c r="E781" s="34">
        <f t="shared" si="125"/>
        <v>226362</v>
      </c>
      <c r="F781" s="34">
        <f t="shared" si="126"/>
        <v>76511</v>
      </c>
      <c r="G781" s="34">
        <f t="shared" si="127"/>
        <v>4527</v>
      </c>
      <c r="H781" s="11">
        <v>0</v>
      </c>
      <c r="I781" s="85">
        <f t="shared" si="131"/>
        <v>0.72499999999999998</v>
      </c>
      <c r="J781" s="37"/>
      <c r="K781" s="82">
        <f t="shared" si="132"/>
        <v>307400</v>
      </c>
      <c r="L781" s="30">
        <v>29</v>
      </c>
      <c r="M781" s="30">
        <f t="shared" si="133"/>
        <v>1160</v>
      </c>
    </row>
    <row r="782" spans="1:13" ht="15.75" x14ac:dyDescent="0.25">
      <c r="A782" s="13" t="s">
        <v>3228</v>
      </c>
      <c r="B782" s="20" t="s">
        <v>1713</v>
      </c>
      <c r="C782" s="21" t="s">
        <v>3229</v>
      </c>
      <c r="D782" s="26">
        <f t="shared" si="128"/>
        <v>318000</v>
      </c>
      <c r="E782" s="34">
        <f t="shared" si="125"/>
        <v>234168</v>
      </c>
      <c r="F782" s="34">
        <f t="shared" si="126"/>
        <v>79149</v>
      </c>
      <c r="G782" s="34">
        <f t="shared" si="127"/>
        <v>4683</v>
      </c>
      <c r="H782" s="11">
        <v>0</v>
      </c>
      <c r="I782" s="85">
        <f t="shared" si="131"/>
        <v>0.75</v>
      </c>
      <c r="J782" s="37"/>
      <c r="K782" s="82">
        <f t="shared" si="132"/>
        <v>318000</v>
      </c>
      <c r="L782" s="30">
        <v>30</v>
      </c>
      <c r="M782" s="30">
        <f t="shared" si="133"/>
        <v>1200</v>
      </c>
    </row>
    <row r="783" spans="1:13" ht="15.75" x14ac:dyDescent="0.25">
      <c r="A783" s="13" t="s">
        <v>3230</v>
      </c>
      <c r="B783" s="20" t="s">
        <v>1716</v>
      </c>
      <c r="C783" s="21" t="s">
        <v>3231</v>
      </c>
      <c r="D783" s="26">
        <f t="shared" si="128"/>
        <v>328600</v>
      </c>
      <c r="E783" s="34">
        <f t="shared" si="125"/>
        <v>241973</v>
      </c>
      <c r="F783" s="34">
        <f t="shared" si="126"/>
        <v>81788</v>
      </c>
      <c r="G783" s="34">
        <f t="shared" si="127"/>
        <v>4839</v>
      </c>
      <c r="H783" s="11">
        <v>0</v>
      </c>
      <c r="I783" s="85">
        <f t="shared" si="131"/>
        <v>0.77500000000000002</v>
      </c>
      <c r="J783" s="37"/>
      <c r="K783" s="82">
        <f t="shared" si="132"/>
        <v>328600</v>
      </c>
      <c r="L783" s="30">
        <v>31</v>
      </c>
      <c r="M783" s="30">
        <f t="shared" si="133"/>
        <v>1240</v>
      </c>
    </row>
    <row r="784" spans="1:13" ht="15.75" x14ac:dyDescent="0.25">
      <c r="A784" s="13" t="s">
        <v>3232</v>
      </c>
      <c r="B784" s="20" t="s">
        <v>1719</v>
      </c>
      <c r="C784" s="21" t="s">
        <v>3233</v>
      </c>
      <c r="D784" s="26">
        <f t="shared" si="128"/>
        <v>339200</v>
      </c>
      <c r="E784" s="34">
        <f t="shared" ref="E784:E847" si="134">ROUND($D784*100/135.8,0)</f>
        <v>249779</v>
      </c>
      <c r="F784" s="34">
        <f t="shared" ref="F784:F847" si="135">D784-E784-G784</f>
        <v>84425</v>
      </c>
      <c r="G784" s="34">
        <f t="shared" ref="G784:G847" si="136">ROUND($D784*2/135.8,0)</f>
        <v>4996</v>
      </c>
      <c r="H784" s="11">
        <v>0</v>
      </c>
      <c r="I784" s="85">
        <f t="shared" si="131"/>
        <v>0.8</v>
      </c>
      <c r="J784" s="37"/>
      <c r="K784" s="82">
        <f t="shared" si="132"/>
        <v>339200</v>
      </c>
      <c r="L784" s="30">
        <v>32</v>
      </c>
      <c r="M784" s="30">
        <f t="shared" si="133"/>
        <v>1280</v>
      </c>
    </row>
    <row r="785" spans="1:13" ht="15.75" x14ac:dyDescent="0.25">
      <c r="A785" s="13" t="s">
        <v>3234</v>
      </c>
      <c r="B785" s="20" t="s">
        <v>1722</v>
      </c>
      <c r="C785" s="21" t="s">
        <v>3235</v>
      </c>
      <c r="D785" s="26">
        <f t="shared" si="128"/>
        <v>349800</v>
      </c>
      <c r="E785" s="34">
        <f t="shared" si="134"/>
        <v>257585</v>
      </c>
      <c r="F785" s="34">
        <f t="shared" si="135"/>
        <v>87063</v>
      </c>
      <c r="G785" s="34">
        <f t="shared" si="136"/>
        <v>5152</v>
      </c>
      <c r="H785" s="11">
        <v>0</v>
      </c>
      <c r="I785" s="85">
        <f t="shared" si="131"/>
        <v>0.82499999999999996</v>
      </c>
      <c r="J785" s="37"/>
      <c r="K785" s="82">
        <f t="shared" si="132"/>
        <v>349800</v>
      </c>
      <c r="L785" s="30">
        <v>33</v>
      </c>
      <c r="M785" s="30">
        <f t="shared" si="133"/>
        <v>1320</v>
      </c>
    </row>
    <row r="786" spans="1:13" ht="15.75" x14ac:dyDescent="0.25">
      <c r="A786" s="13" t="s">
        <v>3236</v>
      </c>
      <c r="B786" s="20" t="s">
        <v>1725</v>
      </c>
      <c r="C786" s="21" t="s">
        <v>3237</v>
      </c>
      <c r="D786" s="26">
        <f t="shared" si="128"/>
        <v>360400</v>
      </c>
      <c r="E786" s="34">
        <f t="shared" si="134"/>
        <v>265390</v>
      </c>
      <c r="F786" s="34">
        <f t="shared" si="135"/>
        <v>89702</v>
      </c>
      <c r="G786" s="34">
        <f t="shared" si="136"/>
        <v>5308</v>
      </c>
      <c r="H786" s="11">
        <v>0</v>
      </c>
      <c r="I786" s="85">
        <f t="shared" si="131"/>
        <v>0.85</v>
      </c>
      <c r="J786" s="37"/>
      <c r="K786" s="82">
        <f t="shared" si="132"/>
        <v>360400</v>
      </c>
      <c r="L786" s="30">
        <v>34</v>
      </c>
      <c r="M786" s="30">
        <f t="shared" si="133"/>
        <v>1360</v>
      </c>
    </row>
    <row r="787" spans="1:13" ht="15.75" x14ac:dyDescent="0.25">
      <c r="A787" s="13" t="s">
        <v>3238</v>
      </c>
      <c r="B787" s="20" t="s">
        <v>1728</v>
      </c>
      <c r="C787" s="21" t="s">
        <v>3239</v>
      </c>
      <c r="D787" s="26">
        <f t="shared" si="128"/>
        <v>371000</v>
      </c>
      <c r="E787" s="34">
        <f t="shared" si="134"/>
        <v>273196</v>
      </c>
      <c r="F787" s="34">
        <f t="shared" si="135"/>
        <v>92340</v>
      </c>
      <c r="G787" s="34">
        <f t="shared" si="136"/>
        <v>5464</v>
      </c>
      <c r="H787" s="11">
        <v>0</v>
      </c>
      <c r="I787" s="85">
        <f t="shared" si="131"/>
        <v>0.875</v>
      </c>
      <c r="J787" s="37"/>
      <c r="K787" s="82">
        <f t="shared" si="132"/>
        <v>371000</v>
      </c>
      <c r="L787" s="30">
        <v>35</v>
      </c>
      <c r="M787" s="30">
        <f t="shared" si="133"/>
        <v>1400</v>
      </c>
    </row>
    <row r="788" spans="1:13" ht="15.75" x14ac:dyDescent="0.25">
      <c r="A788" s="13" t="s">
        <v>3240</v>
      </c>
      <c r="B788" s="20" t="s">
        <v>1731</v>
      </c>
      <c r="C788" s="21" t="s">
        <v>3241</v>
      </c>
      <c r="D788" s="26">
        <f t="shared" si="128"/>
        <v>381600</v>
      </c>
      <c r="E788" s="34">
        <f t="shared" si="134"/>
        <v>281001</v>
      </c>
      <c r="F788" s="34">
        <f t="shared" si="135"/>
        <v>94979</v>
      </c>
      <c r="G788" s="34">
        <f t="shared" si="136"/>
        <v>5620</v>
      </c>
      <c r="H788" s="11">
        <v>0</v>
      </c>
      <c r="I788" s="85">
        <f t="shared" si="131"/>
        <v>0.9</v>
      </c>
      <c r="J788" s="37"/>
      <c r="K788" s="82">
        <f t="shared" si="132"/>
        <v>381600</v>
      </c>
      <c r="L788" s="30">
        <v>36</v>
      </c>
      <c r="M788" s="30">
        <f t="shared" si="133"/>
        <v>1440</v>
      </c>
    </row>
    <row r="789" spans="1:13" ht="15.75" x14ac:dyDescent="0.25">
      <c r="A789" s="13" t="s">
        <v>3242</v>
      </c>
      <c r="B789" s="20" t="s">
        <v>1734</v>
      </c>
      <c r="C789" s="21" t="s">
        <v>3243</v>
      </c>
      <c r="D789" s="26">
        <f t="shared" si="128"/>
        <v>392200</v>
      </c>
      <c r="E789" s="34">
        <f t="shared" si="134"/>
        <v>288807</v>
      </c>
      <c r="F789" s="34">
        <f t="shared" si="135"/>
        <v>97617</v>
      </c>
      <c r="G789" s="34">
        <f t="shared" si="136"/>
        <v>5776</v>
      </c>
      <c r="H789" s="11">
        <v>0</v>
      </c>
      <c r="I789" s="85">
        <f t="shared" si="131"/>
        <v>0.92500000000000004</v>
      </c>
      <c r="J789" s="37"/>
      <c r="K789" s="82">
        <f t="shared" si="132"/>
        <v>392200</v>
      </c>
      <c r="L789" s="30">
        <v>37</v>
      </c>
      <c r="M789" s="30">
        <f t="shared" si="133"/>
        <v>1480</v>
      </c>
    </row>
    <row r="790" spans="1:13" ht="15.75" x14ac:dyDescent="0.25">
      <c r="A790" s="13" t="s">
        <v>3244</v>
      </c>
      <c r="B790" s="20" t="s">
        <v>1737</v>
      </c>
      <c r="C790" s="21" t="s">
        <v>3245</v>
      </c>
      <c r="D790" s="26">
        <f t="shared" si="128"/>
        <v>402800</v>
      </c>
      <c r="E790" s="34">
        <f t="shared" si="134"/>
        <v>296613</v>
      </c>
      <c r="F790" s="34">
        <f t="shared" si="135"/>
        <v>100255</v>
      </c>
      <c r="G790" s="34">
        <f t="shared" si="136"/>
        <v>5932</v>
      </c>
      <c r="H790" s="11">
        <v>0</v>
      </c>
      <c r="I790" s="85">
        <f t="shared" si="131"/>
        <v>0.95</v>
      </c>
      <c r="J790" s="37"/>
      <c r="K790" s="82">
        <f t="shared" si="132"/>
        <v>402800</v>
      </c>
      <c r="L790" s="30">
        <v>38</v>
      </c>
      <c r="M790" s="30">
        <f t="shared" si="133"/>
        <v>1520</v>
      </c>
    </row>
    <row r="791" spans="1:13" ht="15.75" x14ac:dyDescent="0.25">
      <c r="A791" s="13" t="s">
        <v>3246</v>
      </c>
      <c r="B791" s="20" t="s">
        <v>1740</v>
      </c>
      <c r="C791" s="21" t="s">
        <v>3247</v>
      </c>
      <c r="D791" s="26">
        <f t="shared" si="128"/>
        <v>413400</v>
      </c>
      <c r="E791" s="34">
        <f t="shared" si="134"/>
        <v>304418</v>
      </c>
      <c r="F791" s="34">
        <f t="shared" si="135"/>
        <v>102894</v>
      </c>
      <c r="G791" s="34">
        <f t="shared" si="136"/>
        <v>6088</v>
      </c>
      <c r="H791" s="11">
        <v>0</v>
      </c>
      <c r="I791" s="85">
        <f t="shared" si="131"/>
        <v>0.97499999999999998</v>
      </c>
      <c r="J791" s="37"/>
      <c r="K791" s="82">
        <f t="shared" si="132"/>
        <v>413400</v>
      </c>
      <c r="L791" s="30">
        <v>39</v>
      </c>
      <c r="M791" s="30">
        <f t="shared" si="133"/>
        <v>1560</v>
      </c>
    </row>
    <row r="792" spans="1:13" ht="15.75" x14ac:dyDescent="0.25">
      <c r="A792" s="13" t="s">
        <v>3248</v>
      </c>
      <c r="B792" s="20" t="s">
        <v>195</v>
      </c>
      <c r="C792" s="21" t="s">
        <v>3249</v>
      </c>
      <c r="D792" s="26">
        <f t="shared" si="128"/>
        <v>424000</v>
      </c>
      <c r="E792" s="34">
        <f t="shared" si="134"/>
        <v>312224</v>
      </c>
      <c r="F792" s="34">
        <f t="shared" si="135"/>
        <v>105532</v>
      </c>
      <c r="G792" s="34">
        <f t="shared" si="136"/>
        <v>6244</v>
      </c>
      <c r="H792" s="11">
        <v>0</v>
      </c>
      <c r="I792" s="85">
        <f t="shared" si="131"/>
        <v>1</v>
      </c>
      <c r="J792" s="37"/>
      <c r="K792" s="82">
        <f t="shared" si="132"/>
        <v>424000</v>
      </c>
      <c r="L792" s="30">
        <v>40</v>
      </c>
      <c r="M792" s="30">
        <f t="shared" si="133"/>
        <v>1600</v>
      </c>
    </row>
    <row r="793" spans="1:13" ht="15.75" x14ac:dyDescent="0.25">
      <c r="A793" s="13" t="s">
        <v>3250</v>
      </c>
      <c r="B793" s="20" t="s">
        <v>521</v>
      </c>
      <c r="C793" s="21" t="s">
        <v>3251</v>
      </c>
      <c r="D793" s="26">
        <f t="shared" si="128"/>
        <v>10600</v>
      </c>
      <c r="E793" s="34">
        <f t="shared" si="134"/>
        <v>7806</v>
      </c>
      <c r="F793" s="34">
        <f t="shared" si="135"/>
        <v>2638</v>
      </c>
      <c r="G793" s="34">
        <f t="shared" si="136"/>
        <v>156</v>
      </c>
      <c r="H793" s="11">
        <v>0</v>
      </c>
      <c r="I793" s="85">
        <f t="shared" si="131"/>
        <v>2.5000000000000001E-2</v>
      </c>
      <c r="J793" s="37"/>
      <c r="K793" s="82">
        <f t="shared" si="132"/>
        <v>10600</v>
      </c>
      <c r="L793" s="30">
        <v>1</v>
      </c>
      <c r="M793" s="30">
        <f>L793*40</f>
        <v>40</v>
      </c>
    </row>
    <row r="794" spans="1:13" ht="15.75" x14ac:dyDescent="0.25">
      <c r="A794" s="13" t="s">
        <v>3252</v>
      </c>
      <c r="B794" s="20" t="s">
        <v>523</v>
      </c>
      <c r="C794" s="21" t="s">
        <v>3253</v>
      </c>
      <c r="D794" s="26">
        <f t="shared" si="128"/>
        <v>21200</v>
      </c>
      <c r="E794" s="34">
        <f t="shared" si="134"/>
        <v>15611</v>
      </c>
      <c r="F794" s="34">
        <f t="shared" si="135"/>
        <v>5277</v>
      </c>
      <c r="G794" s="34">
        <f t="shared" si="136"/>
        <v>312</v>
      </c>
      <c r="H794" s="11">
        <v>0</v>
      </c>
      <c r="I794" s="85">
        <f t="shared" si="131"/>
        <v>0.05</v>
      </c>
      <c r="J794" s="37"/>
      <c r="K794" s="82">
        <f t="shared" si="132"/>
        <v>21200</v>
      </c>
      <c r="L794" s="30">
        <v>2</v>
      </c>
      <c r="M794" s="30">
        <f t="shared" ref="M794:M832" si="137">L794*40</f>
        <v>80</v>
      </c>
    </row>
    <row r="795" spans="1:13" ht="15.75" x14ac:dyDescent="0.25">
      <c r="A795" s="13" t="s">
        <v>3254</v>
      </c>
      <c r="B795" s="20" t="s">
        <v>525</v>
      </c>
      <c r="C795" s="21" t="s">
        <v>3255</v>
      </c>
      <c r="D795" s="26">
        <f t="shared" si="128"/>
        <v>31800</v>
      </c>
      <c r="E795" s="34">
        <f t="shared" si="134"/>
        <v>23417</v>
      </c>
      <c r="F795" s="34">
        <f t="shared" si="135"/>
        <v>7915</v>
      </c>
      <c r="G795" s="34">
        <f t="shared" si="136"/>
        <v>468</v>
      </c>
      <c r="H795" s="11">
        <v>0</v>
      </c>
      <c r="I795" s="85">
        <f t="shared" si="131"/>
        <v>7.4999999999999997E-2</v>
      </c>
      <c r="J795" s="37"/>
      <c r="K795" s="82">
        <f t="shared" si="132"/>
        <v>31800</v>
      </c>
      <c r="L795" s="30">
        <v>3</v>
      </c>
      <c r="M795" s="30">
        <f t="shared" si="137"/>
        <v>120</v>
      </c>
    </row>
    <row r="796" spans="1:13" ht="15.75" x14ac:dyDescent="0.25">
      <c r="A796" s="13" t="s">
        <v>3256</v>
      </c>
      <c r="B796" s="20" t="s">
        <v>527</v>
      </c>
      <c r="C796" s="21" t="s">
        <v>3257</v>
      </c>
      <c r="D796" s="26">
        <f t="shared" si="128"/>
        <v>42400</v>
      </c>
      <c r="E796" s="34">
        <f t="shared" si="134"/>
        <v>31222</v>
      </c>
      <c r="F796" s="34">
        <f t="shared" si="135"/>
        <v>10554</v>
      </c>
      <c r="G796" s="34">
        <f t="shared" si="136"/>
        <v>624</v>
      </c>
      <c r="H796" s="11">
        <v>0</v>
      </c>
      <c r="I796" s="85">
        <f t="shared" si="131"/>
        <v>0.1</v>
      </c>
      <c r="J796" s="37"/>
      <c r="K796" s="82">
        <f t="shared" si="132"/>
        <v>42400</v>
      </c>
      <c r="L796" s="30">
        <v>4</v>
      </c>
      <c r="M796" s="30">
        <f t="shared" si="137"/>
        <v>160</v>
      </c>
    </row>
    <row r="797" spans="1:13" ht="15.75" x14ac:dyDescent="0.25">
      <c r="A797" s="13" t="s">
        <v>3258</v>
      </c>
      <c r="B797" s="20" t="s">
        <v>529</v>
      </c>
      <c r="C797" s="21" t="s">
        <v>3259</v>
      </c>
      <c r="D797" s="26">
        <f t="shared" si="128"/>
        <v>53000</v>
      </c>
      <c r="E797" s="34">
        <f t="shared" si="134"/>
        <v>39028</v>
      </c>
      <c r="F797" s="34">
        <f t="shared" si="135"/>
        <v>13191</v>
      </c>
      <c r="G797" s="34">
        <f t="shared" si="136"/>
        <v>781</v>
      </c>
      <c r="H797" s="11">
        <v>0</v>
      </c>
      <c r="I797" s="85">
        <f t="shared" si="131"/>
        <v>0.125</v>
      </c>
      <c r="J797" s="37"/>
      <c r="K797" s="82">
        <f t="shared" si="132"/>
        <v>53000</v>
      </c>
      <c r="L797" s="30">
        <v>5</v>
      </c>
      <c r="M797" s="30">
        <f t="shared" si="137"/>
        <v>200</v>
      </c>
    </row>
    <row r="798" spans="1:13" ht="15.75" x14ac:dyDescent="0.25">
      <c r="A798" s="13" t="s">
        <v>3260</v>
      </c>
      <c r="B798" s="20" t="s">
        <v>531</v>
      </c>
      <c r="C798" s="21" t="s">
        <v>3261</v>
      </c>
      <c r="D798" s="26">
        <f t="shared" si="128"/>
        <v>63600</v>
      </c>
      <c r="E798" s="34">
        <f t="shared" si="134"/>
        <v>46834</v>
      </c>
      <c r="F798" s="34">
        <f t="shared" si="135"/>
        <v>15829</v>
      </c>
      <c r="G798" s="34">
        <f t="shared" si="136"/>
        <v>937</v>
      </c>
      <c r="H798" s="11">
        <v>0</v>
      </c>
      <c r="I798" s="85">
        <f t="shared" si="131"/>
        <v>0.15</v>
      </c>
      <c r="J798" s="37"/>
      <c r="K798" s="82">
        <f t="shared" si="132"/>
        <v>63600</v>
      </c>
      <c r="L798" s="30">
        <v>6</v>
      </c>
      <c r="M798" s="30">
        <f t="shared" si="137"/>
        <v>240</v>
      </c>
    </row>
    <row r="799" spans="1:13" ht="15.75" x14ac:dyDescent="0.25">
      <c r="A799" s="13" t="s">
        <v>3262</v>
      </c>
      <c r="B799" s="20" t="s">
        <v>533</v>
      </c>
      <c r="C799" s="21" t="s">
        <v>3263</v>
      </c>
      <c r="D799" s="26">
        <f t="shared" si="128"/>
        <v>74200</v>
      </c>
      <c r="E799" s="34">
        <f t="shared" si="134"/>
        <v>54639</v>
      </c>
      <c r="F799" s="34">
        <f t="shared" si="135"/>
        <v>18468</v>
      </c>
      <c r="G799" s="34">
        <f t="shared" si="136"/>
        <v>1093</v>
      </c>
      <c r="H799" s="11">
        <v>0</v>
      </c>
      <c r="I799" s="85">
        <f t="shared" si="131"/>
        <v>0.17499999999999999</v>
      </c>
      <c r="J799" s="37"/>
      <c r="K799" s="82">
        <f t="shared" si="132"/>
        <v>74200</v>
      </c>
      <c r="L799" s="30">
        <v>7</v>
      </c>
      <c r="M799" s="30">
        <f t="shared" si="137"/>
        <v>280</v>
      </c>
    </row>
    <row r="800" spans="1:13" ht="15.75" x14ac:dyDescent="0.25">
      <c r="A800" s="13" t="s">
        <v>3264</v>
      </c>
      <c r="B800" s="20" t="s">
        <v>535</v>
      </c>
      <c r="C800" s="21" t="s">
        <v>3265</v>
      </c>
      <c r="D800" s="26">
        <f t="shared" si="128"/>
        <v>84800</v>
      </c>
      <c r="E800" s="34">
        <f t="shared" si="134"/>
        <v>62445</v>
      </c>
      <c r="F800" s="34">
        <f t="shared" si="135"/>
        <v>21106</v>
      </c>
      <c r="G800" s="34">
        <f t="shared" si="136"/>
        <v>1249</v>
      </c>
      <c r="H800" s="11">
        <v>0</v>
      </c>
      <c r="I800" s="85">
        <f t="shared" si="131"/>
        <v>0.2</v>
      </c>
      <c r="J800" s="37"/>
      <c r="K800" s="82">
        <f t="shared" si="132"/>
        <v>84800</v>
      </c>
      <c r="L800" s="30">
        <v>8</v>
      </c>
      <c r="M800" s="30">
        <f t="shared" si="137"/>
        <v>320</v>
      </c>
    </row>
    <row r="801" spans="1:13" ht="15.75" x14ac:dyDescent="0.25">
      <c r="A801" s="13" t="s">
        <v>3266</v>
      </c>
      <c r="B801" s="20" t="s">
        <v>537</v>
      </c>
      <c r="C801" s="21" t="s">
        <v>3267</v>
      </c>
      <c r="D801" s="26">
        <f t="shared" si="128"/>
        <v>95400</v>
      </c>
      <c r="E801" s="34">
        <f t="shared" si="134"/>
        <v>70250</v>
      </c>
      <c r="F801" s="34">
        <f t="shared" si="135"/>
        <v>23745</v>
      </c>
      <c r="G801" s="34">
        <f t="shared" si="136"/>
        <v>1405</v>
      </c>
      <c r="H801" s="11">
        <v>0</v>
      </c>
      <c r="I801" s="85">
        <f t="shared" si="131"/>
        <v>0.22500000000000001</v>
      </c>
      <c r="J801" s="37"/>
      <c r="K801" s="82">
        <f t="shared" si="132"/>
        <v>95400</v>
      </c>
      <c r="L801" s="30">
        <v>9</v>
      </c>
      <c r="M801" s="30">
        <f t="shared" si="137"/>
        <v>360</v>
      </c>
    </row>
    <row r="802" spans="1:13" ht="15.75" x14ac:dyDescent="0.25">
      <c r="A802" s="13" t="s">
        <v>3268</v>
      </c>
      <c r="B802" s="20" t="s">
        <v>539</v>
      </c>
      <c r="C802" s="21" t="s">
        <v>3269</v>
      </c>
      <c r="D802" s="26">
        <f t="shared" ref="D802:D865" si="138">ROUND(K802,0)</f>
        <v>106000</v>
      </c>
      <c r="E802" s="34">
        <f t="shared" si="134"/>
        <v>78056</v>
      </c>
      <c r="F802" s="34">
        <f t="shared" si="135"/>
        <v>26383</v>
      </c>
      <c r="G802" s="34">
        <f t="shared" si="136"/>
        <v>1561</v>
      </c>
      <c r="H802" s="11">
        <v>0</v>
      </c>
      <c r="I802" s="85">
        <f t="shared" si="131"/>
        <v>0.25</v>
      </c>
      <c r="J802" s="37"/>
      <c r="K802" s="82">
        <f t="shared" si="132"/>
        <v>106000</v>
      </c>
      <c r="L802" s="30">
        <v>10</v>
      </c>
      <c r="M802" s="30">
        <f t="shared" si="137"/>
        <v>400</v>
      </c>
    </row>
    <row r="803" spans="1:13" ht="15.75" x14ac:dyDescent="0.25">
      <c r="A803" s="13" t="s">
        <v>3270</v>
      </c>
      <c r="B803" s="20" t="s">
        <v>541</v>
      </c>
      <c r="C803" s="21" t="s">
        <v>3271</v>
      </c>
      <c r="D803" s="26">
        <f t="shared" si="138"/>
        <v>116600</v>
      </c>
      <c r="E803" s="34">
        <f t="shared" si="134"/>
        <v>85862</v>
      </c>
      <c r="F803" s="34">
        <f t="shared" si="135"/>
        <v>29021</v>
      </c>
      <c r="G803" s="34">
        <f t="shared" si="136"/>
        <v>1717</v>
      </c>
      <c r="H803" s="11">
        <v>0</v>
      </c>
      <c r="I803" s="85">
        <f t="shared" si="131"/>
        <v>0.27500000000000002</v>
      </c>
      <c r="J803" s="37"/>
      <c r="K803" s="82">
        <f t="shared" si="132"/>
        <v>116600</v>
      </c>
      <c r="L803" s="30">
        <v>11</v>
      </c>
      <c r="M803" s="30">
        <f t="shared" si="137"/>
        <v>440</v>
      </c>
    </row>
    <row r="804" spans="1:13" ht="15.75" x14ac:dyDescent="0.25">
      <c r="A804" s="13" t="s">
        <v>3272</v>
      </c>
      <c r="B804" s="20" t="s">
        <v>543</v>
      </c>
      <c r="C804" s="21" t="s">
        <v>3273</v>
      </c>
      <c r="D804" s="26">
        <f t="shared" si="138"/>
        <v>127200</v>
      </c>
      <c r="E804" s="34">
        <f t="shared" si="134"/>
        <v>93667</v>
      </c>
      <c r="F804" s="34">
        <f t="shared" si="135"/>
        <v>31660</v>
      </c>
      <c r="G804" s="34">
        <f t="shared" si="136"/>
        <v>1873</v>
      </c>
      <c r="H804" s="11">
        <v>0</v>
      </c>
      <c r="I804" s="85">
        <f t="shared" si="131"/>
        <v>0.3</v>
      </c>
      <c r="J804" s="37"/>
      <c r="K804" s="82">
        <f t="shared" si="132"/>
        <v>127200</v>
      </c>
      <c r="L804" s="30">
        <v>12</v>
      </c>
      <c r="M804" s="30">
        <f t="shared" si="137"/>
        <v>480</v>
      </c>
    </row>
    <row r="805" spans="1:13" ht="15.75" x14ac:dyDescent="0.25">
      <c r="A805" s="13" t="s">
        <v>3274</v>
      </c>
      <c r="B805" s="20" t="s">
        <v>545</v>
      </c>
      <c r="C805" s="21" t="s">
        <v>3275</v>
      </c>
      <c r="D805" s="26">
        <f t="shared" si="138"/>
        <v>137800</v>
      </c>
      <c r="E805" s="34">
        <f t="shared" si="134"/>
        <v>101473</v>
      </c>
      <c r="F805" s="34">
        <f t="shared" si="135"/>
        <v>34298</v>
      </c>
      <c r="G805" s="34">
        <f t="shared" si="136"/>
        <v>2029</v>
      </c>
      <c r="H805" s="11">
        <v>0</v>
      </c>
      <c r="I805" s="85">
        <f t="shared" si="131"/>
        <v>0.32500000000000001</v>
      </c>
      <c r="J805" s="37"/>
      <c r="K805" s="82">
        <f t="shared" si="132"/>
        <v>137800</v>
      </c>
      <c r="L805" s="30">
        <v>13</v>
      </c>
      <c r="M805" s="30">
        <f t="shared" si="137"/>
        <v>520</v>
      </c>
    </row>
    <row r="806" spans="1:13" ht="15.75" x14ac:dyDescent="0.25">
      <c r="A806" s="13" t="s">
        <v>3276</v>
      </c>
      <c r="B806" s="20" t="s">
        <v>547</v>
      </c>
      <c r="C806" s="21" t="s">
        <v>3277</v>
      </c>
      <c r="D806" s="26">
        <f t="shared" si="138"/>
        <v>148400</v>
      </c>
      <c r="E806" s="34">
        <f t="shared" si="134"/>
        <v>109278</v>
      </c>
      <c r="F806" s="34">
        <f t="shared" si="135"/>
        <v>36936</v>
      </c>
      <c r="G806" s="34">
        <f t="shared" si="136"/>
        <v>2186</v>
      </c>
      <c r="H806" s="11">
        <v>0</v>
      </c>
      <c r="I806" s="85">
        <f t="shared" si="131"/>
        <v>0.35</v>
      </c>
      <c r="J806" s="37"/>
      <c r="K806" s="82">
        <f t="shared" si="132"/>
        <v>148400</v>
      </c>
      <c r="L806" s="30">
        <v>14</v>
      </c>
      <c r="M806" s="30">
        <f t="shared" si="137"/>
        <v>560</v>
      </c>
    </row>
    <row r="807" spans="1:13" ht="15.75" x14ac:dyDescent="0.25">
      <c r="A807" s="13" t="s">
        <v>3278</v>
      </c>
      <c r="B807" s="20" t="s">
        <v>549</v>
      </c>
      <c r="C807" s="21" t="s">
        <v>3279</v>
      </c>
      <c r="D807" s="26">
        <f t="shared" si="138"/>
        <v>159000</v>
      </c>
      <c r="E807" s="34">
        <f t="shared" si="134"/>
        <v>117084</v>
      </c>
      <c r="F807" s="34">
        <f t="shared" si="135"/>
        <v>39574</v>
      </c>
      <c r="G807" s="34">
        <f t="shared" si="136"/>
        <v>2342</v>
      </c>
      <c r="H807" s="11">
        <v>0</v>
      </c>
      <c r="I807" s="85">
        <f t="shared" si="131"/>
        <v>0.375</v>
      </c>
      <c r="J807" s="37"/>
      <c r="K807" s="82">
        <f t="shared" si="132"/>
        <v>159000</v>
      </c>
      <c r="L807" s="30">
        <v>15</v>
      </c>
      <c r="M807" s="30">
        <f t="shared" si="137"/>
        <v>600</v>
      </c>
    </row>
    <row r="808" spans="1:13" ht="15.75" x14ac:dyDescent="0.25">
      <c r="A808" s="13" t="s">
        <v>3280</v>
      </c>
      <c r="B808" s="20" t="s">
        <v>551</v>
      </c>
      <c r="C808" s="21" t="s">
        <v>3281</v>
      </c>
      <c r="D808" s="26">
        <f t="shared" si="138"/>
        <v>169600</v>
      </c>
      <c r="E808" s="34">
        <f t="shared" si="134"/>
        <v>124890</v>
      </c>
      <c r="F808" s="34">
        <f t="shared" si="135"/>
        <v>42212</v>
      </c>
      <c r="G808" s="34">
        <f t="shared" si="136"/>
        <v>2498</v>
      </c>
      <c r="H808" s="11">
        <v>0</v>
      </c>
      <c r="I808" s="85">
        <f t="shared" si="131"/>
        <v>0.4</v>
      </c>
      <c r="J808" s="37"/>
      <c r="K808" s="82">
        <f t="shared" si="132"/>
        <v>169600</v>
      </c>
      <c r="L808" s="30">
        <v>16</v>
      </c>
      <c r="M808" s="30">
        <f t="shared" si="137"/>
        <v>640</v>
      </c>
    </row>
    <row r="809" spans="1:13" ht="15.75" x14ac:dyDescent="0.25">
      <c r="A809" s="13" t="s">
        <v>3282</v>
      </c>
      <c r="B809" s="20" t="s">
        <v>553</v>
      </c>
      <c r="C809" s="21" t="s">
        <v>3283</v>
      </c>
      <c r="D809" s="26">
        <f t="shared" si="138"/>
        <v>180200</v>
      </c>
      <c r="E809" s="34">
        <f t="shared" si="134"/>
        <v>132695</v>
      </c>
      <c r="F809" s="34">
        <f t="shared" si="135"/>
        <v>44851</v>
      </c>
      <c r="G809" s="34">
        <f t="shared" si="136"/>
        <v>2654</v>
      </c>
      <c r="H809" s="11">
        <v>0</v>
      </c>
      <c r="I809" s="85">
        <f t="shared" si="131"/>
        <v>0.42499999999999999</v>
      </c>
      <c r="J809" s="37"/>
      <c r="K809" s="82">
        <f t="shared" si="132"/>
        <v>180200</v>
      </c>
      <c r="L809" s="30">
        <v>17</v>
      </c>
      <c r="M809" s="30">
        <f t="shared" si="137"/>
        <v>680</v>
      </c>
    </row>
    <row r="810" spans="1:13" ht="15.75" x14ac:dyDescent="0.25">
      <c r="A810" s="13" t="s">
        <v>3284</v>
      </c>
      <c r="B810" s="20" t="s">
        <v>555</v>
      </c>
      <c r="C810" s="21" t="s">
        <v>3285</v>
      </c>
      <c r="D810" s="26">
        <f t="shared" si="138"/>
        <v>190800</v>
      </c>
      <c r="E810" s="34">
        <f t="shared" si="134"/>
        <v>140501</v>
      </c>
      <c r="F810" s="34">
        <f t="shared" si="135"/>
        <v>47489</v>
      </c>
      <c r="G810" s="34">
        <f t="shared" si="136"/>
        <v>2810</v>
      </c>
      <c r="H810" s="11">
        <v>0</v>
      </c>
      <c r="I810" s="85">
        <f t="shared" si="131"/>
        <v>0.45</v>
      </c>
      <c r="J810" s="37"/>
      <c r="K810" s="82">
        <f t="shared" si="132"/>
        <v>190800</v>
      </c>
      <c r="L810" s="30">
        <v>18</v>
      </c>
      <c r="M810" s="30">
        <f t="shared" si="137"/>
        <v>720</v>
      </c>
    </row>
    <row r="811" spans="1:13" ht="15.75" x14ac:dyDescent="0.25">
      <c r="A811" s="13" t="s">
        <v>3286</v>
      </c>
      <c r="B811" s="20" t="s">
        <v>557</v>
      </c>
      <c r="C811" s="21" t="s">
        <v>3287</v>
      </c>
      <c r="D811" s="26">
        <f t="shared" si="138"/>
        <v>201400</v>
      </c>
      <c r="E811" s="34">
        <f t="shared" si="134"/>
        <v>148306</v>
      </c>
      <c r="F811" s="34">
        <f t="shared" si="135"/>
        <v>50128</v>
      </c>
      <c r="G811" s="34">
        <f t="shared" si="136"/>
        <v>2966</v>
      </c>
      <c r="H811" s="11">
        <v>0</v>
      </c>
      <c r="I811" s="85">
        <f t="shared" si="131"/>
        <v>0.47499999999999998</v>
      </c>
      <c r="J811" s="37"/>
      <c r="K811" s="82">
        <f t="shared" si="132"/>
        <v>201400</v>
      </c>
      <c r="L811" s="30">
        <v>19</v>
      </c>
      <c r="M811" s="30">
        <f t="shared" si="137"/>
        <v>760</v>
      </c>
    </row>
    <row r="812" spans="1:13" ht="15.75" x14ac:dyDescent="0.25">
      <c r="A812" s="13" t="s">
        <v>3288</v>
      </c>
      <c r="B812" s="20" t="s">
        <v>559</v>
      </c>
      <c r="C812" s="21" t="s">
        <v>3289</v>
      </c>
      <c r="D812" s="26">
        <f t="shared" si="138"/>
        <v>212000</v>
      </c>
      <c r="E812" s="34">
        <f t="shared" si="134"/>
        <v>156112</v>
      </c>
      <c r="F812" s="34">
        <f t="shared" si="135"/>
        <v>52766</v>
      </c>
      <c r="G812" s="34">
        <f t="shared" si="136"/>
        <v>3122</v>
      </c>
      <c r="H812" s="11">
        <v>0</v>
      </c>
      <c r="I812" s="85">
        <f t="shared" si="131"/>
        <v>0.5</v>
      </c>
      <c r="J812" s="37"/>
      <c r="K812" s="82">
        <f t="shared" si="132"/>
        <v>212000</v>
      </c>
      <c r="L812" s="30">
        <v>20</v>
      </c>
      <c r="M812" s="30">
        <f t="shared" si="137"/>
        <v>800</v>
      </c>
    </row>
    <row r="813" spans="1:13" ht="15.75" x14ac:dyDescent="0.25">
      <c r="A813" s="13" t="s">
        <v>3290</v>
      </c>
      <c r="B813" s="20" t="s">
        <v>561</v>
      </c>
      <c r="C813" s="21" t="s">
        <v>3291</v>
      </c>
      <c r="D813" s="26">
        <f t="shared" si="138"/>
        <v>222600</v>
      </c>
      <c r="E813" s="34">
        <f t="shared" si="134"/>
        <v>163918</v>
      </c>
      <c r="F813" s="34">
        <f t="shared" si="135"/>
        <v>55404</v>
      </c>
      <c r="G813" s="34">
        <f t="shared" si="136"/>
        <v>3278</v>
      </c>
      <c r="H813" s="11">
        <v>0</v>
      </c>
      <c r="I813" s="85">
        <f t="shared" si="131"/>
        <v>0.52500000000000002</v>
      </c>
      <c r="J813" s="37"/>
      <c r="K813" s="82">
        <f t="shared" si="132"/>
        <v>222600</v>
      </c>
      <c r="L813" s="30">
        <v>21</v>
      </c>
      <c r="M813" s="30">
        <f t="shared" si="137"/>
        <v>840</v>
      </c>
    </row>
    <row r="814" spans="1:13" ht="15.75" x14ac:dyDescent="0.25">
      <c r="A814" s="13" t="s">
        <v>3292</v>
      </c>
      <c r="B814" s="20" t="s">
        <v>563</v>
      </c>
      <c r="C814" s="21" t="s">
        <v>3293</v>
      </c>
      <c r="D814" s="26">
        <f t="shared" si="138"/>
        <v>233200</v>
      </c>
      <c r="E814" s="34">
        <f t="shared" si="134"/>
        <v>171723</v>
      </c>
      <c r="F814" s="34">
        <f t="shared" si="135"/>
        <v>58043</v>
      </c>
      <c r="G814" s="34">
        <f t="shared" si="136"/>
        <v>3434</v>
      </c>
      <c r="H814" s="11">
        <v>0</v>
      </c>
      <c r="I814" s="85">
        <f t="shared" si="131"/>
        <v>0.55000000000000004</v>
      </c>
      <c r="J814" s="37"/>
      <c r="K814" s="82">
        <f t="shared" si="132"/>
        <v>233200</v>
      </c>
      <c r="L814" s="30">
        <v>22</v>
      </c>
      <c r="M814" s="30">
        <f t="shared" si="137"/>
        <v>880</v>
      </c>
    </row>
    <row r="815" spans="1:13" ht="15.75" x14ac:dyDescent="0.25">
      <c r="A815" s="13" t="s">
        <v>3294</v>
      </c>
      <c r="B815" s="20" t="s">
        <v>565</v>
      </c>
      <c r="C815" s="21" t="s">
        <v>3295</v>
      </c>
      <c r="D815" s="26">
        <f t="shared" si="138"/>
        <v>243800</v>
      </c>
      <c r="E815" s="34">
        <f t="shared" si="134"/>
        <v>179529</v>
      </c>
      <c r="F815" s="34">
        <f t="shared" si="135"/>
        <v>60680</v>
      </c>
      <c r="G815" s="34">
        <f t="shared" si="136"/>
        <v>3591</v>
      </c>
      <c r="H815" s="11">
        <v>0</v>
      </c>
      <c r="I815" s="85">
        <f t="shared" si="131"/>
        <v>0.57499999999999996</v>
      </c>
      <c r="J815" s="37"/>
      <c r="K815" s="82">
        <f t="shared" si="132"/>
        <v>243800</v>
      </c>
      <c r="L815" s="30">
        <v>23</v>
      </c>
      <c r="M815" s="30">
        <f t="shared" si="137"/>
        <v>920</v>
      </c>
    </row>
    <row r="816" spans="1:13" ht="15.75" x14ac:dyDescent="0.25">
      <c r="A816" s="13" t="s">
        <v>3296</v>
      </c>
      <c r="B816" s="20" t="s">
        <v>567</v>
      </c>
      <c r="C816" s="21" t="s">
        <v>3297</v>
      </c>
      <c r="D816" s="26">
        <f t="shared" si="138"/>
        <v>254400</v>
      </c>
      <c r="E816" s="34">
        <f t="shared" si="134"/>
        <v>187334</v>
      </c>
      <c r="F816" s="34">
        <f t="shared" si="135"/>
        <v>63319</v>
      </c>
      <c r="G816" s="34">
        <f t="shared" si="136"/>
        <v>3747</v>
      </c>
      <c r="H816" s="11">
        <v>0</v>
      </c>
      <c r="I816" s="85">
        <f t="shared" si="131"/>
        <v>0.6</v>
      </c>
      <c r="J816" s="37"/>
      <c r="K816" s="82">
        <f t="shared" si="132"/>
        <v>254400</v>
      </c>
      <c r="L816" s="30">
        <v>24</v>
      </c>
      <c r="M816" s="30">
        <f t="shared" si="137"/>
        <v>960</v>
      </c>
    </row>
    <row r="817" spans="1:13" ht="15.75" x14ac:dyDescent="0.25">
      <c r="A817" s="13" t="s">
        <v>3298</v>
      </c>
      <c r="B817" s="20" t="s">
        <v>569</v>
      </c>
      <c r="C817" s="21" t="s">
        <v>3299</v>
      </c>
      <c r="D817" s="26">
        <f t="shared" si="138"/>
        <v>265000</v>
      </c>
      <c r="E817" s="34">
        <f t="shared" si="134"/>
        <v>195140</v>
      </c>
      <c r="F817" s="34">
        <f t="shared" si="135"/>
        <v>65957</v>
      </c>
      <c r="G817" s="34">
        <f t="shared" si="136"/>
        <v>3903</v>
      </c>
      <c r="H817" s="11">
        <v>0</v>
      </c>
      <c r="I817" s="85">
        <f t="shared" ref="I817:I832" si="139">L817/40</f>
        <v>0.625</v>
      </c>
      <c r="J817" s="37"/>
      <c r="K817" s="82">
        <f t="shared" ref="K817:K832" si="140">M817*N1_</f>
        <v>265000</v>
      </c>
      <c r="L817" s="30">
        <v>25</v>
      </c>
      <c r="M817" s="30">
        <f t="shared" si="137"/>
        <v>1000</v>
      </c>
    </row>
    <row r="818" spans="1:13" ht="15.75" x14ac:dyDescent="0.25">
      <c r="A818" s="13" t="s">
        <v>3300</v>
      </c>
      <c r="B818" s="20" t="s">
        <v>571</v>
      </c>
      <c r="C818" s="21" t="s">
        <v>3301</v>
      </c>
      <c r="D818" s="26">
        <f t="shared" si="138"/>
        <v>275600</v>
      </c>
      <c r="E818" s="34">
        <f t="shared" si="134"/>
        <v>202946</v>
      </c>
      <c r="F818" s="34">
        <f t="shared" si="135"/>
        <v>68595</v>
      </c>
      <c r="G818" s="34">
        <f t="shared" si="136"/>
        <v>4059</v>
      </c>
      <c r="H818" s="11">
        <v>0</v>
      </c>
      <c r="I818" s="85">
        <f t="shared" si="139"/>
        <v>0.65</v>
      </c>
      <c r="J818" s="37"/>
      <c r="K818" s="82">
        <f t="shared" si="140"/>
        <v>275600</v>
      </c>
      <c r="L818" s="30">
        <v>26</v>
      </c>
      <c r="M818" s="30">
        <f t="shared" si="137"/>
        <v>1040</v>
      </c>
    </row>
    <row r="819" spans="1:13" ht="15.75" x14ac:dyDescent="0.25">
      <c r="A819" s="13" t="s">
        <v>3302</v>
      </c>
      <c r="B819" s="20" t="s">
        <v>573</v>
      </c>
      <c r="C819" s="21" t="s">
        <v>3303</v>
      </c>
      <c r="D819" s="26">
        <f t="shared" si="138"/>
        <v>286200</v>
      </c>
      <c r="E819" s="34">
        <f t="shared" si="134"/>
        <v>210751</v>
      </c>
      <c r="F819" s="34">
        <f t="shared" si="135"/>
        <v>71234</v>
      </c>
      <c r="G819" s="34">
        <f t="shared" si="136"/>
        <v>4215</v>
      </c>
      <c r="H819" s="11">
        <v>0</v>
      </c>
      <c r="I819" s="85">
        <f t="shared" si="139"/>
        <v>0.67500000000000004</v>
      </c>
      <c r="J819" s="37"/>
      <c r="K819" s="82">
        <f t="shared" si="140"/>
        <v>286200</v>
      </c>
      <c r="L819" s="30">
        <v>27</v>
      </c>
      <c r="M819" s="30">
        <f t="shared" si="137"/>
        <v>1080</v>
      </c>
    </row>
    <row r="820" spans="1:13" ht="15.75" x14ac:dyDescent="0.25">
      <c r="A820" s="13" t="s">
        <v>3304</v>
      </c>
      <c r="B820" s="20" t="s">
        <v>575</v>
      </c>
      <c r="C820" s="21" t="s">
        <v>3305</v>
      </c>
      <c r="D820" s="26">
        <f t="shared" si="138"/>
        <v>296800</v>
      </c>
      <c r="E820" s="34">
        <f t="shared" si="134"/>
        <v>218557</v>
      </c>
      <c r="F820" s="34">
        <f t="shared" si="135"/>
        <v>73872</v>
      </c>
      <c r="G820" s="34">
        <f t="shared" si="136"/>
        <v>4371</v>
      </c>
      <c r="H820" s="11">
        <v>0</v>
      </c>
      <c r="I820" s="85">
        <f t="shared" si="139"/>
        <v>0.7</v>
      </c>
      <c r="J820" s="37"/>
      <c r="K820" s="82">
        <f t="shared" si="140"/>
        <v>296800</v>
      </c>
      <c r="L820" s="30">
        <v>28</v>
      </c>
      <c r="M820" s="30">
        <f t="shared" si="137"/>
        <v>1120</v>
      </c>
    </row>
    <row r="821" spans="1:13" ht="15.75" x14ac:dyDescent="0.25">
      <c r="A821" s="13" t="s">
        <v>3306</v>
      </c>
      <c r="B821" s="20" t="s">
        <v>577</v>
      </c>
      <c r="C821" s="21" t="s">
        <v>3307</v>
      </c>
      <c r="D821" s="26">
        <f t="shared" si="138"/>
        <v>307400</v>
      </c>
      <c r="E821" s="34">
        <f t="shared" si="134"/>
        <v>226362</v>
      </c>
      <c r="F821" s="34">
        <f t="shared" si="135"/>
        <v>76511</v>
      </c>
      <c r="G821" s="34">
        <f t="shared" si="136"/>
        <v>4527</v>
      </c>
      <c r="H821" s="11">
        <v>0</v>
      </c>
      <c r="I821" s="85">
        <f t="shared" si="139"/>
        <v>0.72499999999999998</v>
      </c>
      <c r="J821" s="37"/>
      <c r="K821" s="82">
        <f t="shared" si="140"/>
        <v>307400</v>
      </c>
      <c r="L821" s="30">
        <v>29</v>
      </c>
      <c r="M821" s="30">
        <f t="shared" si="137"/>
        <v>1160</v>
      </c>
    </row>
    <row r="822" spans="1:13" ht="15.75" x14ac:dyDescent="0.25">
      <c r="A822" s="13" t="s">
        <v>3308</v>
      </c>
      <c r="B822" s="20" t="s">
        <v>579</v>
      </c>
      <c r="C822" s="21" t="s">
        <v>3309</v>
      </c>
      <c r="D822" s="26">
        <f t="shared" si="138"/>
        <v>318000</v>
      </c>
      <c r="E822" s="34">
        <f t="shared" si="134"/>
        <v>234168</v>
      </c>
      <c r="F822" s="34">
        <f t="shared" si="135"/>
        <v>79149</v>
      </c>
      <c r="G822" s="34">
        <f t="shared" si="136"/>
        <v>4683</v>
      </c>
      <c r="H822" s="11">
        <v>0</v>
      </c>
      <c r="I822" s="85">
        <f t="shared" si="139"/>
        <v>0.75</v>
      </c>
      <c r="J822" s="37"/>
      <c r="K822" s="82">
        <f t="shared" si="140"/>
        <v>318000</v>
      </c>
      <c r="L822" s="30">
        <v>30</v>
      </c>
      <c r="M822" s="30">
        <f t="shared" si="137"/>
        <v>1200</v>
      </c>
    </row>
    <row r="823" spans="1:13" ht="15.75" x14ac:dyDescent="0.25">
      <c r="A823" s="13" t="s">
        <v>3310</v>
      </c>
      <c r="B823" s="20" t="s">
        <v>581</v>
      </c>
      <c r="C823" s="21" t="s">
        <v>3311</v>
      </c>
      <c r="D823" s="26">
        <f t="shared" si="138"/>
        <v>328600</v>
      </c>
      <c r="E823" s="34">
        <f t="shared" si="134"/>
        <v>241973</v>
      </c>
      <c r="F823" s="34">
        <f t="shared" si="135"/>
        <v>81788</v>
      </c>
      <c r="G823" s="34">
        <f t="shared" si="136"/>
        <v>4839</v>
      </c>
      <c r="H823" s="11">
        <v>0</v>
      </c>
      <c r="I823" s="85">
        <f t="shared" si="139"/>
        <v>0.77500000000000002</v>
      </c>
      <c r="J823" s="37"/>
      <c r="K823" s="82">
        <f t="shared" si="140"/>
        <v>328600</v>
      </c>
      <c r="L823" s="30">
        <v>31</v>
      </c>
      <c r="M823" s="30">
        <f t="shared" si="137"/>
        <v>1240</v>
      </c>
    </row>
    <row r="824" spans="1:13" ht="15.75" x14ac:dyDescent="0.25">
      <c r="A824" s="13" t="s">
        <v>3312</v>
      </c>
      <c r="B824" s="20" t="s">
        <v>583</v>
      </c>
      <c r="C824" s="21" t="s">
        <v>3313</v>
      </c>
      <c r="D824" s="26">
        <f t="shared" si="138"/>
        <v>339200</v>
      </c>
      <c r="E824" s="34">
        <f t="shared" si="134"/>
        <v>249779</v>
      </c>
      <c r="F824" s="34">
        <f t="shared" si="135"/>
        <v>84425</v>
      </c>
      <c r="G824" s="34">
        <f t="shared" si="136"/>
        <v>4996</v>
      </c>
      <c r="H824" s="11">
        <v>0</v>
      </c>
      <c r="I824" s="85">
        <f t="shared" si="139"/>
        <v>0.8</v>
      </c>
      <c r="J824" s="37"/>
      <c r="K824" s="82">
        <f t="shared" si="140"/>
        <v>339200</v>
      </c>
      <c r="L824" s="30">
        <v>32</v>
      </c>
      <c r="M824" s="30">
        <f t="shared" si="137"/>
        <v>1280</v>
      </c>
    </row>
    <row r="825" spans="1:13" ht="15.75" x14ac:dyDescent="0.25">
      <c r="A825" s="13" t="s">
        <v>3314</v>
      </c>
      <c r="B825" s="20" t="s">
        <v>585</v>
      </c>
      <c r="C825" s="21" t="s">
        <v>3315</v>
      </c>
      <c r="D825" s="26">
        <f t="shared" si="138"/>
        <v>349800</v>
      </c>
      <c r="E825" s="34">
        <f t="shared" si="134"/>
        <v>257585</v>
      </c>
      <c r="F825" s="34">
        <f t="shared" si="135"/>
        <v>87063</v>
      </c>
      <c r="G825" s="34">
        <f t="shared" si="136"/>
        <v>5152</v>
      </c>
      <c r="H825" s="11">
        <v>0</v>
      </c>
      <c r="I825" s="85">
        <f t="shared" si="139"/>
        <v>0.82499999999999996</v>
      </c>
      <c r="J825" s="37"/>
      <c r="K825" s="82">
        <f t="shared" si="140"/>
        <v>349800</v>
      </c>
      <c r="L825" s="30">
        <v>33</v>
      </c>
      <c r="M825" s="30">
        <f t="shared" si="137"/>
        <v>1320</v>
      </c>
    </row>
    <row r="826" spans="1:13" ht="15.75" x14ac:dyDescent="0.25">
      <c r="A826" s="13" t="s">
        <v>3316</v>
      </c>
      <c r="B826" s="20" t="s">
        <v>587</v>
      </c>
      <c r="C826" s="21" t="s">
        <v>3317</v>
      </c>
      <c r="D826" s="26">
        <f t="shared" si="138"/>
        <v>360400</v>
      </c>
      <c r="E826" s="34">
        <f t="shared" si="134"/>
        <v>265390</v>
      </c>
      <c r="F826" s="34">
        <f t="shared" si="135"/>
        <v>89702</v>
      </c>
      <c r="G826" s="34">
        <f t="shared" si="136"/>
        <v>5308</v>
      </c>
      <c r="H826" s="11">
        <v>0</v>
      </c>
      <c r="I826" s="85">
        <f t="shared" si="139"/>
        <v>0.85</v>
      </c>
      <c r="J826" s="37"/>
      <c r="K826" s="82">
        <f t="shared" si="140"/>
        <v>360400</v>
      </c>
      <c r="L826" s="30">
        <v>34</v>
      </c>
      <c r="M826" s="30">
        <f t="shared" si="137"/>
        <v>1360</v>
      </c>
    </row>
    <row r="827" spans="1:13" ht="15.75" x14ac:dyDescent="0.25">
      <c r="A827" s="13" t="s">
        <v>3318</v>
      </c>
      <c r="B827" s="20" t="s">
        <v>589</v>
      </c>
      <c r="C827" s="21" t="s">
        <v>3319</v>
      </c>
      <c r="D827" s="26">
        <f t="shared" si="138"/>
        <v>371000</v>
      </c>
      <c r="E827" s="34">
        <f t="shared" si="134"/>
        <v>273196</v>
      </c>
      <c r="F827" s="34">
        <f t="shared" si="135"/>
        <v>92340</v>
      </c>
      <c r="G827" s="34">
        <f t="shared" si="136"/>
        <v>5464</v>
      </c>
      <c r="H827" s="11">
        <v>0</v>
      </c>
      <c r="I827" s="85">
        <f t="shared" si="139"/>
        <v>0.875</v>
      </c>
      <c r="J827" s="37"/>
      <c r="K827" s="82">
        <f t="shared" si="140"/>
        <v>371000</v>
      </c>
      <c r="L827" s="30">
        <v>35</v>
      </c>
      <c r="M827" s="30">
        <f t="shared" si="137"/>
        <v>1400</v>
      </c>
    </row>
    <row r="828" spans="1:13" ht="15.75" x14ac:dyDescent="0.25">
      <c r="A828" s="13" t="s">
        <v>3320</v>
      </c>
      <c r="B828" s="20" t="s">
        <v>591</v>
      </c>
      <c r="C828" s="21" t="s">
        <v>3321</v>
      </c>
      <c r="D828" s="26">
        <f t="shared" si="138"/>
        <v>381600</v>
      </c>
      <c r="E828" s="34">
        <f t="shared" si="134"/>
        <v>281001</v>
      </c>
      <c r="F828" s="34">
        <f t="shared" si="135"/>
        <v>94979</v>
      </c>
      <c r="G828" s="34">
        <f t="shared" si="136"/>
        <v>5620</v>
      </c>
      <c r="H828" s="11">
        <v>0</v>
      </c>
      <c r="I828" s="85">
        <f t="shared" si="139"/>
        <v>0.9</v>
      </c>
      <c r="J828" s="37"/>
      <c r="K828" s="82">
        <f t="shared" si="140"/>
        <v>381600</v>
      </c>
      <c r="L828" s="30">
        <v>36</v>
      </c>
      <c r="M828" s="30">
        <f t="shared" si="137"/>
        <v>1440</v>
      </c>
    </row>
    <row r="829" spans="1:13" ht="15.75" x14ac:dyDescent="0.25">
      <c r="A829" s="13" t="s">
        <v>3322</v>
      </c>
      <c r="B829" s="20" t="s">
        <v>593</v>
      </c>
      <c r="C829" s="21" t="s">
        <v>3323</v>
      </c>
      <c r="D829" s="26">
        <f t="shared" si="138"/>
        <v>392200</v>
      </c>
      <c r="E829" s="34">
        <f t="shared" si="134"/>
        <v>288807</v>
      </c>
      <c r="F829" s="34">
        <f t="shared" si="135"/>
        <v>97617</v>
      </c>
      <c r="G829" s="34">
        <f t="shared" si="136"/>
        <v>5776</v>
      </c>
      <c r="H829" s="11">
        <v>0</v>
      </c>
      <c r="I829" s="85">
        <f t="shared" si="139"/>
        <v>0.92500000000000004</v>
      </c>
      <c r="J829" s="37"/>
      <c r="K829" s="82">
        <f t="shared" si="140"/>
        <v>392200</v>
      </c>
      <c r="L829" s="30">
        <v>37</v>
      </c>
      <c r="M829" s="30">
        <f t="shared" si="137"/>
        <v>1480</v>
      </c>
    </row>
    <row r="830" spans="1:13" ht="15.75" x14ac:dyDescent="0.25">
      <c r="A830" s="13" t="s">
        <v>3324</v>
      </c>
      <c r="B830" s="20" t="s">
        <v>595</v>
      </c>
      <c r="C830" s="21" t="s">
        <v>3325</v>
      </c>
      <c r="D830" s="26">
        <f t="shared" si="138"/>
        <v>402800</v>
      </c>
      <c r="E830" s="34">
        <f t="shared" si="134"/>
        <v>296613</v>
      </c>
      <c r="F830" s="34">
        <f t="shared" si="135"/>
        <v>100255</v>
      </c>
      <c r="G830" s="34">
        <f t="shared" si="136"/>
        <v>5932</v>
      </c>
      <c r="H830" s="11">
        <v>0</v>
      </c>
      <c r="I830" s="85">
        <f t="shared" si="139"/>
        <v>0.95</v>
      </c>
      <c r="J830" s="37"/>
      <c r="K830" s="82">
        <f t="shared" si="140"/>
        <v>402800</v>
      </c>
      <c r="L830" s="30">
        <v>38</v>
      </c>
      <c r="M830" s="30">
        <f t="shared" si="137"/>
        <v>1520</v>
      </c>
    </row>
    <row r="831" spans="1:13" ht="15.75" x14ac:dyDescent="0.25">
      <c r="A831" s="13" t="s">
        <v>3326</v>
      </c>
      <c r="B831" s="20" t="s">
        <v>597</v>
      </c>
      <c r="C831" s="21" t="s">
        <v>3327</v>
      </c>
      <c r="D831" s="26">
        <f t="shared" si="138"/>
        <v>413400</v>
      </c>
      <c r="E831" s="34">
        <f t="shared" si="134"/>
        <v>304418</v>
      </c>
      <c r="F831" s="34">
        <f t="shared" si="135"/>
        <v>102894</v>
      </c>
      <c r="G831" s="34">
        <f t="shared" si="136"/>
        <v>6088</v>
      </c>
      <c r="H831" s="11">
        <v>0</v>
      </c>
      <c r="I831" s="85">
        <f t="shared" si="139"/>
        <v>0.97499999999999998</v>
      </c>
      <c r="J831" s="37"/>
      <c r="K831" s="82">
        <f t="shared" si="140"/>
        <v>413400</v>
      </c>
      <c r="L831" s="30">
        <v>39</v>
      </c>
      <c r="M831" s="30">
        <f t="shared" si="137"/>
        <v>1560</v>
      </c>
    </row>
    <row r="832" spans="1:13" ht="15.75" x14ac:dyDescent="0.25">
      <c r="A832" s="13" t="s">
        <v>3328</v>
      </c>
      <c r="B832" s="20" t="s">
        <v>261</v>
      </c>
      <c r="C832" s="21" t="s">
        <v>3329</v>
      </c>
      <c r="D832" s="26">
        <f t="shared" si="138"/>
        <v>424000</v>
      </c>
      <c r="E832" s="34">
        <f t="shared" si="134"/>
        <v>312224</v>
      </c>
      <c r="F832" s="34">
        <f t="shared" si="135"/>
        <v>105532</v>
      </c>
      <c r="G832" s="34">
        <f t="shared" si="136"/>
        <v>6244</v>
      </c>
      <c r="H832" s="11">
        <v>0</v>
      </c>
      <c r="I832" s="85">
        <f t="shared" si="139"/>
        <v>1</v>
      </c>
      <c r="J832" s="37"/>
      <c r="K832" s="82">
        <f t="shared" si="140"/>
        <v>424000</v>
      </c>
      <c r="L832" s="30">
        <v>40</v>
      </c>
      <c r="M832" s="30">
        <f t="shared" si="137"/>
        <v>1600</v>
      </c>
    </row>
    <row r="833" spans="1:13" ht="15.75" x14ac:dyDescent="0.25">
      <c r="A833" s="13" t="s">
        <v>3330</v>
      </c>
      <c r="B833" s="20" t="s">
        <v>2975</v>
      </c>
      <c r="C833" s="21" t="s">
        <v>3331</v>
      </c>
      <c r="D833" s="26">
        <f t="shared" si="138"/>
        <v>117618</v>
      </c>
      <c r="E833" s="34">
        <f t="shared" si="134"/>
        <v>86611</v>
      </c>
      <c r="F833" s="34">
        <f t="shared" si="135"/>
        <v>29275</v>
      </c>
      <c r="G833" s="34">
        <f t="shared" si="136"/>
        <v>1732</v>
      </c>
      <c r="H833" s="11">
        <v>0</v>
      </c>
      <c r="I833" s="86">
        <v>0.25</v>
      </c>
      <c r="J833" s="37"/>
      <c r="K833" s="82">
        <f>I833*P2_</f>
        <v>117617.5</v>
      </c>
      <c r="L833" s="30"/>
    </row>
    <row r="834" spans="1:13" ht="15.75" x14ac:dyDescent="0.25">
      <c r="A834" s="13" t="s">
        <v>3332</v>
      </c>
      <c r="B834" s="20" t="s">
        <v>2714</v>
      </c>
      <c r="C834" s="21" t="s">
        <v>3333</v>
      </c>
      <c r="D834" s="26">
        <f t="shared" si="138"/>
        <v>86248</v>
      </c>
      <c r="E834" s="34">
        <f t="shared" si="134"/>
        <v>63511</v>
      </c>
      <c r="F834" s="34">
        <f t="shared" si="135"/>
        <v>21467</v>
      </c>
      <c r="G834" s="34">
        <f t="shared" si="136"/>
        <v>1270</v>
      </c>
      <c r="H834" s="11">
        <v>0</v>
      </c>
      <c r="I834" s="86">
        <v>0.25</v>
      </c>
      <c r="J834" s="37"/>
      <c r="K834" s="82">
        <f>I834*P4_</f>
        <v>86247.5</v>
      </c>
      <c r="L834" s="30"/>
    </row>
    <row r="835" spans="1:13" ht="15.75" x14ac:dyDescent="0.25">
      <c r="A835" s="13" t="s">
        <v>3334</v>
      </c>
      <c r="B835" s="20" t="s">
        <v>264</v>
      </c>
      <c r="C835" s="21" t="s">
        <v>3335</v>
      </c>
      <c r="D835" s="26">
        <f t="shared" si="138"/>
        <v>10600</v>
      </c>
      <c r="E835" s="34">
        <f t="shared" si="134"/>
        <v>7806</v>
      </c>
      <c r="F835" s="34">
        <f t="shared" si="135"/>
        <v>2638</v>
      </c>
      <c r="G835" s="34">
        <f t="shared" si="136"/>
        <v>156</v>
      </c>
      <c r="H835" s="11">
        <v>0</v>
      </c>
      <c r="I835" s="85">
        <f t="shared" ref="I835:I898" si="141">L835/40</f>
        <v>2.5000000000000001E-2</v>
      </c>
      <c r="J835" s="37"/>
      <c r="K835" s="82">
        <f t="shared" ref="K835:K898" si="142">M835*N1_</f>
        <v>10600</v>
      </c>
      <c r="L835" s="30">
        <v>1</v>
      </c>
      <c r="M835" s="30">
        <f>L835*40</f>
        <v>40</v>
      </c>
    </row>
    <row r="836" spans="1:13" ht="15.75" x14ac:dyDescent="0.25">
      <c r="A836" s="13" t="s">
        <v>3336</v>
      </c>
      <c r="B836" s="20" t="s">
        <v>266</v>
      </c>
      <c r="C836" s="21" t="s">
        <v>3337</v>
      </c>
      <c r="D836" s="26">
        <f t="shared" si="138"/>
        <v>21200</v>
      </c>
      <c r="E836" s="34">
        <f t="shared" si="134"/>
        <v>15611</v>
      </c>
      <c r="F836" s="34">
        <f t="shared" si="135"/>
        <v>5277</v>
      </c>
      <c r="G836" s="34">
        <f t="shared" si="136"/>
        <v>312</v>
      </c>
      <c r="H836" s="11">
        <v>0</v>
      </c>
      <c r="I836" s="85">
        <f t="shared" si="141"/>
        <v>0.05</v>
      </c>
      <c r="J836" s="37"/>
      <c r="K836" s="82">
        <f t="shared" si="142"/>
        <v>21200</v>
      </c>
      <c r="L836" s="30">
        <v>2</v>
      </c>
      <c r="M836" s="30">
        <f t="shared" ref="M836:M859" si="143">L836*40</f>
        <v>80</v>
      </c>
    </row>
    <row r="837" spans="1:13" ht="15.75" x14ac:dyDescent="0.25">
      <c r="A837" s="13" t="s">
        <v>3338</v>
      </c>
      <c r="B837" s="20" t="s">
        <v>268</v>
      </c>
      <c r="C837" s="21" t="s">
        <v>3339</v>
      </c>
      <c r="D837" s="26">
        <f t="shared" si="138"/>
        <v>31800</v>
      </c>
      <c r="E837" s="34">
        <f t="shared" si="134"/>
        <v>23417</v>
      </c>
      <c r="F837" s="34">
        <f t="shared" si="135"/>
        <v>7915</v>
      </c>
      <c r="G837" s="34">
        <f t="shared" si="136"/>
        <v>468</v>
      </c>
      <c r="H837" s="11">
        <v>0</v>
      </c>
      <c r="I837" s="85">
        <f t="shared" si="141"/>
        <v>7.4999999999999997E-2</v>
      </c>
      <c r="J837" s="37"/>
      <c r="K837" s="82">
        <f t="shared" si="142"/>
        <v>31800</v>
      </c>
      <c r="L837" s="30">
        <v>3</v>
      </c>
      <c r="M837" s="30">
        <f t="shared" si="143"/>
        <v>120</v>
      </c>
    </row>
    <row r="838" spans="1:13" ht="15.75" x14ac:dyDescent="0.25">
      <c r="A838" s="13" t="s">
        <v>3340</v>
      </c>
      <c r="B838" s="20" t="s">
        <v>270</v>
      </c>
      <c r="C838" s="21" t="s">
        <v>3341</v>
      </c>
      <c r="D838" s="26">
        <f t="shared" si="138"/>
        <v>42400</v>
      </c>
      <c r="E838" s="34">
        <f t="shared" si="134"/>
        <v>31222</v>
      </c>
      <c r="F838" s="34">
        <f t="shared" si="135"/>
        <v>10554</v>
      </c>
      <c r="G838" s="34">
        <f t="shared" si="136"/>
        <v>624</v>
      </c>
      <c r="H838" s="11">
        <v>0</v>
      </c>
      <c r="I838" s="85">
        <f t="shared" si="141"/>
        <v>0.1</v>
      </c>
      <c r="J838" s="37"/>
      <c r="K838" s="82">
        <f t="shared" si="142"/>
        <v>42400</v>
      </c>
      <c r="L838" s="30">
        <v>4</v>
      </c>
      <c r="M838" s="30">
        <f t="shared" si="143"/>
        <v>160</v>
      </c>
    </row>
    <row r="839" spans="1:13" ht="15.75" x14ac:dyDescent="0.25">
      <c r="A839" s="13" t="s">
        <v>3342</v>
      </c>
      <c r="B839" s="20" t="s">
        <v>272</v>
      </c>
      <c r="C839" s="21" t="s">
        <v>3343</v>
      </c>
      <c r="D839" s="26">
        <f t="shared" si="138"/>
        <v>53000</v>
      </c>
      <c r="E839" s="34">
        <f t="shared" si="134"/>
        <v>39028</v>
      </c>
      <c r="F839" s="34">
        <f t="shared" si="135"/>
        <v>13191</v>
      </c>
      <c r="G839" s="34">
        <f t="shared" si="136"/>
        <v>781</v>
      </c>
      <c r="H839" s="11">
        <v>0</v>
      </c>
      <c r="I839" s="85">
        <f t="shared" si="141"/>
        <v>0.125</v>
      </c>
      <c r="J839" s="37"/>
      <c r="K839" s="82">
        <f t="shared" si="142"/>
        <v>53000</v>
      </c>
      <c r="L839" s="30">
        <v>5</v>
      </c>
      <c r="M839" s="30">
        <f t="shared" si="143"/>
        <v>200</v>
      </c>
    </row>
    <row r="840" spans="1:13" ht="15.75" x14ac:dyDescent="0.25">
      <c r="A840" s="13" t="s">
        <v>3344</v>
      </c>
      <c r="B840" s="20" t="s">
        <v>274</v>
      </c>
      <c r="C840" s="21" t="s">
        <v>3345</v>
      </c>
      <c r="D840" s="26">
        <f t="shared" si="138"/>
        <v>63600</v>
      </c>
      <c r="E840" s="34">
        <f t="shared" si="134"/>
        <v>46834</v>
      </c>
      <c r="F840" s="34">
        <f t="shared" si="135"/>
        <v>15829</v>
      </c>
      <c r="G840" s="34">
        <f t="shared" si="136"/>
        <v>937</v>
      </c>
      <c r="H840" s="11">
        <v>0</v>
      </c>
      <c r="I840" s="85">
        <f t="shared" si="141"/>
        <v>0.15</v>
      </c>
      <c r="J840" s="37"/>
      <c r="K840" s="82">
        <f t="shared" si="142"/>
        <v>63600</v>
      </c>
      <c r="L840" s="30">
        <v>6</v>
      </c>
      <c r="M840" s="30">
        <f t="shared" si="143"/>
        <v>240</v>
      </c>
    </row>
    <row r="841" spans="1:13" ht="15.75" x14ac:dyDescent="0.25">
      <c r="A841" s="13" t="s">
        <v>3346</v>
      </c>
      <c r="B841" s="20" t="s">
        <v>276</v>
      </c>
      <c r="C841" s="21" t="s">
        <v>3347</v>
      </c>
      <c r="D841" s="26">
        <f t="shared" si="138"/>
        <v>74200</v>
      </c>
      <c r="E841" s="34">
        <f t="shared" si="134"/>
        <v>54639</v>
      </c>
      <c r="F841" s="34">
        <f t="shared" si="135"/>
        <v>18468</v>
      </c>
      <c r="G841" s="34">
        <f t="shared" si="136"/>
        <v>1093</v>
      </c>
      <c r="H841" s="11">
        <v>0</v>
      </c>
      <c r="I841" s="85">
        <f t="shared" si="141"/>
        <v>0.17499999999999999</v>
      </c>
      <c r="J841" s="37"/>
      <c r="K841" s="82">
        <f t="shared" si="142"/>
        <v>74200</v>
      </c>
      <c r="L841" s="30">
        <v>7</v>
      </c>
      <c r="M841" s="30">
        <f t="shared" si="143"/>
        <v>280</v>
      </c>
    </row>
    <row r="842" spans="1:13" ht="15.75" x14ac:dyDescent="0.25">
      <c r="A842" s="13" t="s">
        <v>3348</v>
      </c>
      <c r="B842" s="20" t="s">
        <v>278</v>
      </c>
      <c r="C842" s="21" t="s">
        <v>3349</v>
      </c>
      <c r="D842" s="26">
        <f t="shared" si="138"/>
        <v>84800</v>
      </c>
      <c r="E842" s="34">
        <f t="shared" si="134"/>
        <v>62445</v>
      </c>
      <c r="F842" s="34">
        <f t="shared" si="135"/>
        <v>21106</v>
      </c>
      <c r="G842" s="34">
        <f t="shared" si="136"/>
        <v>1249</v>
      </c>
      <c r="H842" s="11">
        <v>0</v>
      </c>
      <c r="I842" s="85">
        <f t="shared" si="141"/>
        <v>0.2</v>
      </c>
      <c r="J842" s="37"/>
      <c r="K842" s="82">
        <f t="shared" si="142"/>
        <v>84800</v>
      </c>
      <c r="L842" s="30">
        <v>8</v>
      </c>
      <c r="M842" s="30">
        <f t="shared" si="143"/>
        <v>320</v>
      </c>
    </row>
    <row r="843" spans="1:13" ht="15.75" x14ac:dyDescent="0.25">
      <c r="A843" s="13" t="s">
        <v>3350</v>
      </c>
      <c r="B843" s="20" t="s">
        <v>280</v>
      </c>
      <c r="C843" s="21" t="s">
        <v>3351</v>
      </c>
      <c r="D843" s="26">
        <f t="shared" si="138"/>
        <v>95400</v>
      </c>
      <c r="E843" s="34">
        <f t="shared" si="134"/>
        <v>70250</v>
      </c>
      <c r="F843" s="34">
        <f t="shared" si="135"/>
        <v>23745</v>
      </c>
      <c r="G843" s="34">
        <f t="shared" si="136"/>
        <v>1405</v>
      </c>
      <c r="H843" s="11">
        <v>0</v>
      </c>
      <c r="I843" s="85">
        <f t="shared" si="141"/>
        <v>0.22500000000000001</v>
      </c>
      <c r="J843" s="37"/>
      <c r="K843" s="82">
        <f t="shared" si="142"/>
        <v>95400</v>
      </c>
      <c r="L843" s="30">
        <v>9</v>
      </c>
      <c r="M843" s="30">
        <f t="shared" si="143"/>
        <v>360</v>
      </c>
    </row>
    <row r="844" spans="1:13" ht="15.75" x14ac:dyDescent="0.25">
      <c r="A844" s="13" t="s">
        <v>3352</v>
      </c>
      <c r="B844" s="20" t="s">
        <v>282</v>
      </c>
      <c r="C844" s="21" t="s">
        <v>3353</v>
      </c>
      <c r="D844" s="26">
        <f t="shared" si="138"/>
        <v>106000</v>
      </c>
      <c r="E844" s="34">
        <f t="shared" si="134"/>
        <v>78056</v>
      </c>
      <c r="F844" s="34">
        <f t="shared" si="135"/>
        <v>26383</v>
      </c>
      <c r="G844" s="34">
        <f t="shared" si="136"/>
        <v>1561</v>
      </c>
      <c r="H844" s="11">
        <v>0</v>
      </c>
      <c r="I844" s="85">
        <f t="shared" si="141"/>
        <v>0.25</v>
      </c>
      <c r="J844" s="37"/>
      <c r="K844" s="82">
        <f t="shared" si="142"/>
        <v>106000</v>
      </c>
      <c r="L844" s="30">
        <v>10</v>
      </c>
      <c r="M844" s="30">
        <f t="shared" si="143"/>
        <v>400</v>
      </c>
    </row>
    <row r="845" spans="1:13" ht="15.75" x14ac:dyDescent="0.25">
      <c r="A845" s="13" t="s">
        <v>3354</v>
      </c>
      <c r="B845" s="20" t="s">
        <v>284</v>
      </c>
      <c r="C845" s="21" t="s">
        <v>3355</v>
      </c>
      <c r="D845" s="26">
        <f t="shared" si="138"/>
        <v>116600</v>
      </c>
      <c r="E845" s="34">
        <f t="shared" si="134"/>
        <v>85862</v>
      </c>
      <c r="F845" s="34">
        <f t="shared" si="135"/>
        <v>29021</v>
      </c>
      <c r="G845" s="34">
        <f t="shared" si="136"/>
        <v>1717</v>
      </c>
      <c r="H845" s="11">
        <v>0</v>
      </c>
      <c r="I845" s="85">
        <f t="shared" si="141"/>
        <v>0.27500000000000002</v>
      </c>
      <c r="J845" s="37"/>
      <c r="K845" s="82">
        <f t="shared" si="142"/>
        <v>116600</v>
      </c>
      <c r="L845" s="30">
        <v>11</v>
      </c>
      <c r="M845" s="30">
        <f t="shared" si="143"/>
        <v>440</v>
      </c>
    </row>
    <row r="846" spans="1:13" ht="15.75" x14ac:dyDescent="0.25">
      <c r="A846" s="13" t="s">
        <v>3356</v>
      </c>
      <c r="B846" s="20" t="s">
        <v>286</v>
      </c>
      <c r="C846" s="21" t="s">
        <v>3357</v>
      </c>
      <c r="D846" s="26">
        <f t="shared" si="138"/>
        <v>127200</v>
      </c>
      <c r="E846" s="34">
        <f t="shared" si="134"/>
        <v>93667</v>
      </c>
      <c r="F846" s="34">
        <f t="shared" si="135"/>
        <v>31660</v>
      </c>
      <c r="G846" s="34">
        <f t="shared" si="136"/>
        <v>1873</v>
      </c>
      <c r="H846" s="11">
        <v>0</v>
      </c>
      <c r="I846" s="85">
        <f t="shared" si="141"/>
        <v>0.3</v>
      </c>
      <c r="J846" s="37"/>
      <c r="K846" s="82">
        <f t="shared" si="142"/>
        <v>127200</v>
      </c>
      <c r="L846" s="30">
        <v>12</v>
      </c>
      <c r="M846" s="30">
        <f t="shared" si="143"/>
        <v>480</v>
      </c>
    </row>
    <row r="847" spans="1:13" ht="15.75" x14ac:dyDescent="0.25">
      <c r="A847" s="13" t="s">
        <v>3358</v>
      </c>
      <c r="B847" s="20" t="s">
        <v>288</v>
      </c>
      <c r="C847" s="21" t="s">
        <v>3359</v>
      </c>
      <c r="D847" s="26">
        <f t="shared" si="138"/>
        <v>137800</v>
      </c>
      <c r="E847" s="34">
        <f t="shared" si="134"/>
        <v>101473</v>
      </c>
      <c r="F847" s="34">
        <f t="shared" si="135"/>
        <v>34298</v>
      </c>
      <c r="G847" s="34">
        <f t="shared" si="136"/>
        <v>2029</v>
      </c>
      <c r="H847" s="11">
        <v>0</v>
      </c>
      <c r="I847" s="85">
        <f t="shared" si="141"/>
        <v>0.32500000000000001</v>
      </c>
      <c r="J847" s="37"/>
      <c r="K847" s="82">
        <f t="shared" si="142"/>
        <v>137800</v>
      </c>
      <c r="L847" s="30">
        <v>13</v>
      </c>
      <c r="M847" s="30">
        <f t="shared" si="143"/>
        <v>520</v>
      </c>
    </row>
    <row r="848" spans="1:13" ht="15.75" x14ac:dyDescent="0.25">
      <c r="A848" s="13" t="s">
        <v>3360</v>
      </c>
      <c r="B848" s="20" t="s">
        <v>290</v>
      </c>
      <c r="C848" s="21" t="s">
        <v>3361</v>
      </c>
      <c r="D848" s="26">
        <f t="shared" si="138"/>
        <v>148400</v>
      </c>
      <c r="E848" s="34">
        <f t="shared" ref="E848:E911" si="144">ROUND($D848*100/135.8,0)</f>
        <v>109278</v>
      </c>
      <c r="F848" s="34">
        <f t="shared" ref="F848:F911" si="145">D848-E848-G848</f>
        <v>36936</v>
      </c>
      <c r="G848" s="34">
        <f t="shared" ref="G848:G911" si="146">ROUND($D848*2/135.8,0)</f>
        <v>2186</v>
      </c>
      <c r="H848" s="11">
        <v>0</v>
      </c>
      <c r="I848" s="85">
        <f t="shared" si="141"/>
        <v>0.35</v>
      </c>
      <c r="J848" s="37"/>
      <c r="K848" s="82">
        <f t="shared" si="142"/>
        <v>148400</v>
      </c>
      <c r="L848" s="30">
        <v>14</v>
      </c>
      <c r="M848" s="30">
        <f t="shared" si="143"/>
        <v>560</v>
      </c>
    </row>
    <row r="849" spans="1:13" ht="15.75" x14ac:dyDescent="0.25">
      <c r="A849" s="13" t="s">
        <v>3362</v>
      </c>
      <c r="B849" s="20" t="s">
        <v>292</v>
      </c>
      <c r="C849" s="21" t="s">
        <v>3363</v>
      </c>
      <c r="D849" s="26">
        <f t="shared" si="138"/>
        <v>159000</v>
      </c>
      <c r="E849" s="34">
        <f t="shared" si="144"/>
        <v>117084</v>
      </c>
      <c r="F849" s="34">
        <f t="shared" si="145"/>
        <v>39574</v>
      </c>
      <c r="G849" s="34">
        <f t="shared" si="146"/>
        <v>2342</v>
      </c>
      <c r="H849" s="11">
        <v>0</v>
      </c>
      <c r="I849" s="85">
        <f t="shared" si="141"/>
        <v>0.375</v>
      </c>
      <c r="J849" s="37"/>
      <c r="K849" s="82">
        <f t="shared" si="142"/>
        <v>159000</v>
      </c>
      <c r="L849" s="30">
        <v>15</v>
      </c>
      <c r="M849" s="30">
        <f t="shared" si="143"/>
        <v>600</v>
      </c>
    </row>
    <row r="850" spans="1:13" ht="15.75" x14ac:dyDescent="0.25">
      <c r="A850" s="13" t="s">
        <v>3364</v>
      </c>
      <c r="B850" s="20" t="s">
        <v>294</v>
      </c>
      <c r="C850" s="21" t="s">
        <v>3365</v>
      </c>
      <c r="D850" s="26">
        <f t="shared" si="138"/>
        <v>169600</v>
      </c>
      <c r="E850" s="34">
        <f t="shared" si="144"/>
        <v>124890</v>
      </c>
      <c r="F850" s="34">
        <f t="shared" si="145"/>
        <v>42212</v>
      </c>
      <c r="G850" s="34">
        <f t="shared" si="146"/>
        <v>2498</v>
      </c>
      <c r="H850" s="11">
        <v>0</v>
      </c>
      <c r="I850" s="85">
        <f t="shared" si="141"/>
        <v>0.4</v>
      </c>
      <c r="J850" s="37"/>
      <c r="K850" s="82">
        <f t="shared" si="142"/>
        <v>169600</v>
      </c>
      <c r="L850" s="30">
        <v>16</v>
      </c>
      <c r="M850" s="30">
        <f t="shared" si="143"/>
        <v>640</v>
      </c>
    </row>
    <row r="851" spans="1:13" ht="15.75" x14ac:dyDescent="0.25">
      <c r="A851" s="13" t="s">
        <v>3366</v>
      </c>
      <c r="B851" s="20" t="s">
        <v>296</v>
      </c>
      <c r="C851" s="21" t="s">
        <v>3367</v>
      </c>
      <c r="D851" s="26">
        <f t="shared" si="138"/>
        <v>180200</v>
      </c>
      <c r="E851" s="34">
        <f t="shared" si="144"/>
        <v>132695</v>
      </c>
      <c r="F851" s="34">
        <f t="shared" si="145"/>
        <v>44851</v>
      </c>
      <c r="G851" s="34">
        <f t="shared" si="146"/>
        <v>2654</v>
      </c>
      <c r="H851" s="11">
        <v>0</v>
      </c>
      <c r="I851" s="85">
        <f t="shared" si="141"/>
        <v>0.42499999999999999</v>
      </c>
      <c r="J851" s="37"/>
      <c r="K851" s="82">
        <f t="shared" si="142"/>
        <v>180200</v>
      </c>
      <c r="L851" s="30">
        <v>17</v>
      </c>
      <c r="M851" s="30">
        <f t="shared" si="143"/>
        <v>680</v>
      </c>
    </row>
    <row r="852" spans="1:13" ht="15.75" x14ac:dyDescent="0.25">
      <c r="A852" s="13" t="s">
        <v>3368</v>
      </c>
      <c r="B852" s="20" t="s">
        <v>298</v>
      </c>
      <c r="C852" s="21" t="s">
        <v>3369</v>
      </c>
      <c r="D852" s="26">
        <f t="shared" si="138"/>
        <v>190800</v>
      </c>
      <c r="E852" s="34">
        <f t="shared" si="144"/>
        <v>140501</v>
      </c>
      <c r="F852" s="34">
        <f t="shared" si="145"/>
        <v>47489</v>
      </c>
      <c r="G852" s="34">
        <f t="shared" si="146"/>
        <v>2810</v>
      </c>
      <c r="H852" s="11">
        <v>0</v>
      </c>
      <c r="I852" s="85">
        <f t="shared" si="141"/>
        <v>0.45</v>
      </c>
      <c r="J852" s="37"/>
      <c r="K852" s="82">
        <f t="shared" si="142"/>
        <v>190800</v>
      </c>
      <c r="L852" s="30">
        <v>18</v>
      </c>
      <c r="M852" s="30">
        <f t="shared" si="143"/>
        <v>720</v>
      </c>
    </row>
    <row r="853" spans="1:13" ht="15.75" x14ac:dyDescent="0.25">
      <c r="A853" s="13" t="s">
        <v>3370</v>
      </c>
      <c r="B853" s="20" t="s">
        <v>300</v>
      </c>
      <c r="C853" s="21" t="s">
        <v>3371</v>
      </c>
      <c r="D853" s="26">
        <f t="shared" si="138"/>
        <v>201400</v>
      </c>
      <c r="E853" s="34">
        <f t="shared" si="144"/>
        <v>148306</v>
      </c>
      <c r="F853" s="34">
        <f t="shared" si="145"/>
        <v>50128</v>
      </c>
      <c r="G853" s="34">
        <f t="shared" si="146"/>
        <v>2966</v>
      </c>
      <c r="H853" s="11">
        <v>0</v>
      </c>
      <c r="I853" s="85">
        <f t="shared" si="141"/>
        <v>0.47499999999999998</v>
      </c>
      <c r="J853" s="37"/>
      <c r="K853" s="82">
        <f t="shared" si="142"/>
        <v>201400</v>
      </c>
      <c r="L853" s="30">
        <v>19</v>
      </c>
      <c r="M853" s="30">
        <f t="shared" si="143"/>
        <v>760</v>
      </c>
    </row>
    <row r="854" spans="1:13" ht="15.75" x14ac:dyDescent="0.25">
      <c r="A854" s="13" t="s">
        <v>3372</v>
      </c>
      <c r="B854" s="20" t="s">
        <v>302</v>
      </c>
      <c r="C854" s="21" t="s">
        <v>3373</v>
      </c>
      <c r="D854" s="26">
        <f t="shared" si="138"/>
        <v>212000</v>
      </c>
      <c r="E854" s="34">
        <f t="shared" si="144"/>
        <v>156112</v>
      </c>
      <c r="F854" s="34">
        <f t="shared" si="145"/>
        <v>52766</v>
      </c>
      <c r="G854" s="34">
        <f t="shared" si="146"/>
        <v>3122</v>
      </c>
      <c r="H854" s="11">
        <v>0</v>
      </c>
      <c r="I854" s="85">
        <f t="shared" si="141"/>
        <v>0.5</v>
      </c>
      <c r="J854" s="37"/>
      <c r="K854" s="82">
        <f t="shared" si="142"/>
        <v>212000</v>
      </c>
      <c r="L854" s="30">
        <v>20</v>
      </c>
      <c r="M854" s="30">
        <f t="shared" si="143"/>
        <v>800</v>
      </c>
    </row>
    <row r="855" spans="1:13" ht="15.75" x14ac:dyDescent="0.25">
      <c r="A855" s="13" t="s">
        <v>3374</v>
      </c>
      <c r="B855" s="20" t="s">
        <v>304</v>
      </c>
      <c r="C855" s="21" t="s">
        <v>3375</v>
      </c>
      <c r="D855" s="26">
        <f t="shared" si="138"/>
        <v>222600</v>
      </c>
      <c r="E855" s="34">
        <f t="shared" si="144"/>
        <v>163918</v>
      </c>
      <c r="F855" s="34">
        <f t="shared" si="145"/>
        <v>55404</v>
      </c>
      <c r="G855" s="34">
        <f t="shared" si="146"/>
        <v>3278</v>
      </c>
      <c r="H855" s="11">
        <v>0</v>
      </c>
      <c r="I855" s="85">
        <f t="shared" si="141"/>
        <v>0.52500000000000002</v>
      </c>
      <c r="J855" s="37"/>
      <c r="K855" s="82">
        <f t="shared" si="142"/>
        <v>222600</v>
      </c>
      <c r="L855" s="30">
        <v>21</v>
      </c>
      <c r="M855" s="30">
        <f t="shared" si="143"/>
        <v>840</v>
      </c>
    </row>
    <row r="856" spans="1:13" ht="15.75" x14ac:dyDescent="0.25">
      <c r="A856" s="13" t="s">
        <v>3376</v>
      </c>
      <c r="B856" s="20" t="s">
        <v>306</v>
      </c>
      <c r="C856" s="21" t="s">
        <v>3377</v>
      </c>
      <c r="D856" s="26">
        <f t="shared" si="138"/>
        <v>233200</v>
      </c>
      <c r="E856" s="34">
        <f t="shared" si="144"/>
        <v>171723</v>
      </c>
      <c r="F856" s="34">
        <f t="shared" si="145"/>
        <v>58043</v>
      </c>
      <c r="G856" s="34">
        <f t="shared" si="146"/>
        <v>3434</v>
      </c>
      <c r="H856" s="11">
        <v>0</v>
      </c>
      <c r="I856" s="85">
        <f t="shared" si="141"/>
        <v>0.55000000000000004</v>
      </c>
      <c r="J856" s="37"/>
      <c r="K856" s="82">
        <f t="shared" si="142"/>
        <v>233200</v>
      </c>
      <c r="L856" s="30">
        <v>22</v>
      </c>
      <c r="M856" s="30">
        <f t="shared" si="143"/>
        <v>880</v>
      </c>
    </row>
    <row r="857" spans="1:13" ht="15.75" x14ac:dyDescent="0.25">
      <c r="A857" s="13" t="s">
        <v>3378</v>
      </c>
      <c r="B857" s="20" t="s">
        <v>308</v>
      </c>
      <c r="C857" s="21" t="s">
        <v>3379</v>
      </c>
      <c r="D857" s="26">
        <f t="shared" si="138"/>
        <v>243800</v>
      </c>
      <c r="E857" s="34">
        <f t="shared" si="144"/>
        <v>179529</v>
      </c>
      <c r="F857" s="34">
        <f t="shared" si="145"/>
        <v>60680</v>
      </c>
      <c r="G857" s="34">
        <f t="shared" si="146"/>
        <v>3591</v>
      </c>
      <c r="H857" s="11">
        <v>0</v>
      </c>
      <c r="I857" s="85">
        <f t="shared" si="141"/>
        <v>0.57499999999999996</v>
      </c>
      <c r="J857" s="37"/>
      <c r="K857" s="82">
        <f t="shared" si="142"/>
        <v>243800</v>
      </c>
      <c r="L857" s="30">
        <v>23</v>
      </c>
      <c r="M857" s="30">
        <f t="shared" si="143"/>
        <v>920</v>
      </c>
    </row>
    <row r="858" spans="1:13" ht="15.75" x14ac:dyDescent="0.25">
      <c r="A858" s="13" t="s">
        <v>3380</v>
      </c>
      <c r="B858" s="20" t="s">
        <v>310</v>
      </c>
      <c r="C858" s="21" t="s">
        <v>3381</v>
      </c>
      <c r="D858" s="26">
        <f t="shared" si="138"/>
        <v>254400</v>
      </c>
      <c r="E858" s="34">
        <f t="shared" si="144"/>
        <v>187334</v>
      </c>
      <c r="F858" s="34">
        <f t="shared" si="145"/>
        <v>63319</v>
      </c>
      <c r="G858" s="34">
        <f t="shared" si="146"/>
        <v>3747</v>
      </c>
      <c r="H858" s="11">
        <v>0</v>
      </c>
      <c r="I858" s="85">
        <f t="shared" si="141"/>
        <v>0.6</v>
      </c>
      <c r="J858" s="37"/>
      <c r="K858" s="82">
        <f t="shared" si="142"/>
        <v>254400</v>
      </c>
      <c r="L858" s="30">
        <v>24</v>
      </c>
      <c r="M858" s="30">
        <f t="shared" si="143"/>
        <v>960</v>
      </c>
    </row>
    <row r="859" spans="1:13" ht="15.75" x14ac:dyDescent="0.25">
      <c r="A859" s="13" t="s">
        <v>3382</v>
      </c>
      <c r="B859" s="20" t="s">
        <v>312</v>
      </c>
      <c r="C859" s="21" t="s">
        <v>3383</v>
      </c>
      <c r="D859" s="26">
        <f t="shared" si="138"/>
        <v>265000</v>
      </c>
      <c r="E859" s="34">
        <f t="shared" si="144"/>
        <v>195140</v>
      </c>
      <c r="F859" s="34">
        <f t="shared" si="145"/>
        <v>65957</v>
      </c>
      <c r="G859" s="34">
        <f t="shared" si="146"/>
        <v>3903</v>
      </c>
      <c r="H859" s="11">
        <v>0</v>
      </c>
      <c r="I859" s="85">
        <f t="shared" si="141"/>
        <v>0.625</v>
      </c>
      <c r="J859" s="37"/>
      <c r="K859" s="82">
        <f t="shared" si="142"/>
        <v>265000</v>
      </c>
      <c r="L859" s="30">
        <v>25</v>
      </c>
      <c r="M859" s="30">
        <f t="shared" si="143"/>
        <v>1000</v>
      </c>
    </row>
    <row r="860" spans="1:13" ht="15.75" x14ac:dyDescent="0.25">
      <c r="A860" s="13" t="s">
        <v>3384</v>
      </c>
      <c r="B860" s="20" t="s">
        <v>314</v>
      </c>
      <c r="C860" s="21" t="s">
        <v>3385</v>
      </c>
      <c r="D860" s="26">
        <f t="shared" si="138"/>
        <v>10600</v>
      </c>
      <c r="E860" s="34">
        <f t="shared" si="144"/>
        <v>7806</v>
      </c>
      <c r="F860" s="34">
        <f t="shared" si="145"/>
        <v>2638</v>
      </c>
      <c r="G860" s="34">
        <f t="shared" si="146"/>
        <v>156</v>
      </c>
      <c r="H860" s="11">
        <v>0</v>
      </c>
      <c r="I860" s="85">
        <f t="shared" si="141"/>
        <v>2.5000000000000001E-2</v>
      </c>
      <c r="J860" s="37"/>
      <c r="K860" s="82">
        <f t="shared" si="142"/>
        <v>10600</v>
      </c>
      <c r="L860" s="30">
        <v>1</v>
      </c>
      <c r="M860" s="30">
        <f>L860*40</f>
        <v>40</v>
      </c>
    </row>
    <row r="861" spans="1:13" ht="15.75" x14ac:dyDescent="0.25">
      <c r="A861" s="13" t="s">
        <v>3386</v>
      </c>
      <c r="B861" s="20" t="s">
        <v>316</v>
      </c>
      <c r="C861" s="21" t="s">
        <v>3387</v>
      </c>
      <c r="D861" s="26">
        <f t="shared" si="138"/>
        <v>21200</v>
      </c>
      <c r="E861" s="34">
        <f t="shared" si="144"/>
        <v>15611</v>
      </c>
      <c r="F861" s="34">
        <f t="shared" si="145"/>
        <v>5277</v>
      </c>
      <c r="G861" s="34">
        <f t="shared" si="146"/>
        <v>312</v>
      </c>
      <c r="H861" s="11">
        <v>0</v>
      </c>
      <c r="I861" s="85">
        <f t="shared" si="141"/>
        <v>0.05</v>
      </c>
      <c r="J861" s="37"/>
      <c r="K861" s="82">
        <f t="shared" si="142"/>
        <v>21200</v>
      </c>
      <c r="L861" s="30">
        <v>2</v>
      </c>
      <c r="M861" s="30">
        <f t="shared" ref="M861:M908" si="147">L861*40</f>
        <v>80</v>
      </c>
    </row>
    <row r="862" spans="1:13" ht="15.75" x14ac:dyDescent="0.25">
      <c r="A862" s="13" t="s">
        <v>3388</v>
      </c>
      <c r="B862" s="20" t="s">
        <v>318</v>
      </c>
      <c r="C862" s="21" t="s">
        <v>3389</v>
      </c>
      <c r="D862" s="26">
        <f t="shared" si="138"/>
        <v>31800</v>
      </c>
      <c r="E862" s="34">
        <f t="shared" si="144"/>
        <v>23417</v>
      </c>
      <c r="F862" s="34">
        <f t="shared" si="145"/>
        <v>7915</v>
      </c>
      <c r="G862" s="34">
        <f t="shared" si="146"/>
        <v>468</v>
      </c>
      <c r="H862" s="11">
        <v>0</v>
      </c>
      <c r="I862" s="85">
        <f t="shared" si="141"/>
        <v>7.4999999999999997E-2</v>
      </c>
      <c r="J862" s="37"/>
      <c r="K862" s="82">
        <f t="shared" si="142"/>
        <v>31800</v>
      </c>
      <c r="L862" s="30">
        <v>3</v>
      </c>
      <c r="M862" s="30">
        <f t="shared" si="147"/>
        <v>120</v>
      </c>
    </row>
    <row r="863" spans="1:13" ht="15.75" x14ac:dyDescent="0.25">
      <c r="A863" s="13" t="s">
        <v>3390</v>
      </c>
      <c r="B863" s="20" t="s">
        <v>320</v>
      </c>
      <c r="C863" s="21" t="s">
        <v>3391</v>
      </c>
      <c r="D863" s="26">
        <f t="shared" si="138"/>
        <v>42400</v>
      </c>
      <c r="E863" s="34">
        <f t="shared" si="144"/>
        <v>31222</v>
      </c>
      <c r="F863" s="34">
        <f t="shared" si="145"/>
        <v>10554</v>
      </c>
      <c r="G863" s="34">
        <f t="shared" si="146"/>
        <v>624</v>
      </c>
      <c r="H863" s="11">
        <v>0</v>
      </c>
      <c r="I863" s="85">
        <f t="shared" si="141"/>
        <v>0.1</v>
      </c>
      <c r="J863" s="37"/>
      <c r="K863" s="82">
        <f t="shared" si="142"/>
        <v>42400</v>
      </c>
      <c r="L863" s="30">
        <v>4</v>
      </c>
      <c r="M863" s="30">
        <f t="shared" si="147"/>
        <v>160</v>
      </c>
    </row>
    <row r="864" spans="1:13" ht="15.75" x14ac:dyDescent="0.25">
      <c r="A864" s="13" t="s">
        <v>3392</v>
      </c>
      <c r="B864" s="20" t="s">
        <v>322</v>
      </c>
      <c r="C864" s="21" t="s">
        <v>3393</v>
      </c>
      <c r="D864" s="26">
        <f t="shared" si="138"/>
        <v>53000</v>
      </c>
      <c r="E864" s="34">
        <f t="shared" si="144"/>
        <v>39028</v>
      </c>
      <c r="F864" s="34">
        <f t="shared" si="145"/>
        <v>13191</v>
      </c>
      <c r="G864" s="34">
        <f t="shared" si="146"/>
        <v>781</v>
      </c>
      <c r="H864" s="11">
        <v>0</v>
      </c>
      <c r="I864" s="85">
        <f t="shared" si="141"/>
        <v>0.125</v>
      </c>
      <c r="J864" s="37"/>
      <c r="K864" s="82">
        <f t="shared" si="142"/>
        <v>53000</v>
      </c>
      <c r="L864" s="30">
        <v>5</v>
      </c>
      <c r="M864" s="30">
        <f t="shared" si="147"/>
        <v>200</v>
      </c>
    </row>
    <row r="865" spans="1:13" ht="15.75" x14ac:dyDescent="0.25">
      <c r="A865" s="13" t="s">
        <v>3394</v>
      </c>
      <c r="B865" s="20" t="s">
        <v>324</v>
      </c>
      <c r="C865" s="21" t="s">
        <v>3395</v>
      </c>
      <c r="D865" s="26">
        <f t="shared" si="138"/>
        <v>63600</v>
      </c>
      <c r="E865" s="34">
        <f t="shared" si="144"/>
        <v>46834</v>
      </c>
      <c r="F865" s="34">
        <f t="shared" si="145"/>
        <v>15829</v>
      </c>
      <c r="G865" s="34">
        <f t="shared" si="146"/>
        <v>937</v>
      </c>
      <c r="H865" s="11">
        <v>0</v>
      </c>
      <c r="I865" s="85">
        <f t="shared" si="141"/>
        <v>0.15</v>
      </c>
      <c r="J865" s="37"/>
      <c r="K865" s="82">
        <f t="shared" si="142"/>
        <v>63600</v>
      </c>
      <c r="L865" s="30">
        <v>6</v>
      </c>
      <c r="M865" s="30">
        <f t="shared" si="147"/>
        <v>240</v>
      </c>
    </row>
    <row r="866" spans="1:13" ht="15.75" x14ac:dyDescent="0.25">
      <c r="A866" s="13" t="s">
        <v>3396</v>
      </c>
      <c r="B866" s="20" t="s">
        <v>326</v>
      </c>
      <c r="C866" s="21" t="s">
        <v>3397</v>
      </c>
      <c r="D866" s="26">
        <f t="shared" ref="D866:D918" si="148">ROUND(K866,0)</f>
        <v>74200</v>
      </c>
      <c r="E866" s="34">
        <f t="shared" si="144"/>
        <v>54639</v>
      </c>
      <c r="F866" s="34">
        <f t="shared" si="145"/>
        <v>18468</v>
      </c>
      <c r="G866" s="34">
        <f t="shared" si="146"/>
        <v>1093</v>
      </c>
      <c r="H866" s="11">
        <v>0</v>
      </c>
      <c r="I866" s="85">
        <f t="shared" si="141"/>
        <v>0.17499999999999999</v>
      </c>
      <c r="J866" s="37"/>
      <c r="K866" s="82">
        <f t="shared" si="142"/>
        <v>74200</v>
      </c>
      <c r="L866" s="30">
        <v>7</v>
      </c>
      <c r="M866" s="30">
        <f t="shared" si="147"/>
        <v>280</v>
      </c>
    </row>
    <row r="867" spans="1:13" ht="15.75" x14ac:dyDescent="0.25">
      <c r="A867" s="13" t="s">
        <v>3398</v>
      </c>
      <c r="B867" s="20" t="s">
        <v>328</v>
      </c>
      <c r="C867" s="21" t="s">
        <v>3399</v>
      </c>
      <c r="D867" s="26">
        <f t="shared" si="148"/>
        <v>84800</v>
      </c>
      <c r="E867" s="34">
        <f t="shared" si="144"/>
        <v>62445</v>
      </c>
      <c r="F867" s="34">
        <f t="shared" si="145"/>
        <v>21106</v>
      </c>
      <c r="G867" s="34">
        <f t="shared" si="146"/>
        <v>1249</v>
      </c>
      <c r="H867" s="11">
        <v>0</v>
      </c>
      <c r="I867" s="85">
        <f t="shared" si="141"/>
        <v>0.2</v>
      </c>
      <c r="J867" s="37"/>
      <c r="K867" s="82">
        <f t="shared" si="142"/>
        <v>84800</v>
      </c>
      <c r="L867" s="30">
        <v>8</v>
      </c>
      <c r="M867" s="30">
        <f t="shared" si="147"/>
        <v>320</v>
      </c>
    </row>
    <row r="868" spans="1:13" ht="15.75" x14ac:dyDescent="0.25">
      <c r="A868" s="13" t="s">
        <v>3400</v>
      </c>
      <c r="B868" s="20" t="s">
        <v>330</v>
      </c>
      <c r="C868" s="21" t="s">
        <v>3401</v>
      </c>
      <c r="D868" s="26">
        <f t="shared" si="148"/>
        <v>95400</v>
      </c>
      <c r="E868" s="34">
        <f t="shared" si="144"/>
        <v>70250</v>
      </c>
      <c r="F868" s="34">
        <f t="shared" si="145"/>
        <v>23745</v>
      </c>
      <c r="G868" s="34">
        <f t="shared" si="146"/>
        <v>1405</v>
      </c>
      <c r="H868" s="11">
        <v>0</v>
      </c>
      <c r="I868" s="85">
        <f t="shared" si="141"/>
        <v>0.22500000000000001</v>
      </c>
      <c r="J868" s="37"/>
      <c r="K868" s="82">
        <f t="shared" si="142"/>
        <v>95400</v>
      </c>
      <c r="L868" s="30">
        <v>9</v>
      </c>
      <c r="M868" s="30">
        <f t="shared" si="147"/>
        <v>360</v>
      </c>
    </row>
    <row r="869" spans="1:13" ht="15.75" x14ac:dyDescent="0.25">
      <c r="A869" s="13" t="s">
        <v>3402</v>
      </c>
      <c r="B869" s="20" t="s">
        <v>332</v>
      </c>
      <c r="C869" s="21" t="s">
        <v>3403</v>
      </c>
      <c r="D869" s="26">
        <f t="shared" si="148"/>
        <v>106000</v>
      </c>
      <c r="E869" s="34">
        <f t="shared" si="144"/>
        <v>78056</v>
      </c>
      <c r="F869" s="34">
        <f t="shared" si="145"/>
        <v>26383</v>
      </c>
      <c r="G869" s="34">
        <f t="shared" si="146"/>
        <v>1561</v>
      </c>
      <c r="H869" s="11">
        <v>0</v>
      </c>
      <c r="I869" s="85">
        <f t="shared" si="141"/>
        <v>0.25</v>
      </c>
      <c r="J869" s="37"/>
      <c r="K869" s="82">
        <f t="shared" si="142"/>
        <v>106000</v>
      </c>
      <c r="L869" s="30">
        <v>10</v>
      </c>
      <c r="M869" s="30">
        <f t="shared" si="147"/>
        <v>400</v>
      </c>
    </row>
    <row r="870" spans="1:13" ht="15.75" x14ac:dyDescent="0.25">
      <c r="A870" s="13" t="s">
        <v>3404</v>
      </c>
      <c r="B870" s="20" t="s">
        <v>334</v>
      </c>
      <c r="C870" s="21" t="s">
        <v>3405</v>
      </c>
      <c r="D870" s="26">
        <f t="shared" si="148"/>
        <v>116600</v>
      </c>
      <c r="E870" s="34">
        <f t="shared" si="144"/>
        <v>85862</v>
      </c>
      <c r="F870" s="34">
        <f t="shared" si="145"/>
        <v>29021</v>
      </c>
      <c r="G870" s="34">
        <f t="shared" si="146"/>
        <v>1717</v>
      </c>
      <c r="H870" s="11">
        <v>0</v>
      </c>
      <c r="I870" s="85">
        <f t="shared" si="141"/>
        <v>0.27500000000000002</v>
      </c>
      <c r="J870" s="37"/>
      <c r="K870" s="82">
        <f t="shared" si="142"/>
        <v>116600</v>
      </c>
      <c r="L870" s="30">
        <v>11</v>
      </c>
      <c r="M870" s="30">
        <f t="shared" si="147"/>
        <v>440</v>
      </c>
    </row>
    <row r="871" spans="1:13" ht="15.75" x14ac:dyDescent="0.25">
      <c r="A871" s="13" t="s">
        <v>3406</v>
      </c>
      <c r="B871" s="20" t="s">
        <v>336</v>
      </c>
      <c r="C871" s="21" t="s">
        <v>3407</v>
      </c>
      <c r="D871" s="26">
        <f t="shared" si="148"/>
        <v>127200</v>
      </c>
      <c r="E871" s="34">
        <f t="shared" si="144"/>
        <v>93667</v>
      </c>
      <c r="F871" s="34">
        <f t="shared" si="145"/>
        <v>31660</v>
      </c>
      <c r="G871" s="34">
        <f t="shared" si="146"/>
        <v>1873</v>
      </c>
      <c r="H871" s="11">
        <v>0</v>
      </c>
      <c r="I871" s="85">
        <f t="shared" si="141"/>
        <v>0.3</v>
      </c>
      <c r="J871" s="37"/>
      <c r="K871" s="82">
        <f t="shared" si="142"/>
        <v>127200</v>
      </c>
      <c r="L871" s="30">
        <v>12</v>
      </c>
      <c r="M871" s="30">
        <f t="shared" si="147"/>
        <v>480</v>
      </c>
    </row>
    <row r="872" spans="1:13" ht="15.75" x14ac:dyDescent="0.25">
      <c r="A872" s="13" t="s">
        <v>3408</v>
      </c>
      <c r="B872" s="20" t="s">
        <v>338</v>
      </c>
      <c r="C872" s="21" t="s">
        <v>3409</v>
      </c>
      <c r="D872" s="26">
        <f t="shared" si="148"/>
        <v>137800</v>
      </c>
      <c r="E872" s="34">
        <f t="shared" si="144"/>
        <v>101473</v>
      </c>
      <c r="F872" s="34">
        <f t="shared" si="145"/>
        <v>34298</v>
      </c>
      <c r="G872" s="34">
        <f t="shared" si="146"/>
        <v>2029</v>
      </c>
      <c r="H872" s="11">
        <v>0</v>
      </c>
      <c r="I872" s="85">
        <f t="shared" si="141"/>
        <v>0.32500000000000001</v>
      </c>
      <c r="J872" s="37"/>
      <c r="K872" s="82">
        <f t="shared" si="142"/>
        <v>137800</v>
      </c>
      <c r="L872" s="30">
        <v>13</v>
      </c>
      <c r="M872" s="30">
        <f t="shared" si="147"/>
        <v>520</v>
      </c>
    </row>
    <row r="873" spans="1:13" ht="15.75" x14ac:dyDescent="0.25">
      <c r="A873" s="13" t="s">
        <v>3410</v>
      </c>
      <c r="B873" s="20" t="s">
        <v>340</v>
      </c>
      <c r="C873" s="21" t="s">
        <v>3411</v>
      </c>
      <c r="D873" s="26">
        <f t="shared" si="148"/>
        <v>148400</v>
      </c>
      <c r="E873" s="34">
        <f t="shared" si="144"/>
        <v>109278</v>
      </c>
      <c r="F873" s="34">
        <f t="shared" si="145"/>
        <v>36936</v>
      </c>
      <c r="G873" s="34">
        <f t="shared" si="146"/>
        <v>2186</v>
      </c>
      <c r="H873" s="11">
        <v>0</v>
      </c>
      <c r="I873" s="85">
        <f t="shared" si="141"/>
        <v>0.35</v>
      </c>
      <c r="J873" s="37"/>
      <c r="K873" s="82">
        <f t="shared" si="142"/>
        <v>148400</v>
      </c>
      <c r="L873" s="30">
        <v>14</v>
      </c>
      <c r="M873" s="30">
        <f t="shared" si="147"/>
        <v>560</v>
      </c>
    </row>
    <row r="874" spans="1:13" ht="15.75" x14ac:dyDescent="0.25">
      <c r="A874" s="13" t="s">
        <v>3412</v>
      </c>
      <c r="B874" s="20" t="s">
        <v>342</v>
      </c>
      <c r="C874" s="21" t="s">
        <v>3413</v>
      </c>
      <c r="D874" s="26">
        <f t="shared" si="148"/>
        <v>159000</v>
      </c>
      <c r="E874" s="34">
        <f t="shared" si="144"/>
        <v>117084</v>
      </c>
      <c r="F874" s="34">
        <f t="shared" si="145"/>
        <v>39574</v>
      </c>
      <c r="G874" s="34">
        <f t="shared" si="146"/>
        <v>2342</v>
      </c>
      <c r="H874" s="11">
        <v>0</v>
      </c>
      <c r="I874" s="85">
        <f t="shared" si="141"/>
        <v>0.375</v>
      </c>
      <c r="J874" s="37"/>
      <c r="K874" s="82">
        <f t="shared" si="142"/>
        <v>159000</v>
      </c>
      <c r="L874" s="30">
        <v>15</v>
      </c>
      <c r="M874" s="30">
        <f t="shared" si="147"/>
        <v>600</v>
      </c>
    </row>
    <row r="875" spans="1:13" ht="15.75" x14ac:dyDescent="0.25">
      <c r="A875" s="13" t="s">
        <v>3414</v>
      </c>
      <c r="B875" s="20" t="s">
        <v>344</v>
      </c>
      <c r="C875" s="21" t="s">
        <v>3415</v>
      </c>
      <c r="D875" s="26">
        <f t="shared" si="148"/>
        <v>169600</v>
      </c>
      <c r="E875" s="34">
        <f t="shared" si="144"/>
        <v>124890</v>
      </c>
      <c r="F875" s="34">
        <f t="shared" si="145"/>
        <v>42212</v>
      </c>
      <c r="G875" s="34">
        <f t="shared" si="146"/>
        <v>2498</v>
      </c>
      <c r="H875" s="11">
        <v>0</v>
      </c>
      <c r="I875" s="85">
        <f t="shared" si="141"/>
        <v>0.4</v>
      </c>
      <c r="J875" s="37"/>
      <c r="K875" s="82">
        <f t="shared" si="142"/>
        <v>169600</v>
      </c>
      <c r="L875" s="30">
        <v>16</v>
      </c>
      <c r="M875" s="30">
        <f t="shared" si="147"/>
        <v>640</v>
      </c>
    </row>
    <row r="876" spans="1:13" ht="15.75" x14ac:dyDescent="0.25">
      <c r="A876" s="13" t="s">
        <v>3416</v>
      </c>
      <c r="B876" s="20" t="s">
        <v>346</v>
      </c>
      <c r="C876" s="21" t="s">
        <v>3417</v>
      </c>
      <c r="D876" s="26">
        <f t="shared" si="148"/>
        <v>180200</v>
      </c>
      <c r="E876" s="34">
        <f t="shared" si="144"/>
        <v>132695</v>
      </c>
      <c r="F876" s="34">
        <f t="shared" si="145"/>
        <v>44851</v>
      </c>
      <c r="G876" s="34">
        <f t="shared" si="146"/>
        <v>2654</v>
      </c>
      <c r="H876" s="11">
        <v>0</v>
      </c>
      <c r="I876" s="85">
        <f t="shared" si="141"/>
        <v>0.42499999999999999</v>
      </c>
      <c r="J876" s="37"/>
      <c r="K876" s="82">
        <f t="shared" si="142"/>
        <v>180200</v>
      </c>
      <c r="L876" s="30">
        <v>17</v>
      </c>
      <c r="M876" s="30">
        <f t="shared" si="147"/>
        <v>680</v>
      </c>
    </row>
    <row r="877" spans="1:13" ht="15.75" x14ac:dyDescent="0.25">
      <c r="A877" s="13" t="s">
        <v>3418</v>
      </c>
      <c r="B877" s="20" t="s">
        <v>348</v>
      </c>
      <c r="C877" s="21" t="s">
        <v>3419</v>
      </c>
      <c r="D877" s="26">
        <f t="shared" si="148"/>
        <v>190800</v>
      </c>
      <c r="E877" s="34">
        <f t="shared" si="144"/>
        <v>140501</v>
      </c>
      <c r="F877" s="34">
        <f t="shared" si="145"/>
        <v>47489</v>
      </c>
      <c r="G877" s="34">
        <f t="shared" si="146"/>
        <v>2810</v>
      </c>
      <c r="H877" s="11">
        <v>0</v>
      </c>
      <c r="I877" s="85">
        <f t="shared" si="141"/>
        <v>0.45</v>
      </c>
      <c r="J877" s="37"/>
      <c r="K877" s="82">
        <f t="shared" si="142"/>
        <v>190800</v>
      </c>
      <c r="L877" s="30">
        <v>18</v>
      </c>
      <c r="M877" s="30">
        <f t="shared" si="147"/>
        <v>720</v>
      </c>
    </row>
    <row r="878" spans="1:13" ht="15.75" x14ac:dyDescent="0.25">
      <c r="A878" s="13" t="s">
        <v>3420</v>
      </c>
      <c r="B878" s="20" t="s">
        <v>350</v>
      </c>
      <c r="C878" s="21" t="s">
        <v>3421</v>
      </c>
      <c r="D878" s="26">
        <f t="shared" si="148"/>
        <v>201400</v>
      </c>
      <c r="E878" s="34">
        <f t="shared" si="144"/>
        <v>148306</v>
      </c>
      <c r="F878" s="34">
        <f t="shared" si="145"/>
        <v>50128</v>
      </c>
      <c r="G878" s="34">
        <f t="shared" si="146"/>
        <v>2966</v>
      </c>
      <c r="H878" s="11">
        <v>0</v>
      </c>
      <c r="I878" s="85">
        <f t="shared" si="141"/>
        <v>0.47499999999999998</v>
      </c>
      <c r="J878" s="37"/>
      <c r="K878" s="82">
        <f t="shared" si="142"/>
        <v>201400</v>
      </c>
      <c r="L878" s="30">
        <v>19</v>
      </c>
      <c r="M878" s="30">
        <f t="shared" si="147"/>
        <v>760</v>
      </c>
    </row>
    <row r="879" spans="1:13" ht="15.75" x14ac:dyDescent="0.25">
      <c r="A879" s="13" t="s">
        <v>3422</v>
      </c>
      <c r="B879" s="20" t="s">
        <v>352</v>
      </c>
      <c r="C879" s="21" t="s">
        <v>3423</v>
      </c>
      <c r="D879" s="26">
        <f t="shared" si="148"/>
        <v>212000</v>
      </c>
      <c r="E879" s="34">
        <f t="shared" si="144"/>
        <v>156112</v>
      </c>
      <c r="F879" s="34">
        <f t="shared" si="145"/>
        <v>52766</v>
      </c>
      <c r="G879" s="34">
        <f t="shared" si="146"/>
        <v>3122</v>
      </c>
      <c r="H879" s="11">
        <v>0</v>
      </c>
      <c r="I879" s="85">
        <f t="shared" si="141"/>
        <v>0.5</v>
      </c>
      <c r="J879" s="37"/>
      <c r="K879" s="82">
        <f t="shared" si="142"/>
        <v>212000</v>
      </c>
      <c r="L879" s="30">
        <v>20</v>
      </c>
      <c r="M879" s="30">
        <f t="shared" si="147"/>
        <v>800</v>
      </c>
    </row>
    <row r="880" spans="1:13" ht="15.75" x14ac:dyDescent="0.25">
      <c r="A880" s="13" t="s">
        <v>3424</v>
      </c>
      <c r="B880" s="20" t="s">
        <v>354</v>
      </c>
      <c r="C880" s="21" t="s">
        <v>3425</v>
      </c>
      <c r="D880" s="26">
        <f t="shared" si="148"/>
        <v>222600</v>
      </c>
      <c r="E880" s="34">
        <f t="shared" si="144"/>
        <v>163918</v>
      </c>
      <c r="F880" s="34">
        <f t="shared" si="145"/>
        <v>55404</v>
      </c>
      <c r="G880" s="34">
        <f t="shared" si="146"/>
        <v>3278</v>
      </c>
      <c r="H880" s="11">
        <v>0</v>
      </c>
      <c r="I880" s="85">
        <f t="shared" si="141"/>
        <v>0.52500000000000002</v>
      </c>
      <c r="J880" s="37"/>
      <c r="K880" s="82">
        <f t="shared" si="142"/>
        <v>222600</v>
      </c>
      <c r="L880" s="30">
        <v>21</v>
      </c>
      <c r="M880" s="30">
        <f t="shared" si="147"/>
        <v>840</v>
      </c>
    </row>
    <row r="881" spans="1:13" ht="15.75" x14ac:dyDescent="0.25">
      <c r="A881" s="13" t="s">
        <v>3426</v>
      </c>
      <c r="B881" s="20" t="s">
        <v>356</v>
      </c>
      <c r="C881" s="21" t="s">
        <v>3427</v>
      </c>
      <c r="D881" s="26">
        <f t="shared" si="148"/>
        <v>233200</v>
      </c>
      <c r="E881" s="34">
        <f t="shared" si="144"/>
        <v>171723</v>
      </c>
      <c r="F881" s="34">
        <f t="shared" si="145"/>
        <v>58043</v>
      </c>
      <c r="G881" s="34">
        <f t="shared" si="146"/>
        <v>3434</v>
      </c>
      <c r="H881" s="11">
        <v>0</v>
      </c>
      <c r="I881" s="85">
        <f t="shared" si="141"/>
        <v>0.55000000000000004</v>
      </c>
      <c r="J881" s="37"/>
      <c r="K881" s="82">
        <f t="shared" si="142"/>
        <v>233200</v>
      </c>
      <c r="L881" s="30">
        <v>22</v>
      </c>
      <c r="M881" s="30">
        <f t="shared" si="147"/>
        <v>880</v>
      </c>
    </row>
    <row r="882" spans="1:13" ht="15.75" x14ac:dyDescent="0.25">
      <c r="A882" s="13" t="s">
        <v>3428</v>
      </c>
      <c r="B882" s="20" t="s">
        <v>358</v>
      </c>
      <c r="C882" s="21" t="s">
        <v>3429</v>
      </c>
      <c r="D882" s="26">
        <f t="shared" si="148"/>
        <v>243800</v>
      </c>
      <c r="E882" s="34">
        <f t="shared" si="144"/>
        <v>179529</v>
      </c>
      <c r="F882" s="34">
        <f t="shared" si="145"/>
        <v>60680</v>
      </c>
      <c r="G882" s="34">
        <f t="shared" si="146"/>
        <v>3591</v>
      </c>
      <c r="H882" s="11">
        <v>0</v>
      </c>
      <c r="I882" s="85">
        <f t="shared" si="141"/>
        <v>0.57499999999999996</v>
      </c>
      <c r="J882" s="37"/>
      <c r="K882" s="82">
        <f t="shared" si="142"/>
        <v>243800</v>
      </c>
      <c r="L882" s="30">
        <v>23</v>
      </c>
      <c r="M882" s="30">
        <f t="shared" si="147"/>
        <v>920</v>
      </c>
    </row>
    <row r="883" spans="1:13" ht="15.75" x14ac:dyDescent="0.25">
      <c r="A883" s="13" t="s">
        <v>3430</v>
      </c>
      <c r="B883" s="20" t="s">
        <v>360</v>
      </c>
      <c r="C883" s="21" t="s">
        <v>3431</v>
      </c>
      <c r="D883" s="26">
        <f t="shared" si="148"/>
        <v>254400</v>
      </c>
      <c r="E883" s="34">
        <f t="shared" si="144"/>
        <v>187334</v>
      </c>
      <c r="F883" s="34">
        <f t="shared" si="145"/>
        <v>63319</v>
      </c>
      <c r="G883" s="34">
        <f t="shared" si="146"/>
        <v>3747</v>
      </c>
      <c r="H883" s="11">
        <v>0</v>
      </c>
      <c r="I883" s="85">
        <f t="shared" si="141"/>
        <v>0.6</v>
      </c>
      <c r="J883" s="37"/>
      <c r="K883" s="82">
        <f t="shared" si="142"/>
        <v>254400</v>
      </c>
      <c r="L883" s="30">
        <v>24</v>
      </c>
      <c r="M883" s="30">
        <f t="shared" si="147"/>
        <v>960</v>
      </c>
    </row>
    <row r="884" spans="1:13" ht="15.75" x14ac:dyDescent="0.25">
      <c r="A884" s="13" t="s">
        <v>3432</v>
      </c>
      <c r="B884" s="20" t="s">
        <v>362</v>
      </c>
      <c r="C884" s="21" t="s">
        <v>3433</v>
      </c>
      <c r="D884" s="26">
        <f t="shared" si="148"/>
        <v>265000</v>
      </c>
      <c r="E884" s="34">
        <f t="shared" si="144"/>
        <v>195140</v>
      </c>
      <c r="F884" s="34">
        <f t="shared" si="145"/>
        <v>65957</v>
      </c>
      <c r="G884" s="34">
        <f t="shared" si="146"/>
        <v>3903</v>
      </c>
      <c r="H884" s="11">
        <v>0</v>
      </c>
      <c r="I884" s="85">
        <f t="shared" si="141"/>
        <v>0.625</v>
      </c>
      <c r="J884" s="37"/>
      <c r="K884" s="82">
        <f t="shared" si="142"/>
        <v>265000</v>
      </c>
      <c r="L884" s="30">
        <v>25</v>
      </c>
      <c r="M884" s="30">
        <f t="shared" si="147"/>
        <v>1000</v>
      </c>
    </row>
    <row r="885" spans="1:13" ht="15.75" x14ac:dyDescent="0.25">
      <c r="A885" s="74" t="s">
        <v>3515</v>
      </c>
      <c r="B885" s="75" t="s">
        <v>381</v>
      </c>
      <c r="C885" s="76" t="s">
        <v>3095</v>
      </c>
      <c r="D885" s="77">
        <f t="shared" si="148"/>
        <v>53000</v>
      </c>
      <c r="E885" s="78">
        <f t="shared" si="144"/>
        <v>39028</v>
      </c>
      <c r="F885" s="78">
        <f t="shared" si="145"/>
        <v>13191</v>
      </c>
      <c r="G885" s="78">
        <f t="shared" si="146"/>
        <v>781</v>
      </c>
      <c r="H885" s="79">
        <v>0</v>
      </c>
      <c r="I885" s="85">
        <f t="shared" si="141"/>
        <v>0.125</v>
      </c>
      <c r="J885" s="37"/>
      <c r="K885" s="82">
        <f t="shared" si="142"/>
        <v>53000</v>
      </c>
      <c r="L885" s="30">
        <v>5</v>
      </c>
      <c r="M885" s="30">
        <f t="shared" si="147"/>
        <v>200</v>
      </c>
    </row>
    <row r="886" spans="1:13" ht="15.75" x14ac:dyDescent="0.25">
      <c r="A886" s="74" t="s">
        <v>3516</v>
      </c>
      <c r="B886" s="75" t="s">
        <v>391</v>
      </c>
      <c r="C886" s="76" t="s">
        <v>3105</v>
      </c>
      <c r="D886" s="77">
        <f t="shared" si="148"/>
        <v>106000</v>
      </c>
      <c r="E886" s="78">
        <f t="shared" si="144"/>
        <v>78056</v>
      </c>
      <c r="F886" s="78">
        <f t="shared" si="145"/>
        <v>26383</v>
      </c>
      <c r="G886" s="78">
        <f t="shared" si="146"/>
        <v>1561</v>
      </c>
      <c r="H886" s="79">
        <v>0</v>
      </c>
      <c r="I886" s="85">
        <f t="shared" si="141"/>
        <v>0.25</v>
      </c>
      <c r="J886" s="37"/>
      <c r="K886" s="82">
        <f t="shared" si="142"/>
        <v>106000</v>
      </c>
      <c r="L886" s="30">
        <v>10</v>
      </c>
      <c r="M886" s="30">
        <f t="shared" si="147"/>
        <v>400</v>
      </c>
    </row>
    <row r="887" spans="1:13" ht="15.75" x14ac:dyDescent="0.25">
      <c r="A887" s="74" t="s">
        <v>3517</v>
      </c>
      <c r="B887" s="75" t="s">
        <v>401</v>
      </c>
      <c r="C887" s="76" t="s">
        <v>3115</v>
      </c>
      <c r="D887" s="77">
        <f t="shared" si="148"/>
        <v>159000</v>
      </c>
      <c r="E887" s="78">
        <f t="shared" si="144"/>
        <v>117084</v>
      </c>
      <c r="F887" s="78">
        <f t="shared" si="145"/>
        <v>39574</v>
      </c>
      <c r="G887" s="78">
        <f t="shared" si="146"/>
        <v>2342</v>
      </c>
      <c r="H887" s="79">
        <v>0</v>
      </c>
      <c r="I887" s="85">
        <f t="shared" si="141"/>
        <v>0.375</v>
      </c>
      <c r="J887" s="37"/>
      <c r="K887" s="82">
        <f t="shared" si="142"/>
        <v>159000</v>
      </c>
      <c r="L887" s="30">
        <v>15</v>
      </c>
      <c r="M887" s="30">
        <f t="shared" si="147"/>
        <v>600</v>
      </c>
    </row>
    <row r="888" spans="1:13" ht="15.75" x14ac:dyDescent="0.25">
      <c r="A888" s="74" t="s">
        <v>3518</v>
      </c>
      <c r="B888" s="75" t="s">
        <v>411</v>
      </c>
      <c r="C888" s="76" t="s">
        <v>3125</v>
      </c>
      <c r="D888" s="77">
        <f t="shared" si="148"/>
        <v>212000</v>
      </c>
      <c r="E888" s="78">
        <f t="shared" si="144"/>
        <v>156112</v>
      </c>
      <c r="F888" s="78">
        <f t="shared" si="145"/>
        <v>52766</v>
      </c>
      <c r="G888" s="78">
        <f t="shared" si="146"/>
        <v>3122</v>
      </c>
      <c r="H888" s="79">
        <v>0</v>
      </c>
      <c r="I888" s="85">
        <f t="shared" si="141"/>
        <v>0.5</v>
      </c>
      <c r="J888" s="37"/>
      <c r="K888" s="82">
        <f t="shared" si="142"/>
        <v>212000</v>
      </c>
      <c r="L888" s="30">
        <v>20</v>
      </c>
      <c r="M888" s="30">
        <f t="shared" si="147"/>
        <v>800</v>
      </c>
    </row>
    <row r="889" spans="1:13" ht="15.75" x14ac:dyDescent="0.25">
      <c r="A889" s="74" t="s">
        <v>3519</v>
      </c>
      <c r="B889" s="75" t="s">
        <v>421</v>
      </c>
      <c r="C889" s="76" t="s">
        <v>3135</v>
      </c>
      <c r="D889" s="77">
        <f t="shared" si="148"/>
        <v>265000</v>
      </c>
      <c r="E889" s="78">
        <f t="shared" si="144"/>
        <v>195140</v>
      </c>
      <c r="F889" s="78">
        <f t="shared" si="145"/>
        <v>65957</v>
      </c>
      <c r="G889" s="78">
        <f t="shared" si="146"/>
        <v>3903</v>
      </c>
      <c r="H889" s="79">
        <v>0</v>
      </c>
      <c r="I889" s="85">
        <f t="shared" si="141"/>
        <v>0.625</v>
      </c>
      <c r="J889" s="37"/>
      <c r="K889" s="82">
        <f t="shared" si="142"/>
        <v>265000</v>
      </c>
      <c r="L889" s="30">
        <v>25</v>
      </c>
      <c r="M889" s="30">
        <f t="shared" si="147"/>
        <v>1000</v>
      </c>
    </row>
    <row r="890" spans="1:13" ht="15.75" x14ac:dyDescent="0.25">
      <c r="A890" s="74" t="s">
        <v>3520</v>
      </c>
      <c r="B890" s="75" t="s">
        <v>431</v>
      </c>
      <c r="C890" s="76" t="s">
        <v>3145</v>
      </c>
      <c r="D890" s="77">
        <f t="shared" si="148"/>
        <v>318000</v>
      </c>
      <c r="E890" s="78">
        <f t="shared" si="144"/>
        <v>234168</v>
      </c>
      <c r="F890" s="78">
        <f t="shared" si="145"/>
        <v>79149</v>
      </c>
      <c r="G890" s="78">
        <f t="shared" si="146"/>
        <v>4683</v>
      </c>
      <c r="H890" s="79">
        <v>0</v>
      </c>
      <c r="I890" s="85">
        <f t="shared" si="141"/>
        <v>0.75</v>
      </c>
      <c r="J890" s="37"/>
      <c r="K890" s="82">
        <f t="shared" si="142"/>
        <v>318000</v>
      </c>
      <c r="L890" s="30">
        <v>30</v>
      </c>
      <c r="M890" s="30">
        <f t="shared" si="147"/>
        <v>1200</v>
      </c>
    </row>
    <row r="891" spans="1:13" ht="15.75" x14ac:dyDescent="0.25">
      <c r="A891" s="74" t="s">
        <v>3521</v>
      </c>
      <c r="B891" s="75" t="s">
        <v>441</v>
      </c>
      <c r="C891" s="76" t="s">
        <v>3155</v>
      </c>
      <c r="D891" s="77">
        <f t="shared" si="148"/>
        <v>371000</v>
      </c>
      <c r="E891" s="78">
        <f t="shared" si="144"/>
        <v>273196</v>
      </c>
      <c r="F891" s="78">
        <f t="shared" si="145"/>
        <v>92340</v>
      </c>
      <c r="G891" s="78">
        <f t="shared" si="146"/>
        <v>5464</v>
      </c>
      <c r="H891" s="79">
        <v>0</v>
      </c>
      <c r="I891" s="85">
        <f t="shared" si="141"/>
        <v>0.875</v>
      </c>
      <c r="J891" s="37"/>
      <c r="K891" s="82">
        <f t="shared" si="142"/>
        <v>371000</v>
      </c>
      <c r="L891" s="30">
        <v>35</v>
      </c>
      <c r="M891" s="30">
        <f t="shared" si="147"/>
        <v>1400</v>
      </c>
    </row>
    <row r="892" spans="1:13" ht="15.75" x14ac:dyDescent="0.25">
      <c r="A892" s="74" t="s">
        <v>3522</v>
      </c>
      <c r="B892" s="75" t="s">
        <v>451</v>
      </c>
      <c r="C892" s="76" t="s">
        <v>3165</v>
      </c>
      <c r="D892" s="77">
        <f t="shared" si="148"/>
        <v>424000</v>
      </c>
      <c r="E892" s="78">
        <f t="shared" si="144"/>
        <v>312224</v>
      </c>
      <c r="F892" s="78">
        <f t="shared" si="145"/>
        <v>105532</v>
      </c>
      <c r="G892" s="78">
        <f t="shared" si="146"/>
        <v>6244</v>
      </c>
      <c r="H892" s="79">
        <v>0</v>
      </c>
      <c r="I892" s="85">
        <f t="shared" si="141"/>
        <v>1</v>
      </c>
      <c r="J892" s="37"/>
      <c r="K892" s="82">
        <f t="shared" si="142"/>
        <v>424000</v>
      </c>
      <c r="L892" s="30">
        <v>40</v>
      </c>
      <c r="M892" s="30">
        <f t="shared" si="147"/>
        <v>1600</v>
      </c>
    </row>
    <row r="893" spans="1:13" ht="15.75" x14ac:dyDescent="0.25">
      <c r="A893" s="74" t="s">
        <v>3523</v>
      </c>
      <c r="B893" s="75" t="s">
        <v>1638</v>
      </c>
      <c r="C893" s="76" t="s">
        <v>3179</v>
      </c>
      <c r="D893" s="77">
        <f t="shared" si="148"/>
        <v>53000</v>
      </c>
      <c r="E893" s="78">
        <f t="shared" si="144"/>
        <v>39028</v>
      </c>
      <c r="F893" s="78">
        <f t="shared" si="145"/>
        <v>13191</v>
      </c>
      <c r="G893" s="78">
        <f t="shared" si="146"/>
        <v>781</v>
      </c>
      <c r="H893" s="79">
        <v>0</v>
      </c>
      <c r="I893" s="85">
        <f t="shared" si="141"/>
        <v>0.125</v>
      </c>
      <c r="J893" s="37"/>
      <c r="K893" s="82">
        <f t="shared" si="142"/>
        <v>53000</v>
      </c>
      <c r="L893" s="30">
        <v>5</v>
      </c>
      <c r="M893" s="30">
        <f t="shared" si="147"/>
        <v>200</v>
      </c>
    </row>
    <row r="894" spans="1:13" ht="15.75" x14ac:dyDescent="0.25">
      <c r="A894" s="74" t="s">
        <v>3524</v>
      </c>
      <c r="B894" s="75" t="s">
        <v>1653</v>
      </c>
      <c r="C894" s="76" t="s">
        <v>3189</v>
      </c>
      <c r="D894" s="77">
        <f t="shared" si="148"/>
        <v>106000</v>
      </c>
      <c r="E894" s="78">
        <f t="shared" si="144"/>
        <v>78056</v>
      </c>
      <c r="F894" s="78">
        <f t="shared" si="145"/>
        <v>26383</v>
      </c>
      <c r="G894" s="78">
        <f t="shared" si="146"/>
        <v>1561</v>
      </c>
      <c r="H894" s="79">
        <v>0</v>
      </c>
      <c r="I894" s="85">
        <f t="shared" si="141"/>
        <v>0.25</v>
      </c>
      <c r="J894" s="37"/>
      <c r="K894" s="82">
        <f t="shared" si="142"/>
        <v>106000</v>
      </c>
      <c r="L894" s="30">
        <v>10</v>
      </c>
      <c r="M894" s="30">
        <f t="shared" si="147"/>
        <v>400</v>
      </c>
    </row>
    <row r="895" spans="1:13" ht="15.75" x14ac:dyDescent="0.25">
      <c r="A895" s="74" t="s">
        <v>3525</v>
      </c>
      <c r="B895" s="75" t="s">
        <v>1668</v>
      </c>
      <c r="C895" s="76" t="s">
        <v>3199</v>
      </c>
      <c r="D895" s="77">
        <f t="shared" si="148"/>
        <v>159000</v>
      </c>
      <c r="E895" s="78">
        <f t="shared" si="144"/>
        <v>117084</v>
      </c>
      <c r="F895" s="78">
        <f t="shared" si="145"/>
        <v>39574</v>
      </c>
      <c r="G895" s="78">
        <f t="shared" si="146"/>
        <v>2342</v>
      </c>
      <c r="H895" s="79">
        <v>0</v>
      </c>
      <c r="I895" s="85">
        <f t="shared" si="141"/>
        <v>0.375</v>
      </c>
      <c r="J895" s="37"/>
      <c r="K895" s="82">
        <f t="shared" si="142"/>
        <v>159000</v>
      </c>
      <c r="L895" s="30">
        <v>15</v>
      </c>
      <c r="M895" s="30">
        <f t="shared" si="147"/>
        <v>600</v>
      </c>
    </row>
    <row r="896" spans="1:13" ht="15.75" x14ac:dyDescent="0.25">
      <c r="A896" s="74" t="s">
        <v>3526</v>
      </c>
      <c r="B896" s="75" t="s">
        <v>1683</v>
      </c>
      <c r="C896" s="76" t="s">
        <v>3209</v>
      </c>
      <c r="D896" s="77">
        <f t="shared" si="148"/>
        <v>212000</v>
      </c>
      <c r="E896" s="78">
        <f t="shared" si="144"/>
        <v>156112</v>
      </c>
      <c r="F896" s="78">
        <f t="shared" si="145"/>
        <v>52766</v>
      </c>
      <c r="G896" s="78">
        <f t="shared" si="146"/>
        <v>3122</v>
      </c>
      <c r="H896" s="79">
        <v>0</v>
      </c>
      <c r="I896" s="85">
        <f t="shared" si="141"/>
        <v>0.5</v>
      </c>
      <c r="J896" s="37"/>
      <c r="K896" s="82">
        <f t="shared" si="142"/>
        <v>212000</v>
      </c>
      <c r="L896" s="30">
        <v>20</v>
      </c>
      <c r="M896" s="30">
        <f t="shared" si="147"/>
        <v>800</v>
      </c>
    </row>
    <row r="897" spans="1:13" ht="15.75" x14ac:dyDescent="0.25">
      <c r="A897" s="74" t="s">
        <v>3527</v>
      </c>
      <c r="B897" s="75" t="s">
        <v>1698</v>
      </c>
      <c r="C897" s="76" t="s">
        <v>3219</v>
      </c>
      <c r="D897" s="77">
        <f t="shared" si="148"/>
        <v>265000</v>
      </c>
      <c r="E897" s="78">
        <f t="shared" si="144"/>
        <v>195140</v>
      </c>
      <c r="F897" s="78">
        <f t="shared" si="145"/>
        <v>65957</v>
      </c>
      <c r="G897" s="78">
        <f t="shared" si="146"/>
        <v>3903</v>
      </c>
      <c r="H897" s="79">
        <v>0</v>
      </c>
      <c r="I897" s="85">
        <f t="shared" si="141"/>
        <v>0.625</v>
      </c>
      <c r="J897" s="37"/>
      <c r="K897" s="82">
        <f t="shared" si="142"/>
        <v>265000</v>
      </c>
      <c r="L897" s="30">
        <v>25</v>
      </c>
      <c r="M897" s="30">
        <f t="shared" si="147"/>
        <v>1000</v>
      </c>
    </row>
    <row r="898" spans="1:13" ht="15.75" x14ac:dyDescent="0.25">
      <c r="A898" s="74" t="s">
        <v>3528</v>
      </c>
      <c r="B898" s="75" t="s">
        <v>1713</v>
      </c>
      <c r="C898" s="76" t="s">
        <v>3229</v>
      </c>
      <c r="D898" s="77">
        <f t="shared" si="148"/>
        <v>318000</v>
      </c>
      <c r="E898" s="78">
        <f t="shared" si="144"/>
        <v>234168</v>
      </c>
      <c r="F898" s="78">
        <f t="shared" si="145"/>
        <v>79149</v>
      </c>
      <c r="G898" s="78">
        <f t="shared" si="146"/>
        <v>4683</v>
      </c>
      <c r="H898" s="79">
        <v>0</v>
      </c>
      <c r="I898" s="85">
        <f t="shared" si="141"/>
        <v>0.75</v>
      </c>
      <c r="J898" s="37"/>
      <c r="K898" s="82">
        <f t="shared" si="142"/>
        <v>318000</v>
      </c>
      <c r="L898" s="30">
        <v>30</v>
      </c>
      <c r="M898" s="30">
        <f t="shared" si="147"/>
        <v>1200</v>
      </c>
    </row>
    <row r="899" spans="1:13" ht="15.75" x14ac:dyDescent="0.25">
      <c r="A899" s="74" t="s">
        <v>3529</v>
      </c>
      <c r="B899" s="75" t="s">
        <v>1728</v>
      </c>
      <c r="C899" s="76" t="s">
        <v>3239</v>
      </c>
      <c r="D899" s="77">
        <f t="shared" si="148"/>
        <v>371000</v>
      </c>
      <c r="E899" s="78">
        <f t="shared" si="144"/>
        <v>273196</v>
      </c>
      <c r="F899" s="78">
        <f t="shared" si="145"/>
        <v>92340</v>
      </c>
      <c r="G899" s="78">
        <f t="shared" si="146"/>
        <v>5464</v>
      </c>
      <c r="H899" s="79">
        <v>0</v>
      </c>
      <c r="I899" s="85">
        <f t="shared" ref="I899:I908" si="149">L899/40</f>
        <v>0.875</v>
      </c>
      <c r="J899" s="37"/>
      <c r="K899" s="82">
        <f t="shared" ref="K899:K908" si="150">M899*N1_</f>
        <v>371000</v>
      </c>
      <c r="L899" s="30">
        <v>35</v>
      </c>
      <c r="M899" s="30">
        <f t="shared" si="147"/>
        <v>1400</v>
      </c>
    </row>
    <row r="900" spans="1:13" ht="15.75" x14ac:dyDescent="0.25">
      <c r="A900" s="74" t="s">
        <v>3530</v>
      </c>
      <c r="B900" s="75" t="s">
        <v>195</v>
      </c>
      <c r="C900" s="76" t="s">
        <v>3249</v>
      </c>
      <c r="D900" s="77">
        <f t="shared" si="148"/>
        <v>424000</v>
      </c>
      <c r="E900" s="78">
        <f t="shared" si="144"/>
        <v>312224</v>
      </c>
      <c r="F900" s="78">
        <f t="shared" si="145"/>
        <v>105532</v>
      </c>
      <c r="G900" s="78">
        <f t="shared" si="146"/>
        <v>6244</v>
      </c>
      <c r="H900" s="79">
        <v>0</v>
      </c>
      <c r="I900" s="85">
        <f t="shared" si="149"/>
        <v>1</v>
      </c>
      <c r="J900" s="37"/>
      <c r="K900" s="82">
        <f t="shared" si="150"/>
        <v>424000</v>
      </c>
      <c r="L900" s="30">
        <v>40</v>
      </c>
      <c r="M900" s="30">
        <f t="shared" si="147"/>
        <v>1600</v>
      </c>
    </row>
    <row r="901" spans="1:13" ht="15.75" x14ac:dyDescent="0.25">
      <c r="A901" s="74" t="s">
        <v>3531</v>
      </c>
      <c r="B901" s="75" t="s">
        <v>529</v>
      </c>
      <c r="C901" s="76" t="s">
        <v>3259</v>
      </c>
      <c r="D901" s="77">
        <f t="shared" si="148"/>
        <v>53000</v>
      </c>
      <c r="E901" s="78">
        <f t="shared" si="144"/>
        <v>39028</v>
      </c>
      <c r="F901" s="78">
        <f t="shared" si="145"/>
        <v>13191</v>
      </c>
      <c r="G901" s="78">
        <f t="shared" si="146"/>
        <v>781</v>
      </c>
      <c r="H901" s="79">
        <v>0</v>
      </c>
      <c r="I901" s="85">
        <f t="shared" si="149"/>
        <v>0.125</v>
      </c>
      <c r="J901" s="37"/>
      <c r="K901" s="82">
        <f t="shared" si="150"/>
        <v>53000</v>
      </c>
      <c r="L901" s="30">
        <v>5</v>
      </c>
      <c r="M901" s="30">
        <f t="shared" si="147"/>
        <v>200</v>
      </c>
    </row>
    <row r="902" spans="1:13" ht="15.75" x14ac:dyDescent="0.25">
      <c r="A902" s="74" t="s">
        <v>3532</v>
      </c>
      <c r="B902" s="75" t="s">
        <v>539</v>
      </c>
      <c r="C902" s="76" t="s">
        <v>3269</v>
      </c>
      <c r="D902" s="77">
        <f t="shared" si="148"/>
        <v>106000</v>
      </c>
      <c r="E902" s="78">
        <f t="shared" si="144"/>
        <v>78056</v>
      </c>
      <c r="F902" s="78">
        <f t="shared" si="145"/>
        <v>26383</v>
      </c>
      <c r="G902" s="78">
        <f t="shared" si="146"/>
        <v>1561</v>
      </c>
      <c r="H902" s="79">
        <v>0</v>
      </c>
      <c r="I902" s="85">
        <f t="shared" si="149"/>
        <v>0.25</v>
      </c>
      <c r="J902" s="37"/>
      <c r="K902" s="82">
        <f t="shared" si="150"/>
        <v>106000</v>
      </c>
      <c r="L902" s="30">
        <v>10</v>
      </c>
      <c r="M902" s="30">
        <f t="shared" si="147"/>
        <v>400</v>
      </c>
    </row>
    <row r="903" spans="1:13" ht="15.75" x14ac:dyDescent="0.25">
      <c r="A903" s="74" t="s">
        <v>3533</v>
      </c>
      <c r="B903" s="75" t="s">
        <v>549</v>
      </c>
      <c r="C903" s="76" t="s">
        <v>3279</v>
      </c>
      <c r="D903" s="77">
        <f t="shared" si="148"/>
        <v>159000</v>
      </c>
      <c r="E903" s="78">
        <f t="shared" si="144"/>
        <v>117084</v>
      </c>
      <c r="F903" s="78">
        <f t="shared" si="145"/>
        <v>39574</v>
      </c>
      <c r="G903" s="78">
        <f t="shared" si="146"/>
        <v>2342</v>
      </c>
      <c r="H903" s="79">
        <v>0</v>
      </c>
      <c r="I903" s="85">
        <f t="shared" si="149"/>
        <v>0.375</v>
      </c>
      <c r="J903" s="37"/>
      <c r="K903" s="82">
        <f t="shared" si="150"/>
        <v>159000</v>
      </c>
      <c r="L903" s="30">
        <v>15</v>
      </c>
      <c r="M903" s="30">
        <f t="shared" si="147"/>
        <v>600</v>
      </c>
    </row>
    <row r="904" spans="1:13" ht="15.75" x14ac:dyDescent="0.25">
      <c r="A904" s="74" t="s">
        <v>3534</v>
      </c>
      <c r="B904" s="75" t="s">
        <v>559</v>
      </c>
      <c r="C904" s="76" t="s">
        <v>3289</v>
      </c>
      <c r="D904" s="77">
        <f t="shared" si="148"/>
        <v>212000</v>
      </c>
      <c r="E904" s="78">
        <f t="shared" si="144"/>
        <v>156112</v>
      </c>
      <c r="F904" s="78">
        <f t="shared" si="145"/>
        <v>52766</v>
      </c>
      <c r="G904" s="78">
        <f t="shared" si="146"/>
        <v>3122</v>
      </c>
      <c r="H904" s="79">
        <v>0</v>
      </c>
      <c r="I904" s="85">
        <f t="shared" si="149"/>
        <v>0.5</v>
      </c>
      <c r="J904" s="37"/>
      <c r="K904" s="82">
        <f t="shared" si="150"/>
        <v>212000</v>
      </c>
      <c r="L904" s="30">
        <v>20</v>
      </c>
      <c r="M904" s="30">
        <f t="shared" si="147"/>
        <v>800</v>
      </c>
    </row>
    <row r="905" spans="1:13" ht="15.75" x14ac:dyDescent="0.25">
      <c r="A905" s="74" t="s">
        <v>3535</v>
      </c>
      <c r="B905" s="75" t="s">
        <v>569</v>
      </c>
      <c r="C905" s="76" t="s">
        <v>3299</v>
      </c>
      <c r="D905" s="77">
        <f t="shared" si="148"/>
        <v>265000</v>
      </c>
      <c r="E905" s="78">
        <f t="shared" si="144"/>
        <v>195140</v>
      </c>
      <c r="F905" s="78">
        <f t="shared" si="145"/>
        <v>65957</v>
      </c>
      <c r="G905" s="78">
        <f t="shared" si="146"/>
        <v>3903</v>
      </c>
      <c r="H905" s="79">
        <v>0</v>
      </c>
      <c r="I905" s="85">
        <f t="shared" si="149"/>
        <v>0.625</v>
      </c>
      <c r="J905" s="37"/>
      <c r="K905" s="82">
        <f t="shared" si="150"/>
        <v>265000</v>
      </c>
      <c r="L905" s="30">
        <v>25</v>
      </c>
      <c r="M905" s="30">
        <f t="shared" si="147"/>
        <v>1000</v>
      </c>
    </row>
    <row r="906" spans="1:13" ht="15.75" x14ac:dyDescent="0.25">
      <c r="A906" s="74" t="s">
        <v>3536</v>
      </c>
      <c r="B906" s="75" t="s">
        <v>579</v>
      </c>
      <c r="C906" s="76" t="s">
        <v>3309</v>
      </c>
      <c r="D906" s="77">
        <f t="shared" si="148"/>
        <v>318000</v>
      </c>
      <c r="E906" s="78">
        <f t="shared" si="144"/>
        <v>234168</v>
      </c>
      <c r="F906" s="78">
        <f t="shared" si="145"/>
        <v>79149</v>
      </c>
      <c r="G906" s="78">
        <f t="shared" si="146"/>
        <v>4683</v>
      </c>
      <c r="H906" s="79">
        <v>0</v>
      </c>
      <c r="I906" s="85">
        <f t="shared" si="149"/>
        <v>0.75</v>
      </c>
      <c r="J906" s="37"/>
      <c r="K906" s="82">
        <f t="shared" si="150"/>
        <v>318000</v>
      </c>
      <c r="L906" s="30">
        <v>30</v>
      </c>
      <c r="M906" s="30">
        <f t="shared" si="147"/>
        <v>1200</v>
      </c>
    </row>
    <row r="907" spans="1:13" ht="15.75" x14ac:dyDescent="0.25">
      <c r="A907" s="74" t="s">
        <v>3537</v>
      </c>
      <c r="B907" s="75" t="s">
        <v>589</v>
      </c>
      <c r="C907" s="76" t="s">
        <v>3319</v>
      </c>
      <c r="D907" s="77">
        <f t="shared" si="148"/>
        <v>371000</v>
      </c>
      <c r="E907" s="78">
        <f t="shared" si="144"/>
        <v>273196</v>
      </c>
      <c r="F907" s="78">
        <f t="shared" si="145"/>
        <v>92340</v>
      </c>
      <c r="G907" s="78">
        <f t="shared" si="146"/>
        <v>5464</v>
      </c>
      <c r="H907" s="79">
        <v>0</v>
      </c>
      <c r="I907" s="85">
        <f t="shared" si="149"/>
        <v>0.875</v>
      </c>
      <c r="J907" s="37"/>
      <c r="K907" s="82">
        <f t="shared" si="150"/>
        <v>371000</v>
      </c>
      <c r="L907" s="30">
        <v>35</v>
      </c>
      <c r="M907" s="30">
        <f t="shared" si="147"/>
        <v>1400</v>
      </c>
    </row>
    <row r="908" spans="1:13" ht="15.75" x14ac:dyDescent="0.25">
      <c r="A908" s="74" t="s">
        <v>3538</v>
      </c>
      <c r="B908" s="75" t="s">
        <v>261</v>
      </c>
      <c r="C908" s="76" t="s">
        <v>3329</v>
      </c>
      <c r="D908" s="77">
        <f t="shared" si="148"/>
        <v>424000</v>
      </c>
      <c r="E908" s="78">
        <f t="shared" si="144"/>
        <v>312224</v>
      </c>
      <c r="F908" s="78">
        <f t="shared" si="145"/>
        <v>105532</v>
      </c>
      <c r="G908" s="78">
        <f t="shared" si="146"/>
        <v>6244</v>
      </c>
      <c r="H908" s="79">
        <v>0</v>
      </c>
      <c r="I908" s="85">
        <f t="shared" si="149"/>
        <v>1</v>
      </c>
      <c r="J908" s="37"/>
      <c r="K908" s="82">
        <f t="shared" si="150"/>
        <v>424000</v>
      </c>
      <c r="L908" s="30">
        <v>40</v>
      </c>
      <c r="M908" s="30">
        <f t="shared" si="147"/>
        <v>1600</v>
      </c>
    </row>
    <row r="909" spans="1:13" ht="15.75" x14ac:dyDescent="0.25">
      <c r="A909" s="74" t="s">
        <v>3539</v>
      </c>
      <c r="B909" s="75" t="s">
        <v>272</v>
      </c>
      <c r="C909" s="76" t="s">
        <v>3343</v>
      </c>
      <c r="D909" s="77">
        <f t="shared" si="148"/>
        <v>53000</v>
      </c>
      <c r="E909" s="78">
        <f t="shared" si="144"/>
        <v>39028</v>
      </c>
      <c r="F909" s="78">
        <f t="shared" si="145"/>
        <v>13191</v>
      </c>
      <c r="G909" s="78">
        <f t="shared" si="146"/>
        <v>781</v>
      </c>
      <c r="H909" s="79">
        <v>0</v>
      </c>
      <c r="I909" s="85">
        <f t="shared" ref="I909:I913" si="151">L909/40</f>
        <v>0.125</v>
      </c>
      <c r="J909" s="37"/>
      <c r="K909" s="82">
        <f t="shared" ref="K909:K913" si="152">M909*N1_</f>
        <v>53000</v>
      </c>
      <c r="L909" s="30">
        <v>5</v>
      </c>
      <c r="M909" s="30">
        <f t="shared" ref="M909:M913" si="153">L909*40</f>
        <v>200</v>
      </c>
    </row>
    <row r="910" spans="1:13" ht="15.75" x14ac:dyDescent="0.25">
      <c r="A910" s="74" t="s">
        <v>3540</v>
      </c>
      <c r="B910" s="75" t="s">
        <v>282</v>
      </c>
      <c r="C910" s="76" t="s">
        <v>3353</v>
      </c>
      <c r="D910" s="77">
        <f t="shared" si="148"/>
        <v>106000</v>
      </c>
      <c r="E910" s="78">
        <f t="shared" si="144"/>
        <v>78056</v>
      </c>
      <c r="F910" s="78">
        <f t="shared" si="145"/>
        <v>26383</v>
      </c>
      <c r="G910" s="78">
        <f t="shared" si="146"/>
        <v>1561</v>
      </c>
      <c r="H910" s="79">
        <v>0</v>
      </c>
      <c r="I910" s="85">
        <f t="shared" si="151"/>
        <v>0.25</v>
      </c>
      <c r="J910" s="37"/>
      <c r="K910" s="82">
        <f t="shared" si="152"/>
        <v>106000</v>
      </c>
      <c r="L910" s="30">
        <v>10</v>
      </c>
      <c r="M910" s="30">
        <f t="shared" si="153"/>
        <v>400</v>
      </c>
    </row>
    <row r="911" spans="1:13" ht="15.75" x14ac:dyDescent="0.25">
      <c r="A911" s="74" t="s">
        <v>3541</v>
      </c>
      <c r="B911" s="75" t="s">
        <v>292</v>
      </c>
      <c r="C911" s="76" t="s">
        <v>3363</v>
      </c>
      <c r="D911" s="77">
        <f t="shared" si="148"/>
        <v>159000</v>
      </c>
      <c r="E911" s="78">
        <f t="shared" si="144"/>
        <v>117084</v>
      </c>
      <c r="F911" s="78">
        <f t="shared" si="145"/>
        <v>39574</v>
      </c>
      <c r="G911" s="78">
        <f t="shared" si="146"/>
        <v>2342</v>
      </c>
      <c r="H911" s="79">
        <v>0</v>
      </c>
      <c r="I911" s="85">
        <f t="shared" si="151"/>
        <v>0.375</v>
      </c>
      <c r="J911" s="37"/>
      <c r="K911" s="82">
        <f t="shared" si="152"/>
        <v>159000</v>
      </c>
      <c r="L911" s="30">
        <v>15</v>
      </c>
      <c r="M911" s="30">
        <f t="shared" si="153"/>
        <v>600</v>
      </c>
    </row>
    <row r="912" spans="1:13" ht="15.75" x14ac:dyDescent="0.25">
      <c r="A912" s="74" t="s">
        <v>3542</v>
      </c>
      <c r="B912" s="75" t="s">
        <v>302</v>
      </c>
      <c r="C912" s="76" t="s">
        <v>3373</v>
      </c>
      <c r="D912" s="77">
        <f t="shared" si="148"/>
        <v>212000</v>
      </c>
      <c r="E912" s="78">
        <f t="shared" ref="E912:E918" si="154">ROUND($D912*100/135.8,0)</f>
        <v>156112</v>
      </c>
      <c r="F912" s="78">
        <f t="shared" ref="F912:F918" si="155">D912-E912-G912</f>
        <v>52766</v>
      </c>
      <c r="G912" s="78">
        <f t="shared" ref="G912:G918" si="156">ROUND($D912*2/135.8,0)</f>
        <v>3122</v>
      </c>
      <c r="H912" s="79">
        <v>0</v>
      </c>
      <c r="I912" s="85">
        <f t="shared" si="151"/>
        <v>0.5</v>
      </c>
      <c r="J912" s="37"/>
      <c r="K912" s="82">
        <f t="shared" si="152"/>
        <v>212000</v>
      </c>
      <c r="L912" s="30">
        <v>20</v>
      </c>
      <c r="M912" s="30">
        <f t="shared" si="153"/>
        <v>800</v>
      </c>
    </row>
    <row r="913" spans="1:13" ht="15.75" x14ac:dyDescent="0.25">
      <c r="A913" s="74" t="s">
        <v>3543</v>
      </c>
      <c r="B913" s="75" t="s">
        <v>312</v>
      </c>
      <c r="C913" s="76" t="s">
        <v>3383</v>
      </c>
      <c r="D913" s="77">
        <f t="shared" si="148"/>
        <v>265000</v>
      </c>
      <c r="E913" s="78">
        <f t="shared" si="154"/>
        <v>195140</v>
      </c>
      <c r="F913" s="78">
        <f t="shared" si="155"/>
        <v>65957</v>
      </c>
      <c r="G913" s="78">
        <f t="shared" si="156"/>
        <v>3903</v>
      </c>
      <c r="H913" s="79">
        <v>0</v>
      </c>
      <c r="I913" s="85">
        <f t="shared" si="151"/>
        <v>0.625</v>
      </c>
      <c r="J913" s="37"/>
      <c r="K913" s="82">
        <f t="shared" si="152"/>
        <v>265000</v>
      </c>
      <c r="L913" s="30">
        <v>25</v>
      </c>
      <c r="M913" s="30">
        <f t="shared" si="153"/>
        <v>1000</v>
      </c>
    </row>
    <row r="914" spans="1:13" ht="15.75" x14ac:dyDescent="0.25">
      <c r="A914" s="74" t="s">
        <v>3544</v>
      </c>
      <c r="B914" s="75" t="s">
        <v>322</v>
      </c>
      <c r="C914" s="76" t="s">
        <v>3393</v>
      </c>
      <c r="D914" s="77">
        <f t="shared" si="148"/>
        <v>53000</v>
      </c>
      <c r="E914" s="78">
        <f t="shared" si="154"/>
        <v>39028</v>
      </c>
      <c r="F914" s="78">
        <f t="shared" si="155"/>
        <v>13191</v>
      </c>
      <c r="G914" s="78">
        <f t="shared" si="156"/>
        <v>781</v>
      </c>
      <c r="H914" s="79">
        <v>0</v>
      </c>
      <c r="I914" s="85">
        <f t="shared" ref="I914:I918" si="157">L914/40</f>
        <v>0.125</v>
      </c>
      <c r="J914" s="37"/>
      <c r="K914" s="82">
        <f t="shared" ref="K914:K918" si="158">M914*N1_</f>
        <v>53000</v>
      </c>
      <c r="L914" s="30">
        <v>5</v>
      </c>
      <c r="M914" s="30">
        <f t="shared" ref="M914:M918" si="159">L914*40</f>
        <v>200</v>
      </c>
    </row>
    <row r="915" spans="1:13" ht="15.75" x14ac:dyDescent="0.25">
      <c r="A915" s="74" t="s">
        <v>3545</v>
      </c>
      <c r="B915" s="75" t="s">
        <v>332</v>
      </c>
      <c r="C915" s="76" t="s">
        <v>3403</v>
      </c>
      <c r="D915" s="77">
        <f t="shared" si="148"/>
        <v>106000</v>
      </c>
      <c r="E915" s="78">
        <f t="shared" si="154"/>
        <v>78056</v>
      </c>
      <c r="F915" s="78">
        <f t="shared" si="155"/>
        <v>26383</v>
      </c>
      <c r="G915" s="78">
        <f t="shared" si="156"/>
        <v>1561</v>
      </c>
      <c r="H915" s="79">
        <v>0</v>
      </c>
      <c r="I915" s="85">
        <f t="shared" si="157"/>
        <v>0.25</v>
      </c>
      <c r="J915" s="37"/>
      <c r="K915" s="82">
        <f t="shared" si="158"/>
        <v>106000</v>
      </c>
      <c r="L915" s="30">
        <v>10</v>
      </c>
      <c r="M915" s="30">
        <f t="shared" si="159"/>
        <v>400</v>
      </c>
    </row>
    <row r="916" spans="1:13" ht="15.75" x14ac:dyDescent="0.25">
      <c r="A916" s="74" t="s">
        <v>3546</v>
      </c>
      <c r="B916" s="75" t="s">
        <v>342</v>
      </c>
      <c r="C916" s="76" t="s">
        <v>3413</v>
      </c>
      <c r="D916" s="77">
        <f t="shared" si="148"/>
        <v>159000</v>
      </c>
      <c r="E916" s="78">
        <f t="shared" si="154"/>
        <v>117084</v>
      </c>
      <c r="F916" s="78">
        <f t="shared" si="155"/>
        <v>39574</v>
      </c>
      <c r="G916" s="78">
        <f t="shared" si="156"/>
        <v>2342</v>
      </c>
      <c r="H916" s="79">
        <v>0</v>
      </c>
      <c r="I916" s="85">
        <f t="shared" si="157"/>
        <v>0.375</v>
      </c>
      <c r="J916" s="37"/>
      <c r="K916" s="82">
        <f t="shared" si="158"/>
        <v>159000</v>
      </c>
      <c r="L916" s="30">
        <v>15</v>
      </c>
      <c r="M916" s="30">
        <f t="shared" si="159"/>
        <v>600</v>
      </c>
    </row>
    <row r="917" spans="1:13" ht="15.75" x14ac:dyDescent="0.25">
      <c r="A917" s="74" t="s">
        <v>3547</v>
      </c>
      <c r="B917" s="75" t="s">
        <v>352</v>
      </c>
      <c r="C917" s="76" t="s">
        <v>3423</v>
      </c>
      <c r="D917" s="77">
        <f t="shared" si="148"/>
        <v>212000</v>
      </c>
      <c r="E917" s="78">
        <f t="shared" si="154"/>
        <v>156112</v>
      </c>
      <c r="F917" s="78">
        <f t="shared" si="155"/>
        <v>52766</v>
      </c>
      <c r="G917" s="78">
        <f t="shared" si="156"/>
        <v>3122</v>
      </c>
      <c r="H917" s="79">
        <v>0</v>
      </c>
      <c r="I917" s="85">
        <f t="shared" si="157"/>
        <v>0.5</v>
      </c>
      <c r="J917" s="37"/>
      <c r="K917" s="82">
        <f t="shared" si="158"/>
        <v>212000</v>
      </c>
      <c r="L917" s="30">
        <v>20</v>
      </c>
      <c r="M917" s="30">
        <f t="shared" si="159"/>
        <v>800</v>
      </c>
    </row>
    <row r="918" spans="1:13" ht="15.75" x14ac:dyDescent="0.25">
      <c r="A918" s="74" t="s">
        <v>3548</v>
      </c>
      <c r="B918" s="75" t="s">
        <v>362</v>
      </c>
      <c r="C918" s="76" t="s">
        <v>3433</v>
      </c>
      <c r="D918" s="77">
        <f t="shared" si="148"/>
        <v>265000</v>
      </c>
      <c r="E918" s="78">
        <f t="shared" si="154"/>
        <v>195140</v>
      </c>
      <c r="F918" s="78">
        <f t="shared" si="155"/>
        <v>65957</v>
      </c>
      <c r="G918" s="78">
        <f t="shared" si="156"/>
        <v>3903</v>
      </c>
      <c r="H918" s="79">
        <v>0</v>
      </c>
      <c r="I918" s="85">
        <f t="shared" si="157"/>
        <v>0.625</v>
      </c>
      <c r="J918" s="37"/>
      <c r="K918" s="82">
        <f t="shared" si="158"/>
        <v>265000</v>
      </c>
      <c r="L918" s="30">
        <v>25</v>
      </c>
      <c r="M918" s="30">
        <f t="shared" si="159"/>
        <v>1000</v>
      </c>
    </row>
    <row r="919" spans="1:13" ht="16.5" thickBot="1" x14ac:dyDescent="0.3">
      <c r="A919" s="3"/>
      <c r="B919" s="22"/>
      <c r="C919" s="23"/>
      <c r="D919" s="8"/>
      <c r="E919" s="35"/>
      <c r="F919" s="35"/>
      <c r="G919" s="35"/>
      <c r="H919" s="5"/>
      <c r="I919" s="87"/>
      <c r="J919" s="38"/>
      <c r="K919" s="40"/>
      <c r="L919" s="30"/>
    </row>
    <row r="920" spans="1:13" x14ac:dyDescent="0.25">
      <c r="D920" s="55"/>
      <c r="E920" s="55"/>
      <c r="F920" s="55"/>
      <c r="G920" s="55"/>
      <c r="H920" s="55"/>
      <c r="J920" s="55"/>
      <c r="K920" s="55"/>
      <c r="L920" s="30"/>
    </row>
    <row r="921" spans="1:13" x14ac:dyDescent="0.25">
      <c r="D921" s="31"/>
      <c r="E921" s="31"/>
      <c r="F921" s="31"/>
      <c r="G921" s="31"/>
      <c r="H921" s="31"/>
      <c r="J921" s="31"/>
      <c r="K921" s="31"/>
      <c r="L921" s="30"/>
    </row>
    <row r="922" spans="1:13" x14ac:dyDescent="0.25">
      <c r="G922" s="30"/>
      <c r="H922" s="31"/>
      <c r="J922" s="31"/>
      <c r="K922" s="31"/>
      <c r="L922" s="30"/>
    </row>
    <row r="923" spans="1:13" x14ac:dyDescent="0.25">
      <c r="D923" s="31"/>
      <c r="E923" s="31"/>
      <c r="F923" s="31"/>
      <c r="G923" s="31"/>
      <c r="H923" s="31"/>
      <c r="J923" s="31"/>
      <c r="K923" s="31"/>
      <c r="L923" s="30"/>
    </row>
    <row r="924" spans="1:13" x14ac:dyDescent="0.25">
      <c r="D924" s="59"/>
      <c r="E924" s="59"/>
      <c r="F924" s="59"/>
      <c r="G924" s="59"/>
      <c r="H924" s="31"/>
      <c r="J924" s="31"/>
      <c r="K924" s="31"/>
      <c r="L924" s="30"/>
    </row>
    <row r="926" spans="1:13" x14ac:dyDescent="0.25">
      <c r="L926" s="30"/>
    </row>
    <row r="927" spans="1:13" x14ac:dyDescent="0.25">
      <c r="L927" s="30"/>
    </row>
    <row r="928" spans="1:13" x14ac:dyDescent="0.25">
      <c r="L928" s="30"/>
    </row>
  </sheetData>
  <autoFilter ref="A1:M918" xr:uid="{B259C23C-DCCB-4B37-8778-C801F96408F0}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7"/>
  <sheetViews>
    <sheetView workbookViewId="0">
      <pane ySplit="1" topLeftCell="A2" activePane="bottomLeft" state="frozen"/>
      <selection pane="bottomLeft" activeCell="H8" sqref="H8"/>
    </sheetView>
  </sheetViews>
  <sheetFormatPr defaultColWidth="9.140625" defaultRowHeight="15.75" x14ac:dyDescent="0.25"/>
  <cols>
    <col min="1" max="1" width="14.5703125" customWidth="1"/>
    <col min="2" max="2" width="82.42578125" style="14" bestFit="1" customWidth="1"/>
    <col min="3" max="3" width="12.140625" bestFit="1" customWidth="1"/>
    <col min="4" max="8" width="11.140625" customWidth="1"/>
    <col min="9" max="9" width="5.85546875" customWidth="1"/>
    <col min="10" max="10" width="15.5703125" style="54" bestFit="1" customWidth="1"/>
  </cols>
  <sheetData>
    <row r="1" spans="1:11" s="15" customFormat="1" ht="48" thickBot="1" x14ac:dyDescent="0.3">
      <c r="A1" s="1" t="s">
        <v>1441</v>
      </c>
      <c r="B1" s="16" t="s">
        <v>1442</v>
      </c>
      <c r="C1" s="17" t="s">
        <v>1471</v>
      </c>
      <c r="D1" s="7" t="s">
        <v>1450</v>
      </c>
      <c r="E1" s="28" t="s">
        <v>1451</v>
      </c>
      <c r="F1" s="39" t="s">
        <v>1453</v>
      </c>
      <c r="G1" s="39" t="s">
        <v>1454</v>
      </c>
      <c r="H1" s="2" t="s">
        <v>4447</v>
      </c>
      <c r="J1" s="53" t="s">
        <v>1448</v>
      </c>
      <c r="K1" s="104" t="s">
        <v>4448</v>
      </c>
    </row>
    <row r="2" spans="1:11" x14ac:dyDescent="0.25">
      <c r="A2" s="12" t="s">
        <v>659</v>
      </c>
      <c r="B2" s="18" t="s">
        <v>2166</v>
      </c>
      <c r="C2" s="19" t="s">
        <v>2167</v>
      </c>
      <c r="D2" s="25">
        <f t="shared" ref="D2:D75" si="0">E2+F2+H2</f>
        <v>1000</v>
      </c>
      <c r="E2" s="24">
        <v>0</v>
      </c>
      <c r="F2" s="24">
        <v>0</v>
      </c>
      <c r="G2" s="24">
        <v>0</v>
      </c>
      <c r="H2" s="6">
        <v>1000</v>
      </c>
    </row>
    <row r="3" spans="1:11" x14ac:dyDescent="0.25">
      <c r="A3" s="13" t="s">
        <v>660</v>
      </c>
      <c r="B3" s="20" t="s">
        <v>661</v>
      </c>
      <c r="C3" s="21" t="s">
        <v>2167</v>
      </c>
      <c r="D3" s="26">
        <f t="shared" si="0"/>
        <v>1000</v>
      </c>
      <c r="E3" s="27">
        <v>0</v>
      </c>
      <c r="F3" s="27">
        <v>0</v>
      </c>
      <c r="G3" s="27">
        <v>0</v>
      </c>
      <c r="H3" s="11">
        <v>1000</v>
      </c>
    </row>
    <row r="4" spans="1:11" x14ac:dyDescent="0.25">
      <c r="A4" s="13" t="s">
        <v>662</v>
      </c>
      <c r="B4" s="20" t="s">
        <v>663</v>
      </c>
      <c r="C4" s="21" t="s">
        <v>2168</v>
      </c>
      <c r="D4" s="26">
        <f t="shared" si="0"/>
        <v>5000</v>
      </c>
      <c r="E4" s="27">
        <v>0</v>
      </c>
      <c r="F4" s="27">
        <v>0</v>
      </c>
      <c r="G4" s="27">
        <v>0</v>
      </c>
      <c r="H4" s="11">
        <v>5000</v>
      </c>
    </row>
    <row r="5" spans="1:11" x14ac:dyDescent="0.25">
      <c r="A5" s="13" t="s">
        <v>664</v>
      </c>
      <c r="B5" s="20" t="s">
        <v>2169</v>
      </c>
      <c r="C5" s="21" t="s">
        <v>2168</v>
      </c>
      <c r="D5" s="26">
        <f t="shared" si="0"/>
        <v>5000</v>
      </c>
      <c r="E5" s="27">
        <v>0</v>
      </c>
      <c r="F5" s="27">
        <v>0</v>
      </c>
      <c r="G5" s="27">
        <v>0</v>
      </c>
      <c r="H5" s="11">
        <v>5000</v>
      </c>
    </row>
    <row r="6" spans="1:11" x14ac:dyDescent="0.25">
      <c r="A6" s="13" t="s">
        <v>665</v>
      </c>
      <c r="B6" s="20" t="s">
        <v>2170</v>
      </c>
      <c r="C6" s="21" t="s">
        <v>2171</v>
      </c>
      <c r="D6" s="26">
        <f t="shared" si="0"/>
        <v>2000</v>
      </c>
      <c r="E6" s="27">
        <v>0</v>
      </c>
      <c r="F6" s="27">
        <v>0</v>
      </c>
      <c r="G6" s="27">
        <v>0</v>
      </c>
      <c r="H6" s="11">
        <v>2000</v>
      </c>
    </row>
    <row r="7" spans="1:11" x14ac:dyDescent="0.25">
      <c r="A7" s="13" t="s">
        <v>666</v>
      </c>
      <c r="B7" s="20" t="s">
        <v>667</v>
      </c>
      <c r="C7" s="21" t="s">
        <v>2171</v>
      </c>
      <c r="D7" s="26">
        <f t="shared" si="0"/>
        <v>2000</v>
      </c>
      <c r="E7" s="27">
        <v>0</v>
      </c>
      <c r="F7" s="27">
        <v>0</v>
      </c>
      <c r="G7" s="27">
        <v>0</v>
      </c>
      <c r="H7" s="11">
        <v>2000</v>
      </c>
    </row>
    <row r="8" spans="1:11" x14ac:dyDescent="0.25">
      <c r="A8" s="13" t="s">
        <v>668</v>
      </c>
      <c r="B8" s="20" t="s">
        <v>2172</v>
      </c>
      <c r="C8" s="21" t="s">
        <v>2173</v>
      </c>
      <c r="D8" s="26">
        <f t="shared" si="0"/>
        <v>3000</v>
      </c>
      <c r="E8" s="27">
        <v>0</v>
      </c>
      <c r="F8" s="27">
        <v>0</v>
      </c>
      <c r="G8" s="27">
        <v>0</v>
      </c>
      <c r="H8" s="11">
        <v>3000</v>
      </c>
    </row>
    <row r="9" spans="1:11" x14ac:dyDescent="0.25">
      <c r="A9" s="13" t="s">
        <v>669</v>
      </c>
      <c r="B9" s="20" t="s">
        <v>670</v>
      </c>
      <c r="C9" s="21" t="s">
        <v>2173</v>
      </c>
      <c r="D9" s="26">
        <f t="shared" si="0"/>
        <v>3000</v>
      </c>
      <c r="E9" s="27">
        <v>0</v>
      </c>
      <c r="F9" s="27">
        <v>0</v>
      </c>
      <c r="G9" s="27">
        <v>0</v>
      </c>
      <c r="H9" s="11">
        <v>3000</v>
      </c>
    </row>
    <row r="10" spans="1:11" x14ac:dyDescent="0.25">
      <c r="A10" s="13" t="s">
        <v>671</v>
      </c>
      <c r="B10" s="20" t="s">
        <v>2174</v>
      </c>
      <c r="C10" s="21" t="s">
        <v>2175</v>
      </c>
      <c r="D10" s="26">
        <f t="shared" si="0"/>
        <v>2000</v>
      </c>
      <c r="E10" s="27">
        <v>0</v>
      </c>
      <c r="F10" s="27">
        <v>0</v>
      </c>
      <c r="G10" s="27">
        <v>0</v>
      </c>
      <c r="H10" s="11">
        <v>2000</v>
      </c>
    </row>
    <row r="11" spans="1:11" x14ac:dyDescent="0.25">
      <c r="A11" s="13" t="s">
        <v>672</v>
      </c>
      <c r="B11" s="20" t="s">
        <v>673</v>
      </c>
      <c r="C11" s="21" t="s">
        <v>2175</v>
      </c>
      <c r="D11" s="26">
        <f t="shared" si="0"/>
        <v>2000</v>
      </c>
      <c r="E11" s="27">
        <v>0</v>
      </c>
      <c r="F11" s="27">
        <v>0</v>
      </c>
      <c r="G11" s="27">
        <v>0</v>
      </c>
      <c r="H11" s="11">
        <v>2000</v>
      </c>
    </row>
    <row r="12" spans="1:11" x14ac:dyDescent="0.25">
      <c r="A12" s="13" t="s">
        <v>2176</v>
      </c>
      <c r="B12" s="20" t="s">
        <v>1001</v>
      </c>
      <c r="C12" s="21" t="s">
        <v>2178</v>
      </c>
      <c r="D12" s="26">
        <f t="shared" ref="D12:D13" si="1">E12+F12+H12</f>
        <v>4000</v>
      </c>
      <c r="E12" s="27">
        <v>0</v>
      </c>
      <c r="F12" s="27">
        <v>0</v>
      </c>
      <c r="G12" s="27">
        <v>0</v>
      </c>
      <c r="H12" s="11">
        <v>4000</v>
      </c>
    </row>
    <row r="13" spans="1:11" x14ac:dyDescent="0.25">
      <c r="A13" s="13" t="s">
        <v>2179</v>
      </c>
      <c r="B13" s="20" t="s">
        <v>1003</v>
      </c>
      <c r="C13" s="21" t="s">
        <v>2178</v>
      </c>
      <c r="D13" s="26">
        <f t="shared" si="1"/>
        <v>4000</v>
      </c>
      <c r="E13" s="27">
        <v>0</v>
      </c>
      <c r="F13" s="27">
        <v>0</v>
      </c>
      <c r="G13" s="27">
        <v>0</v>
      </c>
      <c r="H13" s="11">
        <v>4000</v>
      </c>
    </row>
    <row r="14" spans="1:11" x14ac:dyDescent="0.25">
      <c r="A14" s="13" t="s">
        <v>674</v>
      </c>
      <c r="B14" s="20" t="s">
        <v>2180</v>
      </c>
      <c r="C14" s="21" t="s">
        <v>2181</v>
      </c>
      <c r="D14" s="26">
        <f t="shared" si="0"/>
        <v>5000</v>
      </c>
      <c r="E14" s="27">
        <v>0</v>
      </c>
      <c r="F14" s="27">
        <v>0</v>
      </c>
      <c r="G14" s="27">
        <v>0</v>
      </c>
      <c r="H14" s="11">
        <v>5000</v>
      </c>
    </row>
    <row r="15" spans="1:11" x14ac:dyDescent="0.25">
      <c r="A15" s="13" t="s">
        <v>675</v>
      </c>
      <c r="B15" s="20" t="s">
        <v>676</v>
      </c>
      <c r="C15" s="21" t="s">
        <v>2181</v>
      </c>
      <c r="D15" s="26">
        <f t="shared" si="0"/>
        <v>5000</v>
      </c>
      <c r="E15" s="27">
        <v>0</v>
      </c>
      <c r="F15" s="27">
        <v>0</v>
      </c>
      <c r="G15" s="27">
        <v>0</v>
      </c>
      <c r="H15" s="11">
        <v>5000</v>
      </c>
    </row>
    <row r="16" spans="1:11" x14ac:dyDescent="0.25">
      <c r="A16" s="13" t="s">
        <v>3549</v>
      </c>
      <c r="B16" s="20" t="s">
        <v>3550</v>
      </c>
      <c r="C16" s="21" t="s">
        <v>2168</v>
      </c>
      <c r="D16" s="26">
        <f t="shared" si="0"/>
        <v>1300</v>
      </c>
      <c r="E16" s="27">
        <v>0</v>
      </c>
      <c r="F16" s="27">
        <v>0</v>
      </c>
      <c r="G16" s="27">
        <v>0</v>
      </c>
      <c r="H16" s="11">
        <v>1300</v>
      </c>
    </row>
    <row r="17" spans="1:8" x14ac:dyDescent="0.25">
      <c r="A17" s="13" t="s">
        <v>3553</v>
      </c>
      <c r="B17" s="20" t="s">
        <v>3554</v>
      </c>
      <c r="C17" s="21" t="s">
        <v>2168</v>
      </c>
      <c r="D17" s="26">
        <f t="shared" si="0"/>
        <v>1300</v>
      </c>
      <c r="E17" s="27">
        <v>0</v>
      </c>
      <c r="F17" s="27">
        <v>0</v>
      </c>
      <c r="G17" s="27">
        <v>0</v>
      </c>
      <c r="H17" s="11">
        <v>1300</v>
      </c>
    </row>
    <row r="18" spans="1:8" x14ac:dyDescent="0.25">
      <c r="A18" s="13" t="s">
        <v>3555</v>
      </c>
      <c r="B18" s="20" t="s">
        <v>3556</v>
      </c>
      <c r="C18" s="21" t="s">
        <v>2181</v>
      </c>
      <c r="D18" s="26">
        <f t="shared" si="0"/>
        <v>3000</v>
      </c>
      <c r="E18" s="27">
        <v>0</v>
      </c>
      <c r="F18" s="27">
        <v>0</v>
      </c>
      <c r="G18" s="27">
        <v>0</v>
      </c>
      <c r="H18" s="11">
        <v>3000</v>
      </c>
    </row>
    <row r="19" spans="1:8" x14ac:dyDescent="0.25">
      <c r="A19" s="13" t="s">
        <v>3558</v>
      </c>
      <c r="B19" s="20" t="s">
        <v>3559</v>
      </c>
      <c r="C19" s="21" t="s">
        <v>2181</v>
      </c>
      <c r="D19" s="26">
        <f t="shared" si="0"/>
        <v>3000</v>
      </c>
      <c r="E19" s="27">
        <v>0</v>
      </c>
      <c r="F19" s="27">
        <v>0</v>
      </c>
      <c r="G19" s="27">
        <v>0</v>
      </c>
      <c r="H19" s="11">
        <v>3000</v>
      </c>
    </row>
    <row r="20" spans="1:8" x14ac:dyDescent="0.25">
      <c r="A20" s="13" t="s">
        <v>677</v>
      </c>
      <c r="B20" s="20" t="s">
        <v>2182</v>
      </c>
      <c r="C20" s="21" t="s">
        <v>2183</v>
      </c>
      <c r="D20" s="26">
        <f t="shared" si="0"/>
        <v>1000</v>
      </c>
      <c r="E20" s="27">
        <v>0</v>
      </c>
      <c r="F20" s="27">
        <v>0</v>
      </c>
      <c r="G20" s="27">
        <v>0</v>
      </c>
      <c r="H20" s="11">
        <v>1000</v>
      </c>
    </row>
    <row r="21" spans="1:8" x14ac:dyDescent="0.25">
      <c r="A21" s="13" t="s">
        <v>678</v>
      </c>
      <c r="B21" s="20" t="s">
        <v>679</v>
      </c>
      <c r="C21" s="21" t="s">
        <v>2183</v>
      </c>
      <c r="D21" s="26">
        <f t="shared" si="0"/>
        <v>1000</v>
      </c>
      <c r="E21" s="27">
        <v>0</v>
      </c>
      <c r="F21" s="27">
        <v>0</v>
      </c>
      <c r="G21" s="27">
        <v>0</v>
      </c>
      <c r="H21" s="11">
        <v>1000</v>
      </c>
    </row>
    <row r="22" spans="1:8" x14ac:dyDescent="0.25">
      <c r="A22" s="13" t="s">
        <v>680</v>
      </c>
      <c r="B22" s="20" t="s">
        <v>663</v>
      </c>
      <c r="C22" s="21" t="s">
        <v>2184</v>
      </c>
      <c r="D22" s="26">
        <f t="shared" si="0"/>
        <v>5000</v>
      </c>
      <c r="E22" s="27">
        <v>0</v>
      </c>
      <c r="F22" s="27">
        <v>0</v>
      </c>
      <c r="G22" s="27">
        <v>0</v>
      </c>
      <c r="H22" s="11">
        <v>5000</v>
      </c>
    </row>
    <row r="23" spans="1:8" x14ac:dyDescent="0.25">
      <c r="A23" s="13" t="s">
        <v>681</v>
      </c>
      <c r="B23" s="20" t="s">
        <v>2169</v>
      </c>
      <c r="C23" s="21" t="s">
        <v>2184</v>
      </c>
      <c r="D23" s="26">
        <f t="shared" si="0"/>
        <v>5000</v>
      </c>
      <c r="E23" s="27">
        <v>0</v>
      </c>
      <c r="F23" s="27">
        <v>0</v>
      </c>
      <c r="G23" s="27">
        <v>0</v>
      </c>
      <c r="H23" s="11">
        <v>5000</v>
      </c>
    </row>
    <row r="24" spans="1:8" x14ac:dyDescent="0.25">
      <c r="A24" s="13" t="s">
        <v>682</v>
      </c>
      <c r="B24" s="20" t="s">
        <v>2185</v>
      </c>
      <c r="C24" s="21" t="s">
        <v>2186</v>
      </c>
      <c r="D24" s="26">
        <f t="shared" si="0"/>
        <v>2000</v>
      </c>
      <c r="E24" s="27">
        <v>0</v>
      </c>
      <c r="F24" s="27">
        <v>0</v>
      </c>
      <c r="G24" s="27">
        <v>0</v>
      </c>
      <c r="H24" s="11">
        <v>2000</v>
      </c>
    </row>
    <row r="25" spans="1:8" x14ac:dyDescent="0.25">
      <c r="A25" s="13" t="s">
        <v>683</v>
      </c>
      <c r="B25" s="20" t="s">
        <v>684</v>
      </c>
      <c r="C25" s="21" t="s">
        <v>2186</v>
      </c>
      <c r="D25" s="26">
        <f t="shared" si="0"/>
        <v>2000</v>
      </c>
      <c r="E25" s="27">
        <v>0</v>
      </c>
      <c r="F25" s="27">
        <v>0</v>
      </c>
      <c r="G25" s="27">
        <v>0</v>
      </c>
      <c r="H25" s="11">
        <v>2000</v>
      </c>
    </row>
    <row r="26" spans="1:8" x14ac:dyDescent="0.25">
      <c r="A26" s="13" t="s">
        <v>685</v>
      </c>
      <c r="B26" s="20" t="s">
        <v>2187</v>
      </c>
      <c r="C26" s="21" t="s">
        <v>2188</v>
      </c>
      <c r="D26" s="26">
        <f t="shared" si="0"/>
        <v>3000</v>
      </c>
      <c r="E26" s="27">
        <v>0</v>
      </c>
      <c r="F26" s="27">
        <v>0</v>
      </c>
      <c r="G26" s="27">
        <v>0</v>
      </c>
      <c r="H26" s="11">
        <v>3000</v>
      </c>
    </row>
    <row r="27" spans="1:8" x14ac:dyDescent="0.25">
      <c r="A27" s="13" t="s">
        <v>686</v>
      </c>
      <c r="B27" s="20" t="s">
        <v>687</v>
      </c>
      <c r="C27" s="21" t="s">
        <v>2188</v>
      </c>
      <c r="D27" s="26">
        <f t="shared" si="0"/>
        <v>3000</v>
      </c>
      <c r="E27" s="27">
        <v>0</v>
      </c>
      <c r="F27" s="27">
        <v>0</v>
      </c>
      <c r="G27" s="27">
        <v>0</v>
      </c>
      <c r="H27" s="11">
        <v>3000</v>
      </c>
    </row>
    <row r="28" spans="1:8" x14ac:dyDescent="0.25">
      <c r="A28" s="13" t="s">
        <v>688</v>
      </c>
      <c r="B28" s="20" t="s">
        <v>2189</v>
      </c>
      <c r="C28" s="21" t="s">
        <v>2190</v>
      </c>
      <c r="D28" s="26">
        <f t="shared" si="0"/>
        <v>2000</v>
      </c>
      <c r="E28" s="27">
        <v>0</v>
      </c>
      <c r="F28" s="27">
        <v>0</v>
      </c>
      <c r="G28" s="27">
        <v>0</v>
      </c>
      <c r="H28" s="11">
        <v>2000</v>
      </c>
    </row>
    <row r="29" spans="1:8" x14ac:dyDescent="0.25">
      <c r="A29" s="13" t="s">
        <v>689</v>
      </c>
      <c r="B29" s="20" t="s">
        <v>690</v>
      </c>
      <c r="C29" s="21" t="s">
        <v>2190</v>
      </c>
      <c r="D29" s="26">
        <f t="shared" si="0"/>
        <v>2000</v>
      </c>
      <c r="E29" s="27">
        <v>0</v>
      </c>
      <c r="F29" s="27">
        <v>0</v>
      </c>
      <c r="G29" s="27">
        <v>0</v>
      </c>
      <c r="H29" s="11">
        <v>2000</v>
      </c>
    </row>
    <row r="30" spans="1:8" x14ac:dyDescent="0.25">
      <c r="A30" s="13" t="s">
        <v>691</v>
      </c>
      <c r="B30" s="20" t="s">
        <v>2191</v>
      </c>
      <c r="C30" s="21" t="s">
        <v>2192</v>
      </c>
      <c r="D30" s="26">
        <f t="shared" si="0"/>
        <v>5000</v>
      </c>
      <c r="E30" s="27">
        <v>0</v>
      </c>
      <c r="F30" s="27">
        <v>0</v>
      </c>
      <c r="G30" s="27">
        <v>0</v>
      </c>
      <c r="H30" s="11">
        <v>5000</v>
      </c>
    </row>
    <row r="31" spans="1:8" x14ac:dyDescent="0.25">
      <c r="A31" s="13" t="s">
        <v>692</v>
      </c>
      <c r="B31" s="20" t="s">
        <v>693</v>
      </c>
      <c r="C31" s="21" t="s">
        <v>2192</v>
      </c>
      <c r="D31" s="26">
        <f t="shared" si="0"/>
        <v>5000</v>
      </c>
      <c r="E31" s="27">
        <v>0</v>
      </c>
      <c r="F31" s="27">
        <v>0</v>
      </c>
      <c r="G31" s="27">
        <v>0</v>
      </c>
      <c r="H31" s="11">
        <v>5000</v>
      </c>
    </row>
    <row r="32" spans="1:8" x14ac:dyDescent="0.25">
      <c r="A32" s="13" t="s">
        <v>694</v>
      </c>
      <c r="B32" s="20" t="s">
        <v>2193</v>
      </c>
      <c r="C32" s="21" t="s">
        <v>2194</v>
      </c>
      <c r="D32" s="26">
        <f t="shared" si="0"/>
        <v>2000</v>
      </c>
      <c r="E32" s="27">
        <v>0</v>
      </c>
      <c r="F32" s="27">
        <v>0</v>
      </c>
      <c r="G32" s="27">
        <v>0</v>
      </c>
      <c r="H32" s="11">
        <v>2000</v>
      </c>
    </row>
    <row r="33" spans="1:8" x14ac:dyDescent="0.25">
      <c r="A33" s="13" t="s">
        <v>695</v>
      </c>
      <c r="B33" s="20" t="s">
        <v>2195</v>
      </c>
      <c r="C33" s="21" t="s">
        <v>2194</v>
      </c>
      <c r="D33" s="26">
        <f t="shared" si="0"/>
        <v>2000</v>
      </c>
      <c r="E33" s="27">
        <v>0</v>
      </c>
      <c r="F33" s="27">
        <v>0</v>
      </c>
      <c r="G33" s="27">
        <v>0</v>
      </c>
      <c r="H33" s="11">
        <v>2000</v>
      </c>
    </row>
    <row r="34" spans="1:8" x14ac:dyDescent="0.25">
      <c r="A34" s="13" t="s">
        <v>696</v>
      </c>
      <c r="B34" s="20" t="s">
        <v>2196</v>
      </c>
      <c r="C34" s="21" t="s">
        <v>2197</v>
      </c>
      <c r="D34" s="26">
        <f t="shared" si="0"/>
        <v>5000</v>
      </c>
      <c r="E34" s="27">
        <v>0</v>
      </c>
      <c r="F34" s="27">
        <v>0</v>
      </c>
      <c r="G34" s="27">
        <v>0</v>
      </c>
      <c r="H34" s="11">
        <v>5000</v>
      </c>
    </row>
    <row r="35" spans="1:8" x14ac:dyDescent="0.25">
      <c r="A35" s="13" t="s">
        <v>697</v>
      </c>
      <c r="B35" s="20" t="s">
        <v>698</v>
      </c>
      <c r="C35" s="21" t="s">
        <v>2197</v>
      </c>
      <c r="D35" s="26">
        <f t="shared" si="0"/>
        <v>5000</v>
      </c>
      <c r="E35" s="27">
        <v>0</v>
      </c>
      <c r="F35" s="27">
        <v>0</v>
      </c>
      <c r="G35" s="27">
        <v>0</v>
      </c>
      <c r="H35" s="11">
        <v>5000</v>
      </c>
    </row>
    <row r="36" spans="1:8" x14ac:dyDescent="0.25">
      <c r="A36" s="13" t="s">
        <v>699</v>
      </c>
      <c r="B36" s="20" t="s">
        <v>2198</v>
      </c>
      <c r="C36" s="21" t="s">
        <v>2200</v>
      </c>
      <c r="D36" s="26">
        <f t="shared" si="0"/>
        <v>8000</v>
      </c>
      <c r="E36" s="27">
        <v>0</v>
      </c>
      <c r="F36" s="27">
        <v>0</v>
      </c>
      <c r="G36" s="27">
        <v>0</v>
      </c>
      <c r="H36" s="11">
        <v>8000</v>
      </c>
    </row>
    <row r="37" spans="1:8" x14ac:dyDescent="0.25">
      <c r="A37" s="13" t="s">
        <v>700</v>
      </c>
      <c r="B37" s="20" t="s">
        <v>2201</v>
      </c>
      <c r="C37" s="21" t="s">
        <v>2200</v>
      </c>
      <c r="D37" s="26">
        <f t="shared" si="0"/>
        <v>8000</v>
      </c>
      <c r="E37" s="27">
        <v>0</v>
      </c>
      <c r="F37" s="27">
        <v>0</v>
      </c>
      <c r="G37" s="27">
        <v>0</v>
      </c>
      <c r="H37" s="11">
        <v>8000</v>
      </c>
    </row>
    <row r="38" spans="1:8" x14ac:dyDescent="0.25">
      <c r="A38" s="13" t="s">
        <v>701</v>
      </c>
      <c r="B38" s="20" t="s">
        <v>2202</v>
      </c>
      <c r="C38" s="21" t="s">
        <v>2203</v>
      </c>
      <c r="D38" s="26">
        <f t="shared" si="0"/>
        <v>5000</v>
      </c>
      <c r="E38" s="27">
        <v>0</v>
      </c>
      <c r="F38" s="27">
        <v>0</v>
      </c>
      <c r="G38" s="27">
        <v>0</v>
      </c>
      <c r="H38" s="11">
        <v>5000</v>
      </c>
    </row>
    <row r="39" spans="1:8" x14ac:dyDescent="0.25">
      <c r="A39" s="13" t="s">
        <v>702</v>
      </c>
      <c r="B39" s="20" t="s">
        <v>703</v>
      </c>
      <c r="C39" s="21" t="s">
        <v>2203</v>
      </c>
      <c r="D39" s="26">
        <f t="shared" si="0"/>
        <v>5000</v>
      </c>
      <c r="E39" s="27">
        <v>0</v>
      </c>
      <c r="F39" s="27">
        <v>0</v>
      </c>
      <c r="G39" s="27">
        <v>0</v>
      </c>
      <c r="H39" s="11">
        <v>5000</v>
      </c>
    </row>
    <row r="40" spans="1:8" x14ac:dyDescent="0.25">
      <c r="A40" s="13" t="s">
        <v>704</v>
      </c>
      <c r="B40" s="20" t="s">
        <v>2182</v>
      </c>
      <c r="C40" s="21" t="s">
        <v>2204</v>
      </c>
      <c r="D40" s="26">
        <f t="shared" si="0"/>
        <v>1000</v>
      </c>
      <c r="E40" s="27">
        <v>0</v>
      </c>
      <c r="F40" s="27">
        <v>0</v>
      </c>
      <c r="G40" s="27">
        <v>0</v>
      </c>
      <c r="H40" s="11">
        <v>1000</v>
      </c>
    </row>
    <row r="41" spans="1:8" x14ac:dyDescent="0.25">
      <c r="A41" s="13" t="s">
        <v>705</v>
      </c>
      <c r="B41" s="20" t="s">
        <v>679</v>
      </c>
      <c r="C41" s="21" t="s">
        <v>2204</v>
      </c>
      <c r="D41" s="26">
        <f t="shared" si="0"/>
        <v>1000</v>
      </c>
      <c r="E41" s="27">
        <v>0</v>
      </c>
      <c r="F41" s="27">
        <v>0</v>
      </c>
      <c r="G41" s="27">
        <v>0</v>
      </c>
      <c r="H41" s="11">
        <v>1000</v>
      </c>
    </row>
    <row r="42" spans="1:8" x14ac:dyDescent="0.25">
      <c r="A42" s="13" t="s">
        <v>706</v>
      </c>
      <c r="B42" s="20" t="s">
        <v>2205</v>
      </c>
      <c r="C42" s="21" t="s">
        <v>2206</v>
      </c>
      <c r="D42" s="26">
        <f t="shared" si="0"/>
        <v>8000</v>
      </c>
      <c r="E42" s="27">
        <v>0</v>
      </c>
      <c r="F42" s="27">
        <v>0</v>
      </c>
      <c r="G42" s="27">
        <v>0</v>
      </c>
      <c r="H42" s="11">
        <v>8000</v>
      </c>
    </row>
    <row r="43" spans="1:8" x14ac:dyDescent="0.25">
      <c r="A43" s="13" t="s">
        <v>707</v>
      </c>
      <c r="B43" s="20" t="s">
        <v>708</v>
      </c>
      <c r="C43" s="21" t="s">
        <v>2206</v>
      </c>
      <c r="D43" s="26">
        <f t="shared" si="0"/>
        <v>8000</v>
      </c>
      <c r="E43" s="27">
        <v>0</v>
      </c>
      <c r="F43" s="27">
        <v>0</v>
      </c>
      <c r="G43" s="27">
        <v>0</v>
      </c>
      <c r="H43" s="11">
        <v>8000</v>
      </c>
    </row>
    <row r="44" spans="1:8" x14ac:dyDescent="0.25">
      <c r="A44" s="13" t="s">
        <v>709</v>
      </c>
      <c r="B44" s="20" t="s">
        <v>2207</v>
      </c>
      <c r="C44" s="21" t="s">
        <v>2208</v>
      </c>
      <c r="D44" s="26">
        <f t="shared" si="0"/>
        <v>3000</v>
      </c>
      <c r="E44" s="27">
        <v>0</v>
      </c>
      <c r="F44" s="27">
        <v>0</v>
      </c>
      <c r="G44" s="27">
        <v>0</v>
      </c>
      <c r="H44" s="11">
        <v>3000</v>
      </c>
    </row>
    <row r="45" spans="1:8" x14ac:dyDescent="0.25">
      <c r="A45" s="13" t="s">
        <v>710</v>
      </c>
      <c r="B45" s="20" t="s">
        <v>711</v>
      </c>
      <c r="C45" s="21" t="s">
        <v>2208</v>
      </c>
      <c r="D45" s="26">
        <f t="shared" si="0"/>
        <v>3000</v>
      </c>
      <c r="E45" s="27">
        <v>0</v>
      </c>
      <c r="F45" s="27">
        <v>0</v>
      </c>
      <c r="G45" s="27">
        <v>0</v>
      </c>
      <c r="H45" s="11">
        <v>3000</v>
      </c>
    </row>
    <row r="46" spans="1:8" x14ac:dyDescent="0.25">
      <c r="A46" s="13" t="s">
        <v>712</v>
      </c>
      <c r="B46" s="20" t="s">
        <v>2209</v>
      </c>
      <c r="C46" s="21" t="s">
        <v>2210</v>
      </c>
      <c r="D46" s="26">
        <f t="shared" si="0"/>
        <v>5000</v>
      </c>
      <c r="E46" s="27">
        <v>0</v>
      </c>
      <c r="F46" s="27">
        <v>0</v>
      </c>
      <c r="G46" s="27">
        <v>0</v>
      </c>
      <c r="H46" s="11">
        <v>5000</v>
      </c>
    </row>
    <row r="47" spans="1:8" x14ac:dyDescent="0.25">
      <c r="A47" s="13" t="s">
        <v>713</v>
      </c>
      <c r="B47" s="20" t="s">
        <v>714</v>
      </c>
      <c r="C47" s="21" t="s">
        <v>2210</v>
      </c>
      <c r="D47" s="26">
        <f t="shared" si="0"/>
        <v>5000</v>
      </c>
      <c r="E47" s="27">
        <v>0</v>
      </c>
      <c r="F47" s="27">
        <v>0</v>
      </c>
      <c r="G47" s="27">
        <v>0</v>
      </c>
      <c r="H47" s="11">
        <v>5000</v>
      </c>
    </row>
    <row r="48" spans="1:8" x14ac:dyDescent="0.25">
      <c r="A48" s="13" t="s">
        <v>715</v>
      </c>
      <c r="B48" s="20" t="s">
        <v>2189</v>
      </c>
      <c r="C48" s="21" t="s">
        <v>2211</v>
      </c>
      <c r="D48" s="26">
        <f t="shared" si="0"/>
        <v>2000</v>
      </c>
      <c r="E48" s="27">
        <v>0</v>
      </c>
      <c r="F48" s="27">
        <v>0</v>
      </c>
      <c r="G48" s="27">
        <v>0</v>
      </c>
      <c r="H48" s="11">
        <v>2000</v>
      </c>
    </row>
    <row r="49" spans="1:8" x14ac:dyDescent="0.25">
      <c r="A49" s="13" t="s">
        <v>716</v>
      </c>
      <c r="B49" s="20" t="s">
        <v>690</v>
      </c>
      <c r="C49" s="21" t="s">
        <v>2211</v>
      </c>
      <c r="D49" s="26">
        <f t="shared" si="0"/>
        <v>2000</v>
      </c>
      <c r="E49" s="27">
        <v>0</v>
      </c>
      <c r="F49" s="27">
        <v>0</v>
      </c>
      <c r="G49" s="27">
        <v>0</v>
      </c>
      <c r="H49" s="11">
        <v>2000</v>
      </c>
    </row>
    <row r="50" spans="1:8" x14ac:dyDescent="0.25">
      <c r="A50" s="13" t="s">
        <v>717</v>
      </c>
      <c r="B50" s="20" t="s">
        <v>2212</v>
      </c>
      <c r="C50" s="21" t="s">
        <v>2213</v>
      </c>
      <c r="D50" s="26">
        <f t="shared" si="0"/>
        <v>2000</v>
      </c>
      <c r="E50" s="27">
        <v>0</v>
      </c>
      <c r="F50" s="27">
        <v>0</v>
      </c>
      <c r="G50" s="27">
        <v>0</v>
      </c>
      <c r="H50" s="11">
        <v>2000</v>
      </c>
    </row>
    <row r="51" spans="1:8" x14ac:dyDescent="0.25">
      <c r="A51" s="13" t="s">
        <v>718</v>
      </c>
      <c r="B51" s="20" t="s">
        <v>719</v>
      </c>
      <c r="C51" s="21" t="s">
        <v>2213</v>
      </c>
      <c r="D51" s="26">
        <f t="shared" si="0"/>
        <v>2000</v>
      </c>
      <c r="E51" s="27">
        <v>0</v>
      </c>
      <c r="F51" s="27">
        <v>0</v>
      </c>
      <c r="G51" s="27">
        <v>0</v>
      </c>
      <c r="H51" s="11">
        <v>2000</v>
      </c>
    </row>
    <row r="52" spans="1:8" x14ac:dyDescent="0.25">
      <c r="A52" s="13" t="s">
        <v>720</v>
      </c>
      <c r="B52" s="20" t="s">
        <v>1266</v>
      </c>
      <c r="C52" s="21" t="s">
        <v>2214</v>
      </c>
      <c r="D52" s="26">
        <f t="shared" si="0"/>
        <v>15000</v>
      </c>
      <c r="E52" s="27">
        <v>0</v>
      </c>
      <c r="F52" s="27">
        <v>0</v>
      </c>
      <c r="G52" s="27">
        <v>0</v>
      </c>
      <c r="H52" s="11">
        <v>15000</v>
      </c>
    </row>
    <row r="53" spans="1:8" x14ac:dyDescent="0.25">
      <c r="A53" s="13" t="s">
        <v>721</v>
      </c>
      <c r="B53" s="20" t="s">
        <v>722</v>
      </c>
      <c r="C53" s="21" t="s">
        <v>2214</v>
      </c>
      <c r="D53" s="26">
        <f t="shared" si="0"/>
        <v>15000</v>
      </c>
      <c r="E53" s="27">
        <v>0</v>
      </c>
      <c r="F53" s="27">
        <v>0</v>
      </c>
      <c r="G53" s="27">
        <v>0</v>
      </c>
      <c r="H53" s="11">
        <v>15000</v>
      </c>
    </row>
    <row r="54" spans="1:8" x14ac:dyDescent="0.25">
      <c r="A54" s="13" t="s">
        <v>723</v>
      </c>
      <c r="B54" s="20" t="s">
        <v>976</v>
      </c>
      <c r="C54" s="21" t="s">
        <v>2215</v>
      </c>
      <c r="D54" s="26">
        <f t="shared" si="0"/>
        <v>5000</v>
      </c>
      <c r="E54" s="27">
        <v>0</v>
      </c>
      <c r="F54" s="27">
        <v>0</v>
      </c>
      <c r="G54" s="27">
        <v>0</v>
      </c>
      <c r="H54" s="11">
        <v>5000</v>
      </c>
    </row>
    <row r="55" spans="1:8" x14ac:dyDescent="0.25">
      <c r="A55" s="13" t="s">
        <v>724</v>
      </c>
      <c r="B55" s="20" t="s">
        <v>725</v>
      </c>
      <c r="C55" s="21" t="s">
        <v>2215</v>
      </c>
      <c r="D55" s="26">
        <f t="shared" si="0"/>
        <v>5000</v>
      </c>
      <c r="E55" s="27">
        <v>0</v>
      </c>
      <c r="F55" s="27">
        <v>0</v>
      </c>
      <c r="G55" s="27">
        <v>0</v>
      </c>
      <c r="H55" s="11">
        <v>5000</v>
      </c>
    </row>
    <row r="56" spans="1:8" x14ac:dyDescent="0.25">
      <c r="A56" s="13" t="s">
        <v>726</v>
      </c>
      <c r="B56" s="20" t="s">
        <v>2198</v>
      </c>
      <c r="C56" s="21" t="s">
        <v>2216</v>
      </c>
      <c r="D56" s="26">
        <f t="shared" si="0"/>
        <v>16000</v>
      </c>
      <c r="E56" s="27">
        <v>0</v>
      </c>
      <c r="F56" s="27">
        <v>0</v>
      </c>
      <c r="G56" s="27">
        <v>0</v>
      </c>
      <c r="H56" s="11">
        <v>16000</v>
      </c>
    </row>
    <row r="57" spans="1:8" x14ac:dyDescent="0.25">
      <c r="A57" s="13" t="s">
        <v>727</v>
      </c>
      <c r="B57" s="20" t="s">
        <v>2201</v>
      </c>
      <c r="C57" s="21" t="s">
        <v>2216</v>
      </c>
      <c r="D57" s="26">
        <f t="shared" si="0"/>
        <v>16000</v>
      </c>
      <c r="E57" s="27">
        <v>0</v>
      </c>
      <c r="F57" s="27">
        <v>0</v>
      </c>
      <c r="G57" s="27">
        <v>0</v>
      </c>
      <c r="H57" s="11">
        <v>16000</v>
      </c>
    </row>
    <row r="58" spans="1:8" x14ac:dyDescent="0.25">
      <c r="A58" s="13" t="s">
        <v>3560</v>
      </c>
      <c r="B58" s="20" t="s">
        <v>2202</v>
      </c>
      <c r="C58" s="21" t="s">
        <v>2203</v>
      </c>
      <c r="D58" s="26">
        <f t="shared" si="0"/>
        <v>3000</v>
      </c>
      <c r="E58" s="27">
        <v>0</v>
      </c>
      <c r="F58" s="27">
        <v>0</v>
      </c>
      <c r="G58" s="27">
        <v>0</v>
      </c>
      <c r="H58" s="11">
        <v>3000</v>
      </c>
    </row>
    <row r="59" spans="1:8" x14ac:dyDescent="0.25">
      <c r="A59" s="13" t="s">
        <v>3561</v>
      </c>
      <c r="B59" s="20" t="s">
        <v>703</v>
      </c>
      <c r="C59" s="21" t="s">
        <v>2203</v>
      </c>
      <c r="D59" s="26">
        <f t="shared" si="0"/>
        <v>3000</v>
      </c>
      <c r="E59" s="27">
        <v>0</v>
      </c>
      <c r="F59" s="27">
        <v>0</v>
      </c>
      <c r="G59" s="27">
        <v>0</v>
      </c>
      <c r="H59" s="11">
        <v>3000</v>
      </c>
    </row>
    <row r="60" spans="1:8" x14ac:dyDescent="0.25">
      <c r="A60" s="13" t="s">
        <v>3562</v>
      </c>
      <c r="B60" s="20" t="s">
        <v>1266</v>
      </c>
      <c r="C60" s="21" t="s">
        <v>2214</v>
      </c>
      <c r="D60" s="26">
        <f t="shared" si="0"/>
        <v>7500</v>
      </c>
      <c r="E60" s="27">
        <v>0</v>
      </c>
      <c r="F60" s="27">
        <v>0</v>
      </c>
      <c r="G60" s="27">
        <v>0</v>
      </c>
      <c r="H60" s="11">
        <v>7500</v>
      </c>
    </row>
    <row r="61" spans="1:8" x14ac:dyDescent="0.25">
      <c r="A61" s="13" t="s">
        <v>3563</v>
      </c>
      <c r="B61" s="20" t="s">
        <v>722</v>
      </c>
      <c r="C61" s="21" t="s">
        <v>2214</v>
      </c>
      <c r="D61" s="26">
        <f t="shared" si="0"/>
        <v>7500</v>
      </c>
      <c r="E61" s="27">
        <v>0</v>
      </c>
      <c r="F61" s="27">
        <v>0</v>
      </c>
      <c r="G61" s="27">
        <v>0</v>
      </c>
      <c r="H61" s="11">
        <v>7500</v>
      </c>
    </row>
    <row r="62" spans="1:8" x14ac:dyDescent="0.25">
      <c r="A62" s="13" t="s">
        <v>728</v>
      </c>
      <c r="B62" s="20" t="s">
        <v>2202</v>
      </c>
      <c r="C62" s="21" t="s">
        <v>2217</v>
      </c>
      <c r="D62" s="26">
        <f t="shared" si="0"/>
        <v>5000</v>
      </c>
      <c r="E62" s="27">
        <v>0</v>
      </c>
      <c r="F62" s="27">
        <v>0</v>
      </c>
      <c r="G62" s="27">
        <v>0</v>
      </c>
      <c r="H62" s="11">
        <v>5000</v>
      </c>
    </row>
    <row r="63" spans="1:8" x14ac:dyDescent="0.25">
      <c r="A63" s="13" t="s">
        <v>729</v>
      </c>
      <c r="B63" s="20" t="s">
        <v>703</v>
      </c>
      <c r="C63" s="21" t="s">
        <v>2217</v>
      </c>
      <c r="D63" s="26">
        <f t="shared" si="0"/>
        <v>5000</v>
      </c>
      <c r="E63" s="27">
        <v>0</v>
      </c>
      <c r="F63" s="27">
        <v>0</v>
      </c>
      <c r="G63" s="27">
        <v>0</v>
      </c>
      <c r="H63" s="11">
        <v>5000</v>
      </c>
    </row>
    <row r="64" spans="1:8" x14ac:dyDescent="0.25">
      <c r="A64" s="13" t="s">
        <v>730</v>
      </c>
      <c r="B64" s="20" t="s">
        <v>2218</v>
      </c>
      <c r="C64" s="21" t="s">
        <v>2219</v>
      </c>
      <c r="D64" s="26">
        <f t="shared" si="0"/>
        <v>1000</v>
      </c>
      <c r="E64" s="27">
        <v>0</v>
      </c>
      <c r="F64" s="27">
        <v>0</v>
      </c>
      <c r="G64" s="27">
        <v>0</v>
      </c>
      <c r="H64" s="11">
        <v>1000</v>
      </c>
    </row>
    <row r="65" spans="1:8" x14ac:dyDescent="0.25">
      <c r="A65" s="13" t="s">
        <v>731</v>
      </c>
      <c r="B65" s="20" t="s">
        <v>732</v>
      </c>
      <c r="C65" s="21" t="s">
        <v>2219</v>
      </c>
      <c r="D65" s="26">
        <f t="shared" si="0"/>
        <v>1000</v>
      </c>
      <c r="E65" s="27">
        <v>0</v>
      </c>
      <c r="F65" s="27">
        <v>0</v>
      </c>
      <c r="G65" s="27">
        <v>0</v>
      </c>
      <c r="H65" s="11">
        <v>1000</v>
      </c>
    </row>
    <row r="66" spans="1:8" x14ac:dyDescent="0.25">
      <c r="A66" s="13" t="s">
        <v>733</v>
      </c>
      <c r="B66" s="20" t="s">
        <v>2205</v>
      </c>
      <c r="C66" s="21" t="s">
        <v>2220</v>
      </c>
      <c r="D66" s="26">
        <f t="shared" si="0"/>
        <v>10000</v>
      </c>
      <c r="E66" s="27">
        <v>0</v>
      </c>
      <c r="F66" s="27">
        <v>0</v>
      </c>
      <c r="G66" s="27">
        <v>0</v>
      </c>
      <c r="H66" s="11">
        <v>10000</v>
      </c>
    </row>
    <row r="67" spans="1:8" x14ac:dyDescent="0.25">
      <c r="A67" s="13" t="s">
        <v>734</v>
      </c>
      <c r="B67" s="20" t="s">
        <v>708</v>
      </c>
      <c r="C67" s="21" t="s">
        <v>2220</v>
      </c>
      <c r="D67" s="26">
        <f t="shared" si="0"/>
        <v>10000</v>
      </c>
      <c r="E67" s="27">
        <v>0</v>
      </c>
      <c r="F67" s="27">
        <v>0</v>
      </c>
      <c r="G67" s="27">
        <v>0</v>
      </c>
      <c r="H67" s="11">
        <v>10000</v>
      </c>
    </row>
    <row r="68" spans="1:8" x14ac:dyDescent="0.25">
      <c r="A68" s="13" t="s">
        <v>735</v>
      </c>
      <c r="B68" s="20" t="s">
        <v>2221</v>
      </c>
      <c r="C68" s="21" t="s">
        <v>2222</v>
      </c>
      <c r="D68" s="26">
        <f t="shared" si="0"/>
        <v>3000</v>
      </c>
      <c r="E68" s="27">
        <v>0</v>
      </c>
      <c r="F68" s="27">
        <v>0</v>
      </c>
      <c r="G68" s="27">
        <v>0</v>
      </c>
      <c r="H68" s="11">
        <v>3000</v>
      </c>
    </row>
    <row r="69" spans="1:8" x14ac:dyDescent="0.25">
      <c r="A69" s="13" t="s">
        <v>736</v>
      </c>
      <c r="B69" s="20" t="s">
        <v>737</v>
      </c>
      <c r="C69" s="21" t="s">
        <v>2222</v>
      </c>
      <c r="D69" s="26">
        <f t="shared" si="0"/>
        <v>3000</v>
      </c>
      <c r="E69" s="27">
        <v>0</v>
      </c>
      <c r="F69" s="27">
        <v>0</v>
      </c>
      <c r="G69" s="27">
        <v>0</v>
      </c>
      <c r="H69" s="11">
        <v>3000</v>
      </c>
    </row>
    <row r="70" spans="1:8" x14ac:dyDescent="0.25">
      <c r="A70" s="13" t="s">
        <v>738</v>
      </c>
      <c r="B70" s="20" t="s">
        <v>2223</v>
      </c>
      <c r="C70" s="21" t="s">
        <v>2224</v>
      </c>
      <c r="D70" s="26">
        <f t="shared" si="0"/>
        <v>5000</v>
      </c>
      <c r="E70" s="27">
        <v>0</v>
      </c>
      <c r="F70" s="27">
        <v>0</v>
      </c>
      <c r="G70" s="27">
        <v>0</v>
      </c>
      <c r="H70" s="11">
        <v>5000</v>
      </c>
    </row>
    <row r="71" spans="1:8" x14ac:dyDescent="0.25">
      <c r="A71" s="13" t="s">
        <v>739</v>
      </c>
      <c r="B71" s="20" t="s">
        <v>740</v>
      </c>
      <c r="C71" s="21" t="s">
        <v>2224</v>
      </c>
      <c r="D71" s="26">
        <f t="shared" si="0"/>
        <v>5000</v>
      </c>
      <c r="E71" s="27">
        <v>0</v>
      </c>
      <c r="F71" s="27">
        <v>0</v>
      </c>
      <c r="G71" s="27">
        <v>0</v>
      </c>
      <c r="H71" s="11">
        <v>5000</v>
      </c>
    </row>
    <row r="72" spans="1:8" x14ac:dyDescent="0.25">
      <c r="A72" s="13" t="s">
        <v>741</v>
      </c>
      <c r="B72" s="20" t="s">
        <v>2189</v>
      </c>
      <c r="C72" s="21" t="s">
        <v>2225</v>
      </c>
      <c r="D72" s="26">
        <f t="shared" si="0"/>
        <v>2000</v>
      </c>
      <c r="E72" s="27">
        <v>0</v>
      </c>
      <c r="F72" s="27">
        <v>0</v>
      </c>
      <c r="G72" s="27">
        <v>0</v>
      </c>
      <c r="H72" s="11">
        <v>2000</v>
      </c>
    </row>
    <row r="73" spans="1:8" x14ac:dyDescent="0.25">
      <c r="A73" s="13" t="s">
        <v>742</v>
      </c>
      <c r="B73" s="20" t="s">
        <v>690</v>
      </c>
      <c r="C73" s="21" t="s">
        <v>2225</v>
      </c>
      <c r="D73" s="26">
        <f t="shared" si="0"/>
        <v>2000</v>
      </c>
      <c r="E73" s="27">
        <v>0</v>
      </c>
      <c r="F73" s="27">
        <v>0</v>
      </c>
      <c r="G73" s="27">
        <v>0</v>
      </c>
      <c r="H73" s="11">
        <v>2000</v>
      </c>
    </row>
    <row r="74" spans="1:8" x14ac:dyDescent="0.25">
      <c r="A74" s="13" t="s">
        <v>743</v>
      </c>
      <c r="B74" s="20" t="s">
        <v>2212</v>
      </c>
      <c r="C74" s="21" t="s">
        <v>2226</v>
      </c>
      <c r="D74" s="26">
        <f t="shared" si="0"/>
        <v>2000</v>
      </c>
      <c r="E74" s="27">
        <v>0</v>
      </c>
      <c r="F74" s="27">
        <v>0</v>
      </c>
      <c r="G74" s="27">
        <v>0</v>
      </c>
      <c r="H74" s="11">
        <v>2000</v>
      </c>
    </row>
    <row r="75" spans="1:8" x14ac:dyDescent="0.25">
      <c r="A75" s="13" t="s">
        <v>744</v>
      </c>
      <c r="B75" s="20" t="s">
        <v>719</v>
      </c>
      <c r="C75" s="21" t="s">
        <v>2226</v>
      </c>
      <c r="D75" s="26">
        <f t="shared" si="0"/>
        <v>2000</v>
      </c>
      <c r="E75" s="27">
        <v>0</v>
      </c>
      <c r="F75" s="27">
        <v>0</v>
      </c>
      <c r="G75" s="27">
        <v>0</v>
      </c>
      <c r="H75" s="11">
        <v>2000</v>
      </c>
    </row>
    <row r="76" spans="1:8" x14ac:dyDescent="0.25">
      <c r="A76" s="13" t="s">
        <v>745</v>
      </c>
      <c r="B76" s="20" t="s">
        <v>2227</v>
      </c>
      <c r="C76" s="21" t="s">
        <v>2228</v>
      </c>
      <c r="D76" s="26">
        <f t="shared" ref="D76:D139" si="2">E76+F76+H76</f>
        <v>7000</v>
      </c>
      <c r="E76" s="27">
        <v>0</v>
      </c>
      <c r="F76" s="27">
        <v>0</v>
      </c>
      <c r="G76" s="27">
        <v>0</v>
      </c>
      <c r="H76" s="11">
        <v>7000</v>
      </c>
    </row>
    <row r="77" spans="1:8" x14ac:dyDescent="0.25">
      <c r="A77" s="13" t="s">
        <v>746</v>
      </c>
      <c r="B77" s="20" t="s">
        <v>2229</v>
      </c>
      <c r="C77" s="21" t="s">
        <v>2228</v>
      </c>
      <c r="D77" s="26">
        <f t="shared" si="2"/>
        <v>7000</v>
      </c>
      <c r="E77" s="27">
        <v>0</v>
      </c>
      <c r="F77" s="27">
        <v>0</v>
      </c>
      <c r="G77" s="27">
        <v>0</v>
      </c>
      <c r="H77" s="11">
        <v>7000</v>
      </c>
    </row>
    <row r="78" spans="1:8" x14ac:dyDescent="0.25">
      <c r="A78" s="13" t="s">
        <v>747</v>
      </c>
      <c r="B78" s="20" t="s">
        <v>1266</v>
      </c>
      <c r="C78" s="21" t="s">
        <v>2230</v>
      </c>
      <c r="D78" s="26">
        <f t="shared" si="2"/>
        <v>15000</v>
      </c>
      <c r="E78" s="27">
        <v>0</v>
      </c>
      <c r="F78" s="27">
        <v>0</v>
      </c>
      <c r="G78" s="27">
        <v>0</v>
      </c>
      <c r="H78" s="11">
        <v>15000</v>
      </c>
    </row>
    <row r="79" spans="1:8" x14ac:dyDescent="0.25">
      <c r="A79" s="13" t="s">
        <v>748</v>
      </c>
      <c r="B79" s="20" t="s">
        <v>722</v>
      </c>
      <c r="C79" s="21" t="s">
        <v>2230</v>
      </c>
      <c r="D79" s="26">
        <f t="shared" si="2"/>
        <v>15000</v>
      </c>
      <c r="E79" s="27">
        <v>0</v>
      </c>
      <c r="F79" s="27">
        <v>0</v>
      </c>
      <c r="G79" s="27">
        <v>0</v>
      </c>
      <c r="H79" s="11">
        <v>15000</v>
      </c>
    </row>
    <row r="80" spans="1:8" x14ac:dyDescent="0.25">
      <c r="A80" s="13" t="s">
        <v>749</v>
      </c>
      <c r="B80" s="20" t="s">
        <v>2231</v>
      </c>
      <c r="C80" s="21" t="s">
        <v>2232</v>
      </c>
      <c r="D80" s="26">
        <f t="shared" si="2"/>
        <v>5000</v>
      </c>
      <c r="E80" s="27">
        <v>0</v>
      </c>
      <c r="F80" s="27">
        <v>0</v>
      </c>
      <c r="G80" s="27">
        <v>0</v>
      </c>
      <c r="H80" s="11">
        <v>5000</v>
      </c>
    </row>
    <row r="81" spans="1:8" x14ac:dyDescent="0.25">
      <c r="A81" s="13" t="s">
        <v>750</v>
      </c>
      <c r="B81" s="20" t="s">
        <v>751</v>
      </c>
      <c r="C81" s="21" t="s">
        <v>2232</v>
      </c>
      <c r="D81" s="26">
        <f t="shared" si="2"/>
        <v>5000</v>
      </c>
      <c r="E81" s="27">
        <v>0</v>
      </c>
      <c r="F81" s="27">
        <v>0</v>
      </c>
      <c r="G81" s="27">
        <v>0</v>
      </c>
      <c r="H81" s="11">
        <v>5000</v>
      </c>
    </row>
    <row r="82" spans="1:8" x14ac:dyDescent="0.25">
      <c r="A82" s="13" t="s">
        <v>752</v>
      </c>
      <c r="B82" s="20" t="s">
        <v>2198</v>
      </c>
      <c r="C82" s="21" t="s">
        <v>2233</v>
      </c>
      <c r="D82" s="26">
        <f t="shared" si="2"/>
        <v>16000</v>
      </c>
      <c r="E82" s="27">
        <v>0</v>
      </c>
      <c r="F82" s="27">
        <v>0</v>
      </c>
      <c r="G82" s="27">
        <v>0</v>
      </c>
      <c r="H82" s="11">
        <v>16000</v>
      </c>
    </row>
    <row r="83" spans="1:8" x14ac:dyDescent="0.25">
      <c r="A83" s="13" t="s">
        <v>753</v>
      </c>
      <c r="B83" s="20" t="s">
        <v>2201</v>
      </c>
      <c r="C83" s="21" t="s">
        <v>2233</v>
      </c>
      <c r="D83" s="26">
        <f t="shared" si="2"/>
        <v>16000</v>
      </c>
      <c r="E83" s="27">
        <v>0</v>
      </c>
      <c r="F83" s="27">
        <v>0</v>
      </c>
      <c r="G83" s="27">
        <v>0</v>
      </c>
      <c r="H83" s="11">
        <v>16000</v>
      </c>
    </row>
    <row r="84" spans="1:8" x14ac:dyDescent="0.25">
      <c r="A84" s="13" t="s">
        <v>3564</v>
      </c>
      <c r="B84" s="20" t="s">
        <v>3565</v>
      </c>
      <c r="C84" s="21" t="s">
        <v>2217</v>
      </c>
      <c r="D84" s="26">
        <f t="shared" si="2"/>
        <v>2000</v>
      </c>
      <c r="E84" s="27">
        <v>0</v>
      </c>
      <c r="F84" s="27">
        <v>0</v>
      </c>
      <c r="G84" s="27">
        <v>0</v>
      </c>
      <c r="H84" s="11">
        <v>2000</v>
      </c>
    </row>
    <row r="85" spans="1:8" x14ac:dyDescent="0.25">
      <c r="A85" s="13" t="s">
        <v>3566</v>
      </c>
      <c r="B85" s="20" t="s">
        <v>3567</v>
      </c>
      <c r="C85" s="21" t="s">
        <v>2217</v>
      </c>
      <c r="D85" s="26">
        <f t="shared" si="2"/>
        <v>2000</v>
      </c>
      <c r="E85" s="27">
        <v>0</v>
      </c>
      <c r="F85" s="27">
        <v>0</v>
      </c>
      <c r="G85" s="27">
        <v>0</v>
      </c>
      <c r="H85" s="11">
        <v>2000</v>
      </c>
    </row>
    <row r="86" spans="1:8" x14ac:dyDescent="0.25">
      <c r="A86" s="13" t="s">
        <v>754</v>
      </c>
      <c r="B86" s="20" t="s">
        <v>2234</v>
      </c>
      <c r="C86" s="21" t="s">
        <v>2235</v>
      </c>
      <c r="D86" s="26">
        <f t="shared" si="2"/>
        <v>1000</v>
      </c>
      <c r="E86" s="27">
        <v>0</v>
      </c>
      <c r="F86" s="27">
        <v>0</v>
      </c>
      <c r="G86" s="27">
        <v>0</v>
      </c>
      <c r="H86" s="11">
        <v>1000</v>
      </c>
    </row>
    <row r="87" spans="1:8" x14ac:dyDescent="0.25">
      <c r="A87" s="13" t="s">
        <v>755</v>
      </c>
      <c r="B87" s="20" t="s">
        <v>756</v>
      </c>
      <c r="C87" s="21" t="s">
        <v>2235</v>
      </c>
      <c r="D87" s="26">
        <f t="shared" si="2"/>
        <v>1000</v>
      </c>
      <c r="E87" s="27">
        <v>0</v>
      </c>
      <c r="F87" s="27">
        <v>0</v>
      </c>
      <c r="G87" s="27">
        <v>0</v>
      </c>
      <c r="H87" s="11">
        <v>1000</v>
      </c>
    </row>
    <row r="88" spans="1:8" x14ac:dyDescent="0.25">
      <c r="A88" s="13" t="s">
        <v>757</v>
      </c>
      <c r="B88" s="20" t="s">
        <v>2236</v>
      </c>
      <c r="C88" s="21" t="s">
        <v>2237</v>
      </c>
      <c r="D88" s="26">
        <f t="shared" si="2"/>
        <v>1000</v>
      </c>
      <c r="E88" s="27">
        <v>0</v>
      </c>
      <c r="F88" s="27">
        <v>0</v>
      </c>
      <c r="G88" s="27">
        <v>0</v>
      </c>
      <c r="H88" s="11">
        <v>1000</v>
      </c>
    </row>
    <row r="89" spans="1:8" x14ac:dyDescent="0.25">
      <c r="A89" s="13" t="s">
        <v>758</v>
      </c>
      <c r="B89" s="20" t="s">
        <v>759</v>
      </c>
      <c r="C89" s="21" t="s">
        <v>2237</v>
      </c>
      <c r="D89" s="26">
        <f t="shared" si="2"/>
        <v>1000</v>
      </c>
      <c r="E89" s="27">
        <v>0</v>
      </c>
      <c r="F89" s="27">
        <v>0</v>
      </c>
      <c r="G89" s="27">
        <v>0</v>
      </c>
      <c r="H89" s="11">
        <v>1000</v>
      </c>
    </row>
    <row r="90" spans="1:8" x14ac:dyDescent="0.25">
      <c r="A90" s="13" t="s">
        <v>760</v>
      </c>
      <c r="B90" s="20" t="s">
        <v>2238</v>
      </c>
      <c r="C90" s="21" t="s">
        <v>2239</v>
      </c>
      <c r="D90" s="26">
        <f t="shared" si="2"/>
        <v>2000</v>
      </c>
      <c r="E90" s="27">
        <v>0</v>
      </c>
      <c r="F90" s="27">
        <v>0</v>
      </c>
      <c r="G90" s="27">
        <v>0</v>
      </c>
      <c r="H90" s="11">
        <v>2000</v>
      </c>
    </row>
    <row r="91" spans="1:8" x14ac:dyDescent="0.25">
      <c r="A91" s="13" t="s">
        <v>761</v>
      </c>
      <c r="B91" s="20" t="s">
        <v>762</v>
      </c>
      <c r="C91" s="21" t="s">
        <v>2239</v>
      </c>
      <c r="D91" s="26">
        <f t="shared" si="2"/>
        <v>2000</v>
      </c>
      <c r="E91" s="27">
        <v>0</v>
      </c>
      <c r="F91" s="27">
        <v>0</v>
      </c>
      <c r="G91" s="27">
        <v>0</v>
      </c>
      <c r="H91" s="11">
        <v>2000</v>
      </c>
    </row>
    <row r="92" spans="1:8" x14ac:dyDescent="0.25">
      <c r="A92" s="13" t="s">
        <v>763</v>
      </c>
      <c r="B92" s="20" t="s">
        <v>2240</v>
      </c>
      <c r="C92" s="21" t="s">
        <v>2241</v>
      </c>
      <c r="D92" s="26">
        <f t="shared" si="2"/>
        <v>2000</v>
      </c>
      <c r="E92" s="27">
        <v>0</v>
      </c>
      <c r="F92" s="27">
        <v>0</v>
      </c>
      <c r="G92" s="27">
        <v>0</v>
      </c>
      <c r="H92" s="11">
        <v>2000</v>
      </c>
    </row>
    <row r="93" spans="1:8" x14ac:dyDescent="0.25">
      <c r="A93" s="13" t="s">
        <v>764</v>
      </c>
      <c r="B93" s="20" t="s">
        <v>765</v>
      </c>
      <c r="C93" s="21" t="s">
        <v>2241</v>
      </c>
      <c r="D93" s="26">
        <f t="shared" si="2"/>
        <v>2000</v>
      </c>
      <c r="E93" s="27">
        <v>0</v>
      </c>
      <c r="F93" s="27">
        <v>0</v>
      </c>
      <c r="G93" s="27">
        <v>0</v>
      </c>
      <c r="H93" s="11">
        <v>2000</v>
      </c>
    </row>
    <row r="94" spans="1:8" x14ac:dyDescent="0.25">
      <c r="A94" s="13" t="s">
        <v>766</v>
      </c>
      <c r="B94" s="20" t="s">
        <v>2242</v>
      </c>
      <c r="C94" s="21" t="s">
        <v>2243</v>
      </c>
      <c r="D94" s="26">
        <f t="shared" si="2"/>
        <v>1000</v>
      </c>
      <c r="E94" s="27">
        <v>0</v>
      </c>
      <c r="F94" s="27">
        <v>0</v>
      </c>
      <c r="G94" s="27">
        <v>0</v>
      </c>
      <c r="H94" s="11">
        <v>1000</v>
      </c>
    </row>
    <row r="95" spans="1:8" x14ac:dyDescent="0.25">
      <c r="A95" s="13" t="s">
        <v>767</v>
      </c>
      <c r="B95" s="20" t="s">
        <v>768</v>
      </c>
      <c r="C95" s="21" t="s">
        <v>2243</v>
      </c>
      <c r="D95" s="26">
        <f t="shared" si="2"/>
        <v>1000</v>
      </c>
      <c r="E95" s="27">
        <v>0</v>
      </c>
      <c r="F95" s="27">
        <v>0</v>
      </c>
      <c r="G95" s="27">
        <v>0</v>
      </c>
      <c r="H95" s="11">
        <v>1000</v>
      </c>
    </row>
    <row r="96" spans="1:8" x14ac:dyDescent="0.25">
      <c r="A96" s="13" t="s">
        <v>769</v>
      </c>
      <c r="B96" s="20" t="s">
        <v>770</v>
      </c>
      <c r="C96" s="21" t="s">
        <v>2244</v>
      </c>
      <c r="D96" s="26">
        <f t="shared" si="2"/>
        <v>2000</v>
      </c>
      <c r="E96" s="27">
        <v>0</v>
      </c>
      <c r="F96" s="27">
        <v>0</v>
      </c>
      <c r="G96" s="27">
        <v>0</v>
      </c>
      <c r="H96" s="11">
        <v>2000</v>
      </c>
    </row>
    <row r="97" spans="1:8" x14ac:dyDescent="0.25">
      <c r="A97" s="13" t="s">
        <v>771</v>
      </c>
      <c r="B97" s="20" t="s">
        <v>2245</v>
      </c>
      <c r="C97" s="21" t="s">
        <v>2244</v>
      </c>
      <c r="D97" s="26">
        <f t="shared" si="2"/>
        <v>2000</v>
      </c>
      <c r="E97" s="27">
        <v>0</v>
      </c>
      <c r="F97" s="27">
        <v>0</v>
      </c>
      <c r="G97" s="27">
        <v>0</v>
      </c>
      <c r="H97" s="11">
        <v>2000</v>
      </c>
    </row>
    <row r="98" spans="1:8" x14ac:dyDescent="0.25">
      <c r="A98" s="13" t="s">
        <v>772</v>
      </c>
      <c r="B98" s="20" t="s">
        <v>2246</v>
      </c>
      <c r="C98" s="21" t="s">
        <v>2247</v>
      </c>
      <c r="D98" s="26">
        <f t="shared" si="2"/>
        <v>2000</v>
      </c>
      <c r="E98" s="27">
        <v>0</v>
      </c>
      <c r="F98" s="27">
        <v>0</v>
      </c>
      <c r="G98" s="27">
        <v>0</v>
      </c>
      <c r="H98" s="11">
        <v>2000</v>
      </c>
    </row>
    <row r="99" spans="1:8" x14ac:dyDescent="0.25">
      <c r="A99" s="13" t="s">
        <v>773</v>
      </c>
      <c r="B99" s="20" t="s">
        <v>774</v>
      </c>
      <c r="C99" s="21" t="s">
        <v>2247</v>
      </c>
      <c r="D99" s="26">
        <f t="shared" si="2"/>
        <v>2000</v>
      </c>
      <c r="E99" s="27">
        <v>0</v>
      </c>
      <c r="F99" s="27">
        <v>0</v>
      </c>
      <c r="G99" s="27">
        <v>0</v>
      </c>
      <c r="H99" s="11">
        <v>2000</v>
      </c>
    </row>
    <row r="100" spans="1:8" x14ac:dyDescent="0.25">
      <c r="A100" s="13" t="s">
        <v>775</v>
      </c>
      <c r="B100" s="20" t="s">
        <v>2248</v>
      </c>
      <c r="C100" s="21" t="s">
        <v>2249</v>
      </c>
      <c r="D100" s="26">
        <f t="shared" si="2"/>
        <v>3000</v>
      </c>
      <c r="E100" s="27">
        <v>0</v>
      </c>
      <c r="F100" s="27">
        <v>0</v>
      </c>
      <c r="G100" s="27">
        <v>0</v>
      </c>
      <c r="H100" s="11">
        <v>3000</v>
      </c>
    </row>
    <row r="101" spans="1:8" x14ac:dyDescent="0.25">
      <c r="A101" s="13" t="s">
        <v>776</v>
      </c>
      <c r="B101" s="20" t="s">
        <v>777</v>
      </c>
      <c r="C101" s="21" t="s">
        <v>2249</v>
      </c>
      <c r="D101" s="26">
        <f t="shared" si="2"/>
        <v>3000</v>
      </c>
      <c r="E101" s="27">
        <v>0</v>
      </c>
      <c r="F101" s="27">
        <v>0</v>
      </c>
      <c r="G101" s="27">
        <v>0</v>
      </c>
      <c r="H101" s="11">
        <v>3000</v>
      </c>
    </row>
    <row r="102" spans="1:8" x14ac:dyDescent="0.25">
      <c r="A102" s="13" t="s">
        <v>778</v>
      </c>
      <c r="B102" s="20" t="s">
        <v>2250</v>
      </c>
      <c r="C102" s="21" t="s">
        <v>2251</v>
      </c>
      <c r="D102" s="26">
        <f t="shared" si="2"/>
        <v>2000</v>
      </c>
      <c r="E102" s="27">
        <v>0</v>
      </c>
      <c r="F102" s="27">
        <v>0</v>
      </c>
      <c r="G102" s="27">
        <v>0</v>
      </c>
      <c r="H102" s="11">
        <v>2000</v>
      </c>
    </row>
    <row r="103" spans="1:8" x14ac:dyDescent="0.25">
      <c r="A103" s="13" t="s">
        <v>779</v>
      </c>
      <c r="B103" s="20" t="s">
        <v>780</v>
      </c>
      <c r="C103" s="21" t="s">
        <v>2251</v>
      </c>
      <c r="D103" s="26">
        <f t="shared" si="2"/>
        <v>2000</v>
      </c>
      <c r="E103" s="27">
        <v>0</v>
      </c>
      <c r="F103" s="27">
        <v>0</v>
      </c>
      <c r="G103" s="27">
        <v>0</v>
      </c>
      <c r="H103" s="11">
        <v>2000</v>
      </c>
    </row>
    <row r="104" spans="1:8" x14ac:dyDescent="0.25">
      <c r="A104" s="13" t="s">
        <v>781</v>
      </c>
      <c r="B104" s="20" t="s">
        <v>2252</v>
      </c>
      <c r="C104" s="21" t="s">
        <v>2253</v>
      </c>
      <c r="D104" s="26">
        <f t="shared" si="2"/>
        <v>3000</v>
      </c>
      <c r="E104" s="27">
        <v>0</v>
      </c>
      <c r="F104" s="27">
        <v>0</v>
      </c>
      <c r="G104" s="27">
        <v>0</v>
      </c>
      <c r="H104" s="11">
        <v>3000</v>
      </c>
    </row>
    <row r="105" spans="1:8" x14ac:dyDescent="0.25">
      <c r="A105" s="13" t="s">
        <v>782</v>
      </c>
      <c r="B105" s="20" t="s">
        <v>783</v>
      </c>
      <c r="C105" s="21" t="s">
        <v>2253</v>
      </c>
      <c r="D105" s="26">
        <f t="shared" si="2"/>
        <v>3000</v>
      </c>
      <c r="E105" s="27">
        <v>0</v>
      </c>
      <c r="F105" s="27">
        <v>0</v>
      </c>
      <c r="G105" s="27">
        <v>0</v>
      </c>
      <c r="H105" s="11">
        <v>3000</v>
      </c>
    </row>
    <row r="106" spans="1:8" x14ac:dyDescent="0.25">
      <c r="A106" s="13" t="s">
        <v>784</v>
      </c>
      <c r="B106" s="20" t="s">
        <v>2254</v>
      </c>
      <c r="C106" s="21" t="s">
        <v>2256</v>
      </c>
      <c r="D106" s="26">
        <f t="shared" si="2"/>
        <v>5000</v>
      </c>
      <c r="E106" s="27">
        <v>0</v>
      </c>
      <c r="F106" s="27">
        <v>0</v>
      </c>
      <c r="G106" s="27">
        <v>0</v>
      </c>
      <c r="H106" s="11">
        <v>5000</v>
      </c>
    </row>
    <row r="107" spans="1:8" x14ac:dyDescent="0.25">
      <c r="A107" s="13" t="s">
        <v>785</v>
      </c>
      <c r="B107" s="20" t="s">
        <v>786</v>
      </c>
      <c r="C107" s="21" t="s">
        <v>2256</v>
      </c>
      <c r="D107" s="26">
        <f t="shared" si="2"/>
        <v>5000</v>
      </c>
      <c r="E107" s="27">
        <v>0</v>
      </c>
      <c r="F107" s="27">
        <v>0</v>
      </c>
      <c r="G107" s="27">
        <v>0</v>
      </c>
      <c r="H107" s="11">
        <v>5000</v>
      </c>
    </row>
    <row r="108" spans="1:8" x14ac:dyDescent="0.25">
      <c r="A108" s="13" t="s">
        <v>787</v>
      </c>
      <c r="B108" s="20" t="s">
        <v>923</v>
      </c>
      <c r="C108" s="21" t="s">
        <v>2257</v>
      </c>
      <c r="D108" s="26">
        <f t="shared" si="2"/>
        <v>5000</v>
      </c>
      <c r="E108" s="27">
        <v>0</v>
      </c>
      <c r="F108" s="27">
        <v>0</v>
      </c>
      <c r="G108" s="27">
        <v>0</v>
      </c>
      <c r="H108" s="11">
        <v>5000</v>
      </c>
    </row>
    <row r="109" spans="1:8" x14ac:dyDescent="0.25">
      <c r="A109" s="13" t="s">
        <v>788</v>
      </c>
      <c r="B109" s="20" t="s">
        <v>789</v>
      </c>
      <c r="C109" s="21" t="s">
        <v>2257</v>
      </c>
      <c r="D109" s="26">
        <f t="shared" si="2"/>
        <v>5000</v>
      </c>
      <c r="E109" s="27">
        <v>0</v>
      </c>
      <c r="F109" s="27">
        <v>0</v>
      </c>
      <c r="G109" s="27">
        <v>0</v>
      </c>
      <c r="H109" s="11">
        <v>5000</v>
      </c>
    </row>
    <row r="110" spans="1:8" x14ac:dyDescent="0.25">
      <c r="A110" s="13" t="s">
        <v>790</v>
      </c>
      <c r="B110" s="20" t="s">
        <v>2258</v>
      </c>
      <c r="C110" s="21" t="s">
        <v>2259</v>
      </c>
      <c r="D110" s="26">
        <f t="shared" si="2"/>
        <v>16000</v>
      </c>
      <c r="E110" s="27">
        <v>0</v>
      </c>
      <c r="F110" s="27">
        <v>0</v>
      </c>
      <c r="G110" s="27">
        <v>0</v>
      </c>
      <c r="H110" s="11">
        <v>16000</v>
      </c>
    </row>
    <row r="111" spans="1:8" x14ac:dyDescent="0.25">
      <c r="A111" s="13" t="s">
        <v>791</v>
      </c>
      <c r="B111" s="20" t="s">
        <v>792</v>
      </c>
      <c r="C111" s="21" t="s">
        <v>2259</v>
      </c>
      <c r="D111" s="26">
        <f t="shared" si="2"/>
        <v>16000</v>
      </c>
      <c r="E111" s="27">
        <v>0</v>
      </c>
      <c r="F111" s="27">
        <v>0</v>
      </c>
      <c r="G111" s="27">
        <v>0</v>
      </c>
      <c r="H111" s="11">
        <v>16000</v>
      </c>
    </row>
    <row r="112" spans="1:8" x14ac:dyDescent="0.25">
      <c r="A112" s="13" t="s">
        <v>3568</v>
      </c>
      <c r="B112" s="20" t="s">
        <v>2248</v>
      </c>
      <c r="C112" s="21" t="s">
        <v>2249</v>
      </c>
      <c r="D112" s="26">
        <f t="shared" si="2"/>
        <v>2500</v>
      </c>
      <c r="E112" s="27">
        <v>0</v>
      </c>
      <c r="F112" s="27">
        <v>0</v>
      </c>
      <c r="G112" s="27">
        <v>0</v>
      </c>
      <c r="H112" s="11">
        <v>2500</v>
      </c>
    </row>
    <row r="113" spans="1:8" x14ac:dyDescent="0.25">
      <c r="A113" s="13" t="s">
        <v>3569</v>
      </c>
      <c r="B113" s="20" t="s">
        <v>777</v>
      </c>
      <c r="C113" s="21" t="s">
        <v>2249</v>
      </c>
      <c r="D113" s="26">
        <f t="shared" si="2"/>
        <v>2500</v>
      </c>
      <c r="E113" s="27">
        <v>0</v>
      </c>
      <c r="F113" s="27">
        <v>0</v>
      </c>
      <c r="G113" s="27">
        <v>0</v>
      </c>
      <c r="H113" s="11">
        <v>2500</v>
      </c>
    </row>
    <row r="114" spans="1:8" x14ac:dyDescent="0.25">
      <c r="A114" s="13" t="s">
        <v>3570</v>
      </c>
      <c r="B114" s="20" t="s">
        <v>3571</v>
      </c>
      <c r="C114" s="21" t="s">
        <v>2253</v>
      </c>
      <c r="D114" s="26">
        <f t="shared" si="2"/>
        <v>1500</v>
      </c>
      <c r="E114" s="27">
        <v>0</v>
      </c>
      <c r="F114" s="27">
        <v>0</v>
      </c>
      <c r="G114" s="27">
        <v>0</v>
      </c>
      <c r="H114" s="11">
        <v>1500</v>
      </c>
    </row>
    <row r="115" spans="1:8" x14ac:dyDescent="0.25">
      <c r="A115" s="13" t="s">
        <v>3572</v>
      </c>
      <c r="B115" s="20" t="s">
        <v>3573</v>
      </c>
      <c r="C115" s="21" t="s">
        <v>2253</v>
      </c>
      <c r="D115" s="26">
        <f t="shared" si="2"/>
        <v>1500</v>
      </c>
      <c r="E115" s="27">
        <v>0</v>
      </c>
      <c r="F115" s="27">
        <v>0</v>
      </c>
      <c r="G115" s="27">
        <v>0</v>
      </c>
      <c r="H115" s="11">
        <v>1500</v>
      </c>
    </row>
    <row r="116" spans="1:8" x14ac:dyDescent="0.25">
      <c r="A116" s="13" t="s">
        <v>3574</v>
      </c>
      <c r="B116" s="20" t="s">
        <v>2254</v>
      </c>
      <c r="C116" s="21" t="s">
        <v>2256</v>
      </c>
      <c r="D116" s="26">
        <f t="shared" si="2"/>
        <v>4000</v>
      </c>
      <c r="E116" s="27">
        <v>0</v>
      </c>
      <c r="F116" s="27">
        <v>0</v>
      </c>
      <c r="G116" s="27">
        <v>0</v>
      </c>
      <c r="H116" s="11">
        <v>4000</v>
      </c>
    </row>
    <row r="117" spans="1:8" x14ac:dyDescent="0.25">
      <c r="A117" s="13" t="s">
        <v>3575</v>
      </c>
      <c r="B117" s="20" t="s">
        <v>786</v>
      </c>
      <c r="C117" s="21" t="s">
        <v>2256</v>
      </c>
      <c r="D117" s="26">
        <f t="shared" si="2"/>
        <v>4000</v>
      </c>
      <c r="E117" s="27">
        <v>0</v>
      </c>
      <c r="F117" s="27">
        <v>0</v>
      </c>
      <c r="G117" s="27">
        <v>0</v>
      </c>
      <c r="H117" s="11">
        <v>4000</v>
      </c>
    </row>
    <row r="118" spans="1:8" x14ac:dyDescent="0.25">
      <c r="A118" s="13" t="s">
        <v>3576</v>
      </c>
      <c r="B118" s="20" t="s">
        <v>923</v>
      </c>
      <c r="C118" s="21" t="s">
        <v>2257</v>
      </c>
      <c r="D118" s="26">
        <f t="shared" si="2"/>
        <v>4000</v>
      </c>
      <c r="E118" s="27">
        <v>0</v>
      </c>
      <c r="F118" s="27">
        <v>0</v>
      </c>
      <c r="G118" s="27">
        <v>0</v>
      </c>
      <c r="H118" s="11">
        <v>4000</v>
      </c>
    </row>
    <row r="119" spans="1:8" x14ac:dyDescent="0.25">
      <c r="A119" s="13" t="s">
        <v>3577</v>
      </c>
      <c r="B119" s="20" t="s">
        <v>789</v>
      </c>
      <c r="C119" s="21" t="s">
        <v>2257</v>
      </c>
      <c r="D119" s="26">
        <f t="shared" si="2"/>
        <v>4000</v>
      </c>
      <c r="E119" s="27">
        <v>0</v>
      </c>
      <c r="F119" s="27">
        <v>0</v>
      </c>
      <c r="G119" s="27">
        <v>0</v>
      </c>
      <c r="H119" s="11">
        <v>4000</v>
      </c>
    </row>
    <row r="120" spans="1:8" x14ac:dyDescent="0.25">
      <c r="A120" s="13" t="s">
        <v>3578</v>
      </c>
      <c r="B120" s="20" t="s">
        <v>2258</v>
      </c>
      <c r="C120" s="21" t="s">
        <v>2259</v>
      </c>
      <c r="D120" s="26">
        <f t="shared" si="2"/>
        <v>12000</v>
      </c>
      <c r="E120" s="27">
        <v>0</v>
      </c>
      <c r="F120" s="27">
        <v>0</v>
      </c>
      <c r="G120" s="27">
        <v>0</v>
      </c>
      <c r="H120" s="11">
        <v>12000</v>
      </c>
    </row>
    <row r="121" spans="1:8" x14ac:dyDescent="0.25">
      <c r="A121" s="13" t="s">
        <v>3579</v>
      </c>
      <c r="B121" s="20" t="s">
        <v>792</v>
      </c>
      <c r="C121" s="21" t="s">
        <v>2259</v>
      </c>
      <c r="D121" s="26">
        <f t="shared" si="2"/>
        <v>12000</v>
      </c>
      <c r="E121" s="27">
        <v>0</v>
      </c>
      <c r="F121" s="27">
        <v>0</v>
      </c>
      <c r="G121" s="27">
        <v>0</v>
      </c>
      <c r="H121" s="11">
        <v>12000</v>
      </c>
    </row>
    <row r="122" spans="1:8" x14ac:dyDescent="0.25">
      <c r="A122" s="13" t="s">
        <v>793</v>
      </c>
      <c r="B122" s="20" t="s">
        <v>2260</v>
      </c>
      <c r="C122" s="21" t="s">
        <v>2261</v>
      </c>
      <c r="D122" s="26">
        <f t="shared" si="2"/>
        <v>5000</v>
      </c>
      <c r="E122" s="27">
        <v>0</v>
      </c>
      <c r="F122" s="27">
        <v>0</v>
      </c>
      <c r="G122" s="27">
        <v>0</v>
      </c>
      <c r="H122" s="11">
        <v>5000</v>
      </c>
    </row>
    <row r="123" spans="1:8" x14ac:dyDescent="0.25">
      <c r="A123" s="13" t="s">
        <v>794</v>
      </c>
      <c r="B123" s="20" t="s">
        <v>2262</v>
      </c>
      <c r="C123" s="21" t="s">
        <v>2261</v>
      </c>
      <c r="D123" s="26">
        <f t="shared" si="2"/>
        <v>5000</v>
      </c>
      <c r="E123" s="27">
        <v>0</v>
      </c>
      <c r="F123" s="27">
        <v>0</v>
      </c>
      <c r="G123" s="27">
        <v>0</v>
      </c>
      <c r="H123" s="11">
        <v>5000</v>
      </c>
    </row>
    <row r="124" spans="1:8" x14ac:dyDescent="0.25">
      <c r="A124" s="13" t="s">
        <v>795</v>
      </c>
      <c r="B124" s="20" t="s">
        <v>3580</v>
      </c>
      <c r="C124" s="21" t="s">
        <v>2263</v>
      </c>
      <c r="D124" s="26">
        <f t="shared" si="2"/>
        <v>5000</v>
      </c>
      <c r="E124" s="27">
        <v>0</v>
      </c>
      <c r="F124" s="27">
        <v>0</v>
      </c>
      <c r="G124" s="27">
        <v>0</v>
      </c>
      <c r="H124" s="11">
        <v>5000</v>
      </c>
    </row>
    <row r="125" spans="1:8" x14ac:dyDescent="0.25">
      <c r="A125" s="13" t="s">
        <v>796</v>
      </c>
      <c r="B125" s="20" t="s">
        <v>3581</v>
      </c>
      <c r="C125" s="21" t="s">
        <v>2263</v>
      </c>
      <c r="D125" s="26">
        <f t="shared" si="2"/>
        <v>5000</v>
      </c>
      <c r="E125" s="27">
        <v>0</v>
      </c>
      <c r="F125" s="27">
        <v>0</v>
      </c>
      <c r="G125" s="27">
        <v>0</v>
      </c>
      <c r="H125" s="11">
        <v>5000</v>
      </c>
    </row>
    <row r="126" spans="1:8" x14ac:dyDescent="0.25">
      <c r="A126" s="13" t="s">
        <v>797</v>
      </c>
      <c r="B126" s="20" t="s">
        <v>2264</v>
      </c>
      <c r="C126" s="21" t="s">
        <v>2266</v>
      </c>
      <c r="D126" s="26">
        <f t="shared" si="2"/>
        <v>10000</v>
      </c>
      <c r="E126" s="27">
        <v>0</v>
      </c>
      <c r="F126" s="27">
        <v>0</v>
      </c>
      <c r="G126" s="27">
        <v>0</v>
      </c>
      <c r="H126" s="11">
        <v>10000</v>
      </c>
    </row>
    <row r="127" spans="1:8" x14ac:dyDescent="0.25">
      <c r="A127" s="13" t="s">
        <v>798</v>
      </c>
      <c r="B127" s="20" t="s">
        <v>799</v>
      </c>
      <c r="C127" s="21" t="s">
        <v>2266</v>
      </c>
      <c r="D127" s="26">
        <f t="shared" si="2"/>
        <v>10000</v>
      </c>
      <c r="E127" s="27">
        <v>0</v>
      </c>
      <c r="F127" s="27">
        <v>0</v>
      </c>
      <c r="G127" s="27">
        <v>0</v>
      </c>
      <c r="H127" s="11">
        <v>10000</v>
      </c>
    </row>
    <row r="128" spans="1:8" x14ac:dyDescent="0.25">
      <c r="A128" s="13" t="s">
        <v>800</v>
      </c>
      <c r="B128" s="20" t="s">
        <v>2267</v>
      </c>
      <c r="C128" s="21" t="s">
        <v>2268</v>
      </c>
      <c r="D128" s="26">
        <f t="shared" si="2"/>
        <v>5000</v>
      </c>
      <c r="E128" s="27">
        <v>0</v>
      </c>
      <c r="F128" s="27">
        <v>0</v>
      </c>
      <c r="G128" s="27">
        <v>0</v>
      </c>
      <c r="H128" s="11">
        <v>5000</v>
      </c>
    </row>
    <row r="129" spans="1:8" x14ac:dyDescent="0.25">
      <c r="A129" s="13" t="s">
        <v>801</v>
      </c>
      <c r="B129" s="20" t="s">
        <v>802</v>
      </c>
      <c r="C129" s="21" t="s">
        <v>2268</v>
      </c>
      <c r="D129" s="26">
        <f t="shared" si="2"/>
        <v>5000</v>
      </c>
      <c r="E129" s="27">
        <v>0</v>
      </c>
      <c r="F129" s="27">
        <v>0</v>
      </c>
      <c r="G129" s="27">
        <v>0</v>
      </c>
      <c r="H129" s="11">
        <v>5000</v>
      </c>
    </row>
    <row r="130" spans="1:8" x14ac:dyDescent="0.25">
      <c r="A130" s="13" t="s">
        <v>803</v>
      </c>
      <c r="B130" s="20" t="s">
        <v>2269</v>
      </c>
      <c r="C130" s="21" t="s">
        <v>2270</v>
      </c>
      <c r="D130" s="26">
        <f t="shared" si="2"/>
        <v>2000</v>
      </c>
      <c r="E130" s="27">
        <v>0</v>
      </c>
      <c r="F130" s="27">
        <v>0</v>
      </c>
      <c r="G130" s="27">
        <v>0</v>
      </c>
      <c r="H130" s="11">
        <v>2000</v>
      </c>
    </row>
    <row r="131" spans="1:8" x14ac:dyDescent="0.25">
      <c r="A131" s="13" t="s">
        <v>804</v>
      </c>
      <c r="B131" s="20" t="s">
        <v>805</v>
      </c>
      <c r="C131" s="21" t="s">
        <v>2270</v>
      </c>
      <c r="D131" s="26">
        <f t="shared" si="2"/>
        <v>2000</v>
      </c>
      <c r="E131" s="27">
        <v>0</v>
      </c>
      <c r="F131" s="27">
        <v>0</v>
      </c>
      <c r="G131" s="27">
        <v>0</v>
      </c>
      <c r="H131" s="11">
        <v>2000</v>
      </c>
    </row>
    <row r="132" spans="1:8" x14ac:dyDescent="0.25">
      <c r="A132" s="13" t="s">
        <v>806</v>
      </c>
      <c r="B132" s="20" t="s">
        <v>969</v>
      </c>
      <c r="C132" s="21" t="s">
        <v>2271</v>
      </c>
      <c r="D132" s="26">
        <f t="shared" si="2"/>
        <v>10000</v>
      </c>
      <c r="E132" s="27">
        <v>0</v>
      </c>
      <c r="F132" s="27">
        <v>0</v>
      </c>
      <c r="G132" s="27">
        <v>0</v>
      </c>
      <c r="H132" s="11">
        <v>10000</v>
      </c>
    </row>
    <row r="133" spans="1:8" x14ac:dyDescent="0.25">
      <c r="A133" s="13" t="s">
        <v>807</v>
      </c>
      <c r="B133" s="20" t="s">
        <v>808</v>
      </c>
      <c r="C133" s="21" t="s">
        <v>2271</v>
      </c>
      <c r="D133" s="26">
        <f t="shared" si="2"/>
        <v>10000</v>
      </c>
      <c r="E133" s="27">
        <v>0</v>
      </c>
      <c r="F133" s="27">
        <v>0</v>
      </c>
      <c r="G133" s="27">
        <v>0</v>
      </c>
      <c r="H133" s="11">
        <v>10000</v>
      </c>
    </row>
    <row r="134" spans="1:8" x14ac:dyDescent="0.25">
      <c r="A134" s="13" t="s">
        <v>809</v>
      </c>
      <c r="B134" s="20" t="s">
        <v>2272</v>
      </c>
      <c r="C134" s="21" t="s">
        <v>2273</v>
      </c>
      <c r="D134" s="26">
        <f t="shared" si="2"/>
        <v>8000</v>
      </c>
      <c r="E134" s="27">
        <v>0</v>
      </c>
      <c r="F134" s="27">
        <v>0</v>
      </c>
      <c r="G134" s="27">
        <v>0</v>
      </c>
      <c r="H134" s="11">
        <v>8000</v>
      </c>
    </row>
    <row r="135" spans="1:8" x14ac:dyDescent="0.25">
      <c r="A135" s="13" t="s">
        <v>810</v>
      </c>
      <c r="B135" s="20" t="s">
        <v>811</v>
      </c>
      <c r="C135" s="21" t="s">
        <v>2273</v>
      </c>
      <c r="D135" s="26">
        <f t="shared" si="2"/>
        <v>8000</v>
      </c>
      <c r="E135" s="27">
        <v>0</v>
      </c>
      <c r="F135" s="27">
        <v>0</v>
      </c>
      <c r="G135" s="27">
        <v>0</v>
      </c>
      <c r="H135" s="11">
        <v>8000</v>
      </c>
    </row>
    <row r="136" spans="1:8" x14ac:dyDescent="0.25">
      <c r="A136" s="13" t="s">
        <v>812</v>
      </c>
      <c r="B136" s="20" t="s">
        <v>2274</v>
      </c>
      <c r="C136" s="21" t="s">
        <v>2275</v>
      </c>
      <c r="D136" s="26">
        <f t="shared" si="2"/>
        <v>15000</v>
      </c>
      <c r="E136" s="27">
        <v>0</v>
      </c>
      <c r="F136" s="27">
        <v>0</v>
      </c>
      <c r="G136" s="27">
        <v>0</v>
      </c>
      <c r="H136" s="11">
        <v>15000</v>
      </c>
    </row>
    <row r="137" spans="1:8" x14ac:dyDescent="0.25">
      <c r="A137" s="13" t="s">
        <v>813</v>
      </c>
      <c r="B137" s="20" t="s">
        <v>814</v>
      </c>
      <c r="C137" s="21" t="s">
        <v>2275</v>
      </c>
      <c r="D137" s="26">
        <f t="shared" si="2"/>
        <v>15000</v>
      </c>
      <c r="E137" s="27">
        <v>0</v>
      </c>
      <c r="F137" s="27">
        <v>0</v>
      </c>
      <c r="G137" s="27">
        <v>0</v>
      </c>
      <c r="H137" s="11">
        <v>15000</v>
      </c>
    </row>
    <row r="138" spans="1:8" x14ac:dyDescent="0.25">
      <c r="A138" s="13" t="s">
        <v>815</v>
      </c>
      <c r="B138" s="20" t="s">
        <v>2276</v>
      </c>
      <c r="C138" s="21" t="s">
        <v>2277</v>
      </c>
      <c r="D138" s="26">
        <f t="shared" si="2"/>
        <v>10000</v>
      </c>
      <c r="E138" s="27">
        <v>0</v>
      </c>
      <c r="F138" s="27">
        <v>0</v>
      </c>
      <c r="G138" s="27">
        <v>0</v>
      </c>
      <c r="H138" s="11">
        <v>10000</v>
      </c>
    </row>
    <row r="139" spans="1:8" x14ac:dyDescent="0.25">
      <c r="A139" s="13" t="s">
        <v>816</v>
      </c>
      <c r="B139" s="20" t="s">
        <v>817</v>
      </c>
      <c r="C139" s="21" t="s">
        <v>2277</v>
      </c>
      <c r="D139" s="26">
        <f t="shared" si="2"/>
        <v>10000</v>
      </c>
      <c r="E139" s="27">
        <v>0</v>
      </c>
      <c r="F139" s="27">
        <v>0</v>
      </c>
      <c r="G139" s="27">
        <v>0</v>
      </c>
      <c r="H139" s="11">
        <v>10000</v>
      </c>
    </row>
    <row r="140" spans="1:8" x14ac:dyDescent="0.25">
      <c r="A140" s="13" t="s">
        <v>818</v>
      </c>
      <c r="B140" s="20" t="s">
        <v>2278</v>
      </c>
      <c r="C140" s="21" t="s">
        <v>2279</v>
      </c>
      <c r="D140" s="26">
        <f t="shared" ref="D140:D203" si="3">E140+F140+H140</f>
        <v>11000</v>
      </c>
      <c r="E140" s="27">
        <v>0</v>
      </c>
      <c r="F140" s="27">
        <v>0</v>
      </c>
      <c r="G140" s="27">
        <v>0</v>
      </c>
      <c r="H140" s="11">
        <v>11000</v>
      </c>
    </row>
    <row r="141" spans="1:8" x14ac:dyDescent="0.25">
      <c r="A141" s="13" t="s">
        <v>819</v>
      </c>
      <c r="B141" s="20" t="s">
        <v>820</v>
      </c>
      <c r="C141" s="21" t="s">
        <v>2279</v>
      </c>
      <c r="D141" s="26">
        <f t="shared" si="3"/>
        <v>11000</v>
      </c>
      <c r="E141" s="27">
        <v>0</v>
      </c>
      <c r="F141" s="27">
        <v>0</v>
      </c>
      <c r="G141" s="27">
        <v>0</v>
      </c>
      <c r="H141" s="11">
        <v>11000</v>
      </c>
    </row>
    <row r="142" spans="1:8" x14ac:dyDescent="0.25">
      <c r="A142" s="13" t="s">
        <v>821</v>
      </c>
      <c r="B142" s="20" t="s">
        <v>2198</v>
      </c>
      <c r="C142" s="21" t="s">
        <v>2281</v>
      </c>
      <c r="D142" s="26">
        <f t="shared" si="3"/>
        <v>16000</v>
      </c>
      <c r="E142" s="27">
        <v>0</v>
      </c>
      <c r="F142" s="27">
        <v>0</v>
      </c>
      <c r="G142" s="27">
        <v>0</v>
      </c>
      <c r="H142" s="11">
        <v>16000</v>
      </c>
    </row>
    <row r="143" spans="1:8" x14ac:dyDescent="0.25">
      <c r="A143" s="13" t="s">
        <v>822</v>
      </c>
      <c r="B143" s="20" t="s">
        <v>2201</v>
      </c>
      <c r="C143" s="21" t="s">
        <v>2281</v>
      </c>
      <c r="D143" s="26">
        <f t="shared" si="3"/>
        <v>16000</v>
      </c>
      <c r="E143" s="27">
        <v>0</v>
      </c>
      <c r="F143" s="27">
        <v>0</v>
      </c>
      <c r="G143" s="27">
        <v>0</v>
      </c>
      <c r="H143" s="11">
        <v>16000</v>
      </c>
    </row>
    <row r="144" spans="1:8" x14ac:dyDescent="0.25">
      <c r="A144" s="13" t="s">
        <v>3582</v>
      </c>
      <c r="B144" s="20" t="s">
        <v>2264</v>
      </c>
      <c r="C144" s="21" t="s">
        <v>2266</v>
      </c>
      <c r="D144" s="26">
        <f t="shared" si="3"/>
        <v>8000</v>
      </c>
      <c r="E144" s="27">
        <v>0</v>
      </c>
      <c r="F144" s="27">
        <v>0</v>
      </c>
      <c r="G144" s="27">
        <v>0</v>
      </c>
      <c r="H144" s="11">
        <v>8000</v>
      </c>
    </row>
    <row r="145" spans="1:8" x14ac:dyDescent="0.25">
      <c r="A145" s="13" t="s">
        <v>3583</v>
      </c>
      <c r="B145" s="20" t="s">
        <v>799</v>
      </c>
      <c r="C145" s="21" t="s">
        <v>2266</v>
      </c>
      <c r="D145" s="26">
        <f t="shared" si="3"/>
        <v>8000</v>
      </c>
      <c r="E145" s="27">
        <v>0</v>
      </c>
      <c r="F145" s="27">
        <v>0</v>
      </c>
      <c r="G145" s="27">
        <v>0</v>
      </c>
      <c r="H145" s="11">
        <v>8000</v>
      </c>
    </row>
    <row r="146" spans="1:8" x14ac:dyDescent="0.25">
      <c r="A146" s="13" t="s">
        <v>3584</v>
      </c>
      <c r="B146" s="20" t="s">
        <v>3585</v>
      </c>
      <c r="C146" s="21" t="s">
        <v>2275</v>
      </c>
      <c r="D146" s="26">
        <f t="shared" si="3"/>
        <v>8000</v>
      </c>
      <c r="E146" s="27">
        <v>0</v>
      </c>
      <c r="F146" s="27">
        <v>0</v>
      </c>
      <c r="G146" s="27">
        <v>0</v>
      </c>
      <c r="H146" s="11">
        <v>8000</v>
      </c>
    </row>
    <row r="147" spans="1:8" x14ac:dyDescent="0.25">
      <c r="A147" s="13" t="s">
        <v>3586</v>
      </c>
      <c r="B147" s="20" t="s">
        <v>3587</v>
      </c>
      <c r="C147" s="21" t="s">
        <v>2275</v>
      </c>
      <c r="D147" s="26">
        <f t="shared" si="3"/>
        <v>8000</v>
      </c>
      <c r="E147" s="27">
        <v>0</v>
      </c>
      <c r="F147" s="27">
        <v>0</v>
      </c>
      <c r="G147" s="27">
        <v>0</v>
      </c>
      <c r="H147" s="11">
        <v>8000</v>
      </c>
    </row>
    <row r="148" spans="1:8" x14ac:dyDescent="0.25">
      <c r="A148" s="13" t="s">
        <v>823</v>
      </c>
      <c r="B148" s="20" t="s">
        <v>2282</v>
      </c>
      <c r="C148" s="21" t="s">
        <v>2284</v>
      </c>
      <c r="D148" s="26">
        <f t="shared" si="3"/>
        <v>5000</v>
      </c>
      <c r="E148" s="27">
        <v>0</v>
      </c>
      <c r="F148" s="27">
        <v>0</v>
      </c>
      <c r="G148" s="27">
        <v>0</v>
      </c>
      <c r="H148" s="11">
        <v>5000</v>
      </c>
    </row>
    <row r="149" spans="1:8" x14ac:dyDescent="0.25">
      <c r="A149" s="13" t="s">
        <v>824</v>
      </c>
      <c r="B149" s="20" t="s">
        <v>825</v>
      </c>
      <c r="C149" s="21" t="s">
        <v>2284</v>
      </c>
      <c r="D149" s="26">
        <f t="shared" si="3"/>
        <v>5000</v>
      </c>
      <c r="E149" s="27">
        <v>0</v>
      </c>
      <c r="F149" s="27">
        <v>0</v>
      </c>
      <c r="G149" s="27">
        <v>0</v>
      </c>
      <c r="H149" s="11">
        <v>5000</v>
      </c>
    </row>
    <row r="150" spans="1:8" x14ac:dyDescent="0.25">
      <c r="A150" s="13" t="s">
        <v>826</v>
      </c>
      <c r="B150" s="20" t="s">
        <v>2285</v>
      </c>
      <c r="C150" s="21" t="s">
        <v>2287</v>
      </c>
      <c r="D150" s="26">
        <f t="shared" si="3"/>
        <v>16000</v>
      </c>
      <c r="E150" s="27">
        <v>0</v>
      </c>
      <c r="F150" s="27">
        <v>0</v>
      </c>
      <c r="G150" s="27">
        <v>0</v>
      </c>
      <c r="H150" s="11">
        <v>16000</v>
      </c>
    </row>
    <row r="151" spans="1:8" x14ac:dyDescent="0.25">
      <c r="A151" s="13" t="s">
        <v>827</v>
      </c>
      <c r="B151" s="20" t="s">
        <v>828</v>
      </c>
      <c r="C151" s="21" t="s">
        <v>2287</v>
      </c>
      <c r="D151" s="26">
        <f t="shared" si="3"/>
        <v>16000</v>
      </c>
      <c r="E151" s="27">
        <v>0</v>
      </c>
      <c r="F151" s="27">
        <v>0</v>
      </c>
      <c r="G151" s="27">
        <v>0</v>
      </c>
      <c r="H151" s="11">
        <v>16000</v>
      </c>
    </row>
    <row r="152" spans="1:8" x14ac:dyDescent="0.25">
      <c r="A152" s="13" t="s">
        <v>3588</v>
      </c>
      <c r="B152" s="20" t="s">
        <v>2282</v>
      </c>
      <c r="C152" s="21" t="s">
        <v>2284</v>
      </c>
      <c r="D152" s="26">
        <f t="shared" si="3"/>
        <v>4000</v>
      </c>
      <c r="E152" s="27">
        <v>0</v>
      </c>
      <c r="F152" s="27">
        <v>0</v>
      </c>
      <c r="G152" s="27">
        <v>0</v>
      </c>
      <c r="H152" s="11">
        <v>4000</v>
      </c>
    </row>
    <row r="153" spans="1:8" x14ac:dyDescent="0.25">
      <c r="A153" s="13" t="s">
        <v>3589</v>
      </c>
      <c r="B153" s="20" t="s">
        <v>825</v>
      </c>
      <c r="C153" s="21" t="s">
        <v>2284</v>
      </c>
      <c r="D153" s="26">
        <f t="shared" si="3"/>
        <v>4000</v>
      </c>
      <c r="E153" s="27">
        <v>0</v>
      </c>
      <c r="F153" s="27">
        <v>0</v>
      </c>
      <c r="G153" s="27">
        <v>0</v>
      </c>
      <c r="H153" s="11">
        <v>4000</v>
      </c>
    </row>
    <row r="154" spans="1:8" x14ac:dyDescent="0.25">
      <c r="A154" s="13" t="s">
        <v>829</v>
      </c>
      <c r="B154" s="20" t="s">
        <v>2288</v>
      </c>
      <c r="C154" s="21" t="s">
        <v>2289</v>
      </c>
      <c r="D154" s="26">
        <f t="shared" si="3"/>
        <v>5000</v>
      </c>
      <c r="E154" s="27">
        <v>0</v>
      </c>
      <c r="F154" s="27">
        <v>0</v>
      </c>
      <c r="G154" s="27">
        <v>0</v>
      </c>
      <c r="H154" s="11">
        <v>5000</v>
      </c>
    </row>
    <row r="155" spans="1:8" x14ac:dyDescent="0.25">
      <c r="A155" s="13" t="s">
        <v>830</v>
      </c>
      <c r="B155" s="20" t="s">
        <v>2290</v>
      </c>
      <c r="C155" s="21" t="s">
        <v>2289</v>
      </c>
      <c r="D155" s="26">
        <f t="shared" si="3"/>
        <v>5000</v>
      </c>
      <c r="E155" s="27">
        <v>0</v>
      </c>
      <c r="F155" s="27">
        <v>0</v>
      </c>
      <c r="G155" s="27">
        <v>0</v>
      </c>
      <c r="H155" s="11">
        <v>5000</v>
      </c>
    </row>
    <row r="156" spans="1:8" x14ac:dyDescent="0.25">
      <c r="A156" s="13" t="s">
        <v>831</v>
      </c>
      <c r="B156" s="20" t="s">
        <v>2291</v>
      </c>
      <c r="C156" s="21" t="s">
        <v>2292</v>
      </c>
      <c r="D156" s="26">
        <f t="shared" si="3"/>
        <v>5000</v>
      </c>
      <c r="E156" s="27">
        <v>0</v>
      </c>
      <c r="F156" s="27">
        <v>0</v>
      </c>
      <c r="G156" s="27">
        <v>0</v>
      </c>
      <c r="H156" s="11">
        <v>5000</v>
      </c>
    </row>
    <row r="157" spans="1:8" x14ac:dyDescent="0.25">
      <c r="A157" s="13" t="s">
        <v>832</v>
      </c>
      <c r="B157" s="20" t="s">
        <v>2293</v>
      </c>
      <c r="C157" s="21" t="s">
        <v>2292</v>
      </c>
      <c r="D157" s="26">
        <f t="shared" si="3"/>
        <v>5000</v>
      </c>
      <c r="E157" s="27">
        <v>0</v>
      </c>
      <c r="F157" s="27">
        <v>0</v>
      </c>
      <c r="G157" s="27">
        <v>0</v>
      </c>
      <c r="H157" s="11">
        <v>5000</v>
      </c>
    </row>
    <row r="158" spans="1:8" x14ac:dyDescent="0.25">
      <c r="A158" s="13" t="s">
        <v>833</v>
      </c>
      <c r="B158" s="20" t="s">
        <v>2294</v>
      </c>
      <c r="C158" s="21" t="s">
        <v>2296</v>
      </c>
      <c r="D158" s="26">
        <f t="shared" si="3"/>
        <v>3000</v>
      </c>
      <c r="E158" s="27">
        <v>0</v>
      </c>
      <c r="F158" s="27">
        <v>0</v>
      </c>
      <c r="G158" s="27">
        <v>0</v>
      </c>
      <c r="H158" s="11">
        <v>3000</v>
      </c>
    </row>
    <row r="159" spans="1:8" x14ac:dyDescent="0.25">
      <c r="A159" s="13" t="s">
        <v>834</v>
      </c>
      <c r="B159" s="20" t="s">
        <v>835</v>
      </c>
      <c r="C159" s="21" t="s">
        <v>2296</v>
      </c>
      <c r="D159" s="26">
        <f t="shared" si="3"/>
        <v>3000</v>
      </c>
      <c r="E159" s="27">
        <v>0</v>
      </c>
      <c r="F159" s="27">
        <v>0</v>
      </c>
      <c r="G159" s="27">
        <v>0</v>
      </c>
      <c r="H159" s="11">
        <v>3000</v>
      </c>
    </row>
    <row r="160" spans="1:8" x14ac:dyDescent="0.25">
      <c r="A160" s="13" t="s">
        <v>836</v>
      </c>
      <c r="B160" s="20" t="s">
        <v>837</v>
      </c>
      <c r="C160" s="21" t="s">
        <v>2298</v>
      </c>
      <c r="D160" s="26">
        <f t="shared" si="3"/>
        <v>4000</v>
      </c>
      <c r="E160" s="27">
        <v>0</v>
      </c>
      <c r="F160" s="27">
        <v>0</v>
      </c>
      <c r="G160" s="27">
        <v>0</v>
      </c>
      <c r="H160" s="11">
        <v>4000</v>
      </c>
    </row>
    <row r="161" spans="1:8" x14ac:dyDescent="0.25">
      <c r="A161" s="13" t="s">
        <v>838</v>
      </c>
      <c r="B161" s="20" t="s">
        <v>839</v>
      </c>
      <c r="C161" s="21" t="s">
        <v>2298</v>
      </c>
      <c r="D161" s="26">
        <f t="shared" si="3"/>
        <v>4000</v>
      </c>
      <c r="E161" s="27">
        <v>0</v>
      </c>
      <c r="F161" s="27">
        <v>0</v>
      </c>
      <c r="G161" s="27">
        <v>0</v>
      </c>
      <c r="H161" s="11">
        <v>4000</v>
      </c>
    </row>
    <row r="162" spans="1:8" x14ac:dyDescent="0.25">
      <c r="A162" s="13" t="s">
        <v>840</v>
      </c>
      <c r="B162" s="20" t="s">
        <v>2299</v>
      </c>
      <c r="C162" s="21" t="s">
        <v>2300</v>
      </c>
      <c r="D162" s="26">
        <f t="shared" si="3"/>
        <v>5000</v>
      </c>
      <c r="E162" s="27">
        <v>0</v>
      </c>
      <c r="F162" s="27">
        <v>0</v>
      </c>
      <c r="G162" s="27">
        <v>0</v>
      </c>
      <c r="H162" s="11">
        <v>5000</v>
      </c>
    </row>
    <row r="163" spans="1:8" x14ac:dyDescent="0.25">
      <c r="A163" s="13" t="s">
        <v>841</v>
      </c>
      <c r="B163" s="20" t="s">
        <v>842</v>
      </c>
      <c r="C163" s="21" t="s">
        <v>2300</v>
      </c>
      <c r="D163" s="26">
        <f t="shared" si="3"/>
        <v>5000</v>
      </c>
      <c r="E163" s="27">
        <v>0</v>
      </c>
      <c r="F163" s="27">
        <v>0</v>
      </c>
      <c r="G163" s="27">
        <v>0</v>
      </c>
      <c r="H163" s="11">
        <v>5000</v>
      </c>
    </row>
    <row r="164" spans="1:8" x14ac:dyDescent="0.25">
      <c r="A164" s="13" t="s">
        <v>843</v>
      </c>
      <c r="B164" s="20" t="s">
        <v>2198</v>
      </c>
      <c r="C164" s="21" t="s">
        <v>2301</v>
      </c>
      <c r="D164" s="26">
        <f t="shared" si="3"/>
        <v>8000</v>
      </c>
      <c r="E164" s="27">
        <v>0</v>
      </c>
      <c r="F164" s="27">
        <v>0</v>
      </c>
      <c r="G164" s="27">
        <v>0</v>
      </c>
      <c r="H164" s="11">
        <v>8000</v>
      </c>
    </row>
    <row r="165" spans="1:8" x14ac:dyDescent="0.25">
      <c r="A165" s="13" t="s">
        <v>844</v>
      </c>
      <c r="B165" s="20" t="s">
        <v>2201</v>
      </c>
      <c r="C165" s="21" t="s">
        <v>2301</v>
      </c>
      <c r="D165" s="26">
        <f t="shared" si="3"/>
        <v>8000</v>
      </c>
      <c r="E165" s="27">
        <v>0</v>
      </c>
      <c r="F165" s="27">
        <v>0</v>
      </c>
      <c r="G165" s="27">
        <v>0</v>
      </c>
      <c r="H165" s="11">
        <v>8000</v>
      </c>
    </row>
    <row r="166" spans="1:8" x14ac:dyDescent="0.25">
      <c r="A166" s="13" t="s">
        <v>3590</v>
      </c>
      <c r="B166" s="20" t="s">
        <v>3591</v>
      </c>
      <c r="C166" s="21" t="s">
        <v>2300</v>
      </c>
      <c r="D166" s="26">
        <f t="shared" si="3"/>
        <v>4000</v>
      </c>
      <c r="E166" s="27">
        <v>0</v>
      </c>
      <c r="F166" s="27">
        <v>0</v>
      </c>
      <c r="G166" s="27">
        <v>0</v>
      </c>
      <c r="H166" s="11">
        <v>4000</v>
      </c>
    </row>
    <row r="167" spans="1:8" x14ac:dyDescent="0.25">
      <c r="A167" s="13" t="s">
        <v>3592</v>
      </c>
      <c r="B167" s="20" t="s">
        <v>3593</v>
      </c>
      <c r="C167" s="21" t="s">
        <v>2300</v>
      </c>
      <c r="D167" s="26">
        <f t="shared" si="3"/>
        <v>4000</v>
      </c>
      <c r="E167" s="27">
        <v>0</v>
      </c>
      <c r="F167" s="27">
        <v>0</v>
      </c>
      <c r="G167" s="27">
        <v>0</v>
      </c>
      <c r="H167" s="11">
        <v>4000</v>
      </c>
    </row>
    <row r="168" spans="1:8" x14ac:dyDescent="0.25">
      <c r="A168" s="13" t="s">
        <v>845</v>
      </c>
      <c r="B168" s="20" t="s">
        <v>2302</v>
      </c>
      <c r="C168" s="21" t="s">
        <v>2303</v>
      </c>
      <c r="D168" s="26">
        <f t="shared" si="3"/>
        <v>2000</v>
      </c>
      <c r="E168" s="27">
        <v>0</v>
      </c>
      <c r="F168" s="27">
        <v>0</v>
      </c>
      <c r="G168" s="27">
        <v>0</v>
      </c>
      <c r="H168" s="11">
        <v>2000</v>
      </c>
    </row>
    <row r="169" spans="1:8" x14ac:dyDescent="0.25">
      <c r="A169" s="13" t="s">
        <v>846</v>
      </c>
      <c r="B169" s="20" t="s">
        <v>847</v>
      </c>
      <c r="C169" s="21" t="s">
        <v>2303</v>
      </c>
      <c r="D169" s="26">
        <f t="shared" si="3"/>
        <v>2000</v>
      </c>
      <c r="E169" s="27">
        <v>0</v>
      </c>
      <c r="F169" s="27">
        <v>0</v>
      </c>
      <c r="G169" s="27">
        <v>0</v>
      </c>
      <c r="H169" s="11">
        <v>2000</v>
      </c>
    </row>
    <row r="170" spans="1:8" x14ac:dyDescent="0.25">
      <c r="A170" s="13" t="s">
        <v>848</v>
      </c>
      <c r="B170" s="20" t="s">
        <v>2304</v>
      </c>
      <c r="C170" s="21" t="s">
        <v>2305</v>
      </c>
      <c r="D170" s="26">
        <f t="shared" si="3"/>
        <v>3500</v>
      </c>
      <c r="E170" s="27">
        <v>0</v>
      </c>
      <c r="F170" s="27">
        <v>0</v>
      </c>
      <c r="G170" s="27">
        <v>0</v>
      </c>
      <c r="H170" s="11">
        <v>3500</v>
      </c>
    </row>
    <row r="171" spans="1:8" x14ac:dyDescent="0.25">
      <c r="A171" s="13" t="s">
        <v>849</v>
      </c>
      <c r="B171" s="20" t="s">
        <v>2306</v>
      </c>
      <c r="C171" s="21" t="s">
        <v>2305</v>
      </c>
      <c r="D171" s="26">
        <f t="shared" si="3"/>
        <v>3500</v>
      </c>
      <c r="E171" s="27">
        <v>0</v>
      </c>
      <c r="F171" s="27">
        <v>0</v>
      </c>
      <c r="G171" s="27">
        <v>0</v>
      </c>
      <c r="H171" s="11">
        <v>3500</v>
      </c>
    </row>
    <row r="172" spans="1:8" x14ac:dyDescent="0.25">
      <c r="A172" s="13" t="s">
        <v>850</v>
      </c>
      <c r="B172" s="20" t="s">
        <v>2307</v>
      </c>
      <c r="C172" s="21" t="s">
        <v>2308</v>
      </c>
      <c r="D172" s="26">
        <f t="shared" si="3"/>
        <v>1000</v>
      </c>
      <c r="E172" s="27">
        <v>0</v>
      </c>
      <c r="F172" s="27">
        <v>0</v>
      </c>
      <c r="G172" s="27">
        <v>0</v>
      </c>
      <c r="H172" s="11">
        <v>1000</v>
      </c>
    </row>
    <row r="173" spans="1:8" x14ac:dyDescent="0.25">
      <c r="A173" s="13" t="s">
        <v>851</v>
      </c>
      <c r="B173" s="20" t="s">
        <v>852</v>
      </c>
      <c r="C173" s="21" t="s">
        <v>2308</v>
      </c>
      <c r="D173" s="26">
        <f t="shared" si="3"/>
        <v>1000</v>
      </c>
      <c r="E173" s="27">
        <v>0</v>
      </c>
      <c r="F173" s="27">
        <v>0</v>
      </c>
      <c r="G173" s="27">
        <v>0</v>
      </c>
      <c r="H173" s="11">
        <v>1000</v>
      </c>
    </row>
    <row r="174" spans="1:8" x14ac:dyDescent="0.25">
      <c r="A174" s="13" t="s">
        <v>853</v>
      </c>
      <c r="B174" s="20" t="s">
        <v>854</v>
      </c>
      <c r="C174" s="21" t="s">
        <v>2309</v>
      </c>
      <c r="D174" s="26">
        <f t="shared" si="3"/>
        <v>1500</v>
      </c>
      <c r="E174" s="27">
        <v>0</v>
      </c>
      <c r="F174" s="27">
        <v>0</v>
      </c>
      <c r="G174" s="27">
        <v>0</v>
      </c>
      <c r="H174" s="11">
        <v>1500</v>
      </c>
    </row>
    <row r="175" spans="1:8" x14ac:dyDescent="0.25">
      <c r="A175" s="13" t="s">
        <v>855</v>
      </c>
      <c r="B175" s="20" t="s">
        <v>856</v>
      </c>
      <c r="C175" s="21" t="s">
        <v>2309</v>
      </c>
      <c r="D175" s="26">
        <f t="shared" si="3"/>
        <v>1500</v>
      </c>
      <c r="E175" s="27">
        <v>0</v>
      </c>
      <c r="F175" s="27">
        <v>0</v>
      </c>
      <c r="G175" s="27">
        <v>0</v>
      </c>
      <c r="H175" s="11">
        <v>1500</v>
      </c>
    </row>
    <row r="176" spans="1:8" x14ac:dyDescent="0.25">
      <c r="A176" s="13" t="s">
        <v>857</v>
      </c>
      <c r="B176" s="20" t="s">
        <v>2310</v>
      </c>
      <c r="C176" s="21" t="s">
        <v>2312</v>
      </c>
      <c r="D176" s="26">
        <f t="shared" si="3"/>
        <v>2000</v>
      </c>
      <c r="E176" s="27">
        <v>0</v>
      </c>
      <c r="F176" s="27">
        <v>0</v>
      </c>
      <c r="G176" s="27">
        <v>0</v>
      </c>
      <c r="H176" s="11">
        <v>2000</v>
      </c>
    </row>
    <row r="177" spans="1:8" x14ac:dyDescent="0.25">
      <c r="A177" s="13" t="s">
        <v>858</v>
      </c>
      <c r="B177" s="20" t="s">
        <v>859</v>
      </c>
      <c r="C177" s="21" t="s">
        <v>2312</v>
      </c>
      <c r="D177" s="26">
        <f t="shared" si="3"/>
        <v>2000</v>
      </c>
      <c r="E177" s="27">
        <v>0</v>
      </c>
      <c r="F177" s="27">
        <v>0</v>
      </c>
      <c r="G177" s="27">
        <v>0</v>
      </c>
      <c r="H177" s="11">
        <v>2000</v>
      </c>
    </row>
    <row r="178" spans="1:8" ht="15.75" customHeight="1" x14ac:dyDescent="0.25">
      <c r="A178" s="13" t="s">
        <v>860</v>
      </c>
      <c r="B178" s="20" t="s">
        <v>2313</v>
      </c>
      <c r="C178" s="21" t="s">
        <v>2314</v>
      </c>
      <c r="D178" s="26">
        <f t="shared" si="3"/>
        <v>3000</v>
      </c>
      <c r="E178" s="27">
        <v>0</v>
      </c>
      <c r="F178" s="27">
        <v>0</v>
      </c>
      <c r="G178" s="27">
        <v>0</v>
      </c>
      <c r="H178" s="11">
        <v>3000</v>
      </c>
    </row>
    <row r="179" spans="1:8" x14ac:dyDescent="0.25">
      <c r="A179" s="13" t="s">
        <v>861</v>
      </c>
      <c r="B179" s="20" t="s">
        <v>2315</v>
      </c>
      <c r="C179" s="21" t="s">
        <v>2314</v>
      </c>
      <c r="D179" s="26">
        <f t="shared" si="3"/>
        <v>3000</v>
      </c>
      <c r="E179" s="27">
        <v>0</v>
      </c>
      <c r="F179" s="27">
        <v>0</v>
      </c>
      <c r="G179" s="27">
        <v>0</v>
      </c>
      <c r="H179" s="11">
        <v>3000</v>
      </c>
    </row>
    <row r="180" spans="1:8" x14ac:dyDescent="0.25">
      <c r="A180" s="13" t="s">
        <v>3594</v>
      </c>
      <c r="B180" s="20" t="s">
        <v>3595</v>
      </c>
      <c r="C180" s="21" t="s">
        <v>2312</v>
      </c>
      <c r="D180" s="26">
        <f t="shared" si="3"/>
        <v>2000</v>
      </c>
      <c r="E180" s="27">
        <v>0</v>
      </c>
      <c r="F180" s="27">
        <v>0</v>
      </c>
      <c r="G180" s="27">
        <v>0</v>
      </c>
      <c r="H180" s="11">
        <v>2000</v>
      </c>
    </row>
    <row r="181" spans="1:8" x14ac:dyDescent="0.25">
      <c r="A181" s="13" t="s">
        <v>3598</v>
      </c>
      <c r="B181" s="20" t="s">
        <v>3599</v>
      </c>
      <c r="C181" s="21" t="s">
        <v>2312</v>
      </c>
      <c r="D181" s="26">
        <f t="shared" si="3"/>
        <v>2000</v>
      </c>
      <c r="E181" s="27">
        <v>0</v>
      </c>
      <c r="F181" s="27">
        <v>0</v>
      </c>
      <c r="G181" s="27">
        <v>0</v>
      </c>
      <c r="H181" s="11">
        <v>2000</v>
      </c>
    </row>
    <row r="182" spans="1:8" x14ac:dyDescent="0.25">
      <c r="A182" s="13" t="s">
        <v>862</v>
      </c>
      <c r="B182" s="20" t="s">
        <v>2316</v>
      </c>
      <c r="C182" s="21" t="s">
        <v>2317</v>
      </c>
      <c r="D182" s="26">
        <f t="shared" si="3"/>
        <v>1000</v>
      </c>
      <c r="E182" s="27">
        <v>0</v>
      </c>
      <c r="F182" s="27">
        <v>0</v>
      </c>
      <c r="G182" s="27">
        <v>0</v>
      </c>
      <c r="H182" s="11">
        <v>1000</v>
      </c>
    </row>
    <row r="183" spans="1:8" x14ac:dyDescent="0.25">
      <c r="A183" s="13" t="s">
        <v>863</v>
      </c>
      <c r="B183" s="20" t="s">
        <v>864</v>
      </c>
      <c r="C183" s="21" t="s">
        <v>2317</v>
      </c>
      <c r="D183" s="26">
        <f t="shared" si="3"/>
        <v>1000</v>
      </c>
      <c r="E183" s="27">
        <v>0</v>
      </c>
      <c r="F183" s="27">
        <v>0</v>
      </c>
      <c r="G183" s="27">
        <v>0</v>
      </c>
      <c r="H183" s="11">
        <v>1000</v>
      </c>
    </row>
    <row r="184" spans="1:8" x14ac:dyDescent="0.25">
      <c r="A184" s="13" t="s">
        <v>865</v>
      </c>
      <c r="B184" s="20" t="s">
        <v>2318</v>
      </c>
      <c r="C184" s="21" t="s">
        <v>2320</v>
      </c>
      <c r="D184" s="26">
        <f t="shared" si="3"/>
        <v>9000</v>
      </c>
      <c r="E184" s="27">
        <v>0</v>
      </c>
      <c r="F184" s="27">
        <v>0</v>
      </c>
      <c r="G184" s="27">
        <v>0</v>
      </c>
      <c r="H184" s="11">
        <v>9000</v>
      </c>
    </row>
    <row r="185" spans="1:8" x14ac:dyDescent="0.25">
      <c r="A185" s="13" t="s">
        <v>866</v>
      </c>
      <c r="B185" s="20" t="s">
        <v>867</v>
      </c>
      <c r="C185" s="21" t="s">
        <v>2320</v>
      </c>
      <c r="D185" s="26">
        <f t="shared" si="3"/>
        <v>9000</v>
      </c>
      <c r="E185" s="27">
        <v>0</v>
      </c>
      <c r="F185" s="27">
        <v>0</v>
      </c>
      <c r="G185" s="27">
        <v>0</v>
      </c>
      <c r="H185" s="11">
        <v>9000</v>
      </c>
    </row>
    <row r="186" spans="1:8" x14ac:dyDescent="0.25">
      <c r="A186" s="13" t="s">
        <v>868</v>
      </c>
      <c r="B186" s="20" t="s">
        <v>869</v>
      </c>
      <c r="C186" s="21" t="s">
        <v>2321</v>
      </c>
      <c r="D186" s="26">
        <f t="shared" si="3"/>
        <v>12000</v>
      </c>
      <c r="E186" s="27">
        <v>0</v>
      </c>
      <c r="F186" s="27">
        <v>0</v>
      </c>
      <c r="G186" s="27">
        <v>0</v>
      </c>
      <c r="H186" s="11">
        <v>12000</v>
      </c>
    </row>
    <row r="187" spans="1:8" x14ac:dyDescent="0.25">
      <c r="A187" s="13" t="s">
        <v>870</v>
      </c>
      <c r="B187" s="20" t="s">
        <v>871</v>
      </c>
      <c r="C187" s="21" t="s">
        <v>2321</v>
      </c>
      <c r="D187" s="26">
        <f t="shared" si="3"/>
        <v>12000</v>
      </c>
      <c r="E187" s="27">
        <v>0</v>
      </c>
      <c r="F187" s="27">
        <v>0</v>
      </c>
      <c r="G187" s="27">
        <v>0</v>
      </c>
      <c r="H187" s="11">
        <v>12000</v>
      </c>
    </row>
    <row r="188" spans="1:8" x14ac:dyDescent="0.25">
      <c r="A188" s="13" t="s">
        <v>872</v>
      </c>
      <c r="B188" s="20" t="s">
        <v>2198</v>
      </c>
      <c r="C188" s="21" t="s">
        <v>2322</v>
      </c>
      <c r="D188" s="26">
        <f t="shared" si="3"/>
        <v>8000</v>
      </c>
      <c r="E188" s="27">
        <v>0</v>
      </c>
      <c r="F188" s="27">
        <v>0</v>
      </c>
      <c r="G188" s="27">
        <v>0</v>
      </c>
      <c r="H188" s="11">
        <v>8000</v>
      </c>
    </row>
    <row r="189" spans="1:8" x14ac:dyDescent="0.25">
      <c r="A189" s="13" t="s">
        <v>873</v>
      </c>
      <c r="B189" s="20" t="s">
        <v>2201</v>
      </c>
      <c r="C189" s="21" t="s">
        <v>2322</v>
      </c>
      <c r="D189" s="26">
        <f t="shared" si="3"/>
        <v>8000</v>
      </c>
      <c r="E189" s="27">
        <v>0</v>
      </c>
      <c r="F189" s="27">
        <v>0</v>
      </c>
      <c r="G189" s="27">
        <v>0</v>
      </c>
      <c r="H189" s="11">
        <v>8000</v>
      </c>
    </row>
    <row r="190" spans="1:8" x14ac:dyDescent="0.25">
      <c r="A190" s="13" t="s">
        <v>3600</v>
      </c>
      <c r="B190" s="20" t="s">
        <v>854</v>
      </c>
      <c r="C190" s="21" t="s">
        <v>4016</v>
      </c>
      <c r="D190" s="26">
        <f t="shared" si="3"/>
        <v>3000</v>
      </c>
      <c r="E190" s="27">
        <v>0</v>
      </c>
      <c r="F190" s="27">
        <v>0</v>
      </c>
      <c r="G190" s="27">
        <v>0</v>
      </c>
      <c r="H190" s="11">
        <v>3000</v>
      </c>
    </row>
    <row r="191" spans="1:8" x14ac:dyDescent="0.25">
      <c r="A191" s="13" t="s">
        <v>3601</v>
      </c>
      <c r="B191" s="20" t="s">
        <v>856</v>
      </c>
      <c r="C191" s="21" t="s">
        <v>4016</v>
      </c>
      <c r="D191" s="26">
        <f t="shared" si="3"/>
        <v>3000</v>
      </c>
      <c r="E191" s="27">
        <v>0</v>
      </c>
      <c r="F191" s="27">
        <v>0</v>
      </c>
      <c r="G191" s="27">
        <v>0</v>
      </c>
      <c r="H191" s="11">
        <v>3000</v>
      </c>
    </row>
    <row r="192" spans="1:8" x14ac:dyDescent="0.25">
      <c r="A192" s="13" t="s">
        <v>875</v>
      </c>
      <c r="B192" s="20" t="s">
        <v>2202</v>
      </c>
      <c r="C192" s="21" t="s">
        <v>2323</v>
      </c>
      <c r="D192" s="26">
        <f t="shared" si="3"/>
        <v>3000</v>
      </c>
      <c r="E192" s="27">
        <v>0</v>
      </c>
      <c r="F192" s="27">
        <v>0</v>
      </c>
      <c r="G192" s="27">
        <v>0</v>
      </c>
      <c r="H192" s="11">
        <v>3000</v>
      </c>
    </row>
    <row r="193" spans="1:8" x14ac:dyDescent="0.25">
      <c r="A193" s="13" t="s">
        <v>876</v>
      </c>
      <c r="B193" s="20" t="s">
        <v>703</v>
      </c>
      <c r="C193" s="21" t="s">
        <v>2323</v>
      </c>
      <c r="D193" s="26">
        <f t="shared" si="3"/>
        <v>3000</v>
      </c>
      <c r="E193" s="27">
        <v>0</v>
      </c>
      <c r="F193" s="27">
        <v>0</v>
      </c>
      <c r="G193" s="27">
        <v>0</v>
      </c>
      <c r="H193" s="11">
        <v>3000</v>
      </c>
    </row>
    <row r="194" spans="1:8" x14ac:dyDescent="0.25">
      <c r="A194" s="13" t="s">
        <v>877</v>
      </c>
      <c r="B194" s="20" t="s">
        <v>878</v>
      </c>
      <c r="C194" s="21" t="s">
        <v>2324</v>
      </c>
      <c r="D194" s="26">
        <f t="shared" si="3"/>
        <v>2000</v>
      </c>
      <c r="E194" s="27">
        <v>0</v>
      </c>
      <c r="F194" s="27">
        <v>0</v>
      </c>
      <c r="G194" s="27">
        <v>0</v>
      </c>
      <c r="H194" s="11">
        <v>2000</v>
      </c>
    </row>
    <row r="195" spans="1:8" x14ac:dyDescent="0.25">
      <c r="A195" s="13" t="s">
        <v>879</v>
      </c>
      <c r="B195" s="20" t="s">
        <v>2325</v>
      </c>
      <c r="C195" s="21" t="s">
        <v>2324</v>
      </c>
      <c r="D195" s="26">
        <f t="shared" si="3"/>
        <v>2000</v>
      </c>
      <c r="E195" s="27">
        <v>0</v>
      </c>
      <c r="F195" s="27">
        <v>0</v>
      </c>
      <c r="G195" s="27">
        <v>0</v>
      </c>
      <c r="H195" s="11">
        <v>2000</v>
      </c>
    </row>
    <row r="196" spans="1:8" x14ac:dyDescent="0.25">
      <c r="A196" s="13" t="s">
        <v>880</v>
      </c>
      <c r="B196" s="20" t="s">
        <v>881</v>
      </c>
      <c r="C196" s="21" t="s">
        <v>2326</v>
      </c>
      <c r="D196" s="26">
        <f t="shared" si="3"/>
        <v>20000</v>
      </c>
      <c r="E196" s="27">
        <v>0</v>
      </c>
      <c r="F196" s="27">
        <v>0</v>
      </c>
      <c r="G196" s="27">
        <v>0</v>
      </c>
      <c r="H196" s="11">
        <v>20000</v>
      </c>
    </row>
    <row r="197" spans="1:8" x14ac:dyDescent="0.25">
      <c r="A197" s="13" t="s">
        <v>882</v>
      </c>
      <c r="B197" s="20" t="s">
        <v>883</v>
      </c>
      <c r="C197" s="21" t="s">
        <v>2326</v>
      </c>
      <c r="D197" s="26">
        <f t="shared" si="3"/>
        <v>20000</v>
      </c>
      <c r="E197" s="27">
        <v>0</v>
      </c>
      <c r="F197" s="27">
        <v>0</v>
      </c>
      <c r="G197" s="27">
        <v>0</v>
      </c>
      <c r="H197" s="11">
        <v>20000</v>
      </c>
    </row>
    <row r="198" spans="1:8" x14ac:dyDescent="0.25">
      <c r="A198" s="13" t="s">
        <v>884</v>
      </c>
      <c r="B198" s="20" t="s">
        <v>2327</v>
      </c>
      <c r="C198" s="21" t="s">
        <v>2329</v>
      </c>
      <c r="D198" s="26">
        <f t="shared" si="3"/>
        <v>6000</v>
      </c>
      <c r="E198" s="27">
        <v>0</v>
      </c>
      <c r="F198" s="27">
        <v>0</v>
      </c>
      <c r="G198" s="27">
        <v>0</v>
      </c>
      <c r="H198" s="11">
        <v>6000</v>
      </c>
    </row>
    <row r="199" spans="1:8" x14ac:dyDescent="0.25">
      <c r="A199" s="13" t="s">
        <v>885</v>
      </c>
      <c r="B199" s="20" t="s">
        <v>886</v>
      </c>
      <c r="C199" s="21" t="s">
        <v>2329</v>
      </c>
      <c r="D199" s="26">
        <f t="shared" si="3"/>
        <v>6000</v>
      </c>
      <c r="E199" s="27">
        <v>0</v>
      </c>
      <c r="F199" s="27">
        <v>0</v>
      </c>
      <c r="G199" s="27">
        <v>0</v>
      </c>
      <c r="H199" s="11">
        <v>6000</v>
      </c>
    </row>
    <row r="200" spans="1:8" x14ac:dyDescent="0.25">
      <c r="A200" s="13" t="s">
        <v>887</v>
      </c>
      <c r="B200" s="20" t="s">
        <v>2330</v>
      </c>
      <c r="C200" s="21" t="s">
        <v>2331</v>
      </c>
      <c r="D200" s="26">
        <f t="shared" si="3"/>
        <v>3800</v>
      </c>
      <c r="E200" s="27">
        <v>0</v>
      </c>
      <c r="F200" s="27">
        <v>0</v>
      </c>
      <c r="G200" s="27">
        <v>0</v>
      </c>
      <c r="H200" s="11">
        <v>3800</v>
      </c>
    </row>
    <row r="201" spans="1:8" x14ac:dyDescent="0.25">
      <c r="A201" s="13" t="s">
        <v>888</v>
      </c>
      <c r="B201" s="20" t="s">
        <v>889</v>
      </c>
      <c r="C201" s="21" t="s">
        <v>2331</v>
      </c>
      <c r="D201" s="26">
        <f t="shared" si="3"/>
        <v>3800</v>
      </c>
      <c r="E201" s="27">
        <v>0</v>
      </c>
      <c r="F201" s="27">
        <v>0</v>
      </c>
      <c r="G201" s="27">
        <v>0</v>
      </c>
      <c r="H201" s="11">
        <v>3800</v>
      </c>
    </row>
    <row r="202" spans="1:8" x14ac:dyDescent="0.25">
      <c r="A202" s="13" t="s">
        <v>890</v>
      </c>
      <c r="B202" s="20" t="s">
        <v>2332</v>
      </c>
      <c r="C202" s="21" t="s">
        <v>2333</v>
      </c>
      <c r="D202" s="26">
        <f t="shared" si="3"/>
        <v>4300</v>
      </c>
      <c r="E202" s="27">
        <v>0</v>
      </c>
      <c r="F202" s="27">
        <v>0</v>
      </c>
      <c r="G202" s="27">
        <v>0</v>
      </c>
      <c r="H202" s="11">
        <v>4300</v>
      </c>
    </row>
    <row r="203" spans="1:8" x14ac:dyDescent="0.25">
      <c r="A203" s="13" t="s">
        <v>891</v>
      </c>
      <c r="B203" s="20" t="s">
        <v>892</v>
      </c>
      <c r="C203" s="21" t="s">
        <v>2333</v>
      </c>
      <c r="D203" s="26">
        <f t="shared" si="3"/>
        <v>4300</v>
      </c>
      <c r="E203" s="27">
        <v>0</v>
      </c>
      <c r="F203" s="27">
        <v>0</v>
      </c>
      <c r="G203" s="27">
        <v>0</v>
      </c>
      <c r="H203" s="11">
        <v>4300</v>
      </c>
    </row>
    <row r="204" spans="1:8" x14ac:dyDescent="0.25">
      <c r="A204" s="13" t="s">
        <v>893</v>
      </c>
      <c r="B204" s="20" t="s">
        <v>2334</v>
      </c>
      <c r="C204" s="21" t="s">
        <v>2335</v>
      </c>
      <c r="D204" s="26">
        <f t="shared" ref="D204:D267" si="4">E204+F204+H204</f>
        <v>1000</v>
      </c>
      <c r="E204" s="27">
        <v>0</v>
      </c>
      <c r="F204" s="27">
        <v>0</v>
      </c>
      <c r="G204" s="27">
        <v>0</v>
      </c>
      <c r="H204" s="11">
        <v>1000</v>
      </c>
    </row>
    <row r="205" spans="1:8" x14ac:dyDescent="0.25">
      <c r="A205" s="13" t="s">
        <v>894</v>
      </c>
      <c r="B205" s="20" t="s">
        <v>895</v>
      </c>
      <c r="C205" s="21" t="s">
        <v>2335</v>
      </c>
      <c r="D205" s="26">
        <f t="shared" si="4"/>
        <v>1000</v>
      </c>
      <c r="E205" s="27">
        <v>0</v>
      </c>
      <c r="F205" s="27">
        <v>0</v>
      </c>
      <c r="G205" s="27">
        <v>0</v>
      </c>
      <c r="H205" s="11">
        <v>1000</v>
      </c>
    </row>
    <row r="206" spans="1:8" x14ac:dyDescent="0.25">
      <c r="A206" s="13" t="s">
        <v>896</v>
      </c>
      <c r="B206" s="20" t="s">
        <v>2336</v>
      </c>
      <c r="C206" s="21" t="s">
        <v>2338</v>
      </c>
      <c r="D206" s="26">
        <f t="shared" si="4"/>
        <v>6000</v>
      </c>
      <c r="E206" s="27">
        <v>0</v>
      </c>
      <c r="F206" s="27">
        <v>0</v>
      </c>
      <c r="G206" s="27">
        <v>0</v>
      </c>
      <c r="H206" s="11">
        <v>6000</v>
      </c>
    </row>
    <row r="207" spans="1:8" x14ac:dyDescent="0.25">
      <c r="A207" s="13" t="s">
        <v>897</v>
      </c>
      <c r="B207" s="20" t="s">
        <v>2339</v>
      </c>
      <c r="C207" s="21" t="s">
        <v>2338</v>
      </c>
      <c r="D207" s="26">
        <f t="shared" si="4"/>
        <v>6000</v>
      </c>
      <c r="E207" s="27">
        <v>0</v>
      </c>
      <c r="F207" s="27">
        <v>0</v>
      </c>
      <c r="G207" s="27">
        <v>0</v>
      </c>
      <c r="H207" s="11">
        <v>6000</v>
      </c>
    </row>
    <row r="208" spans="1:8" x14ac:dyDescent="0.25">
      <c r="A208" s="13" t="s">
        <v>898</v>
      </c>
      <c r="B208" s="20" t="s">
        <v>2340</v>
      </c>
      <c r="C208" s="21" t="s">
        <v>2341</v>
      </c>
      <c r="D208" s="26">
        <f t="shared" si="4"/>
        <v>280</v>
      </c>
      <c r="E208" s="27">
        <v>0</v>
      </c>
      <c r="F208" s="27">
        <v>0</v>
      </c>
      <c r="G208" s="27">
        <v>0</v>
      </c>
      <c r="H208" s="11">
        <v>280</v>
      </c>
    </row>
    <row r="209" spans="1:8" x14ac:dyDescent="0.25">
      <c r="A209" s="13" t="s">
        <v>899</v>
      </c>
      <c r="B209" s="20" t="s">
        <v>900</v>
      </c>
      <c r="C209" s="21" t="s">
        <v>2341</v>
      </c>
      <c r="D209" s="26">
        <f t="shared" si="4"/>
        <v>280</v>
      </c>
      <c r="E209" s="27">
        <v>0</v>
      </c>
      <c r="F209" s="27">
        <v>0</v>
      </c>
      <c r="G209" s="27">
        <v>0</v>
      </c>
      <c r="H209" s="11">
        <v>280</v>
      </c>
    </row>
    <row r="210" spans="1:8" x14ac:dyDescent="0.25">
      <c r="A210" s="13" t="s">
        <v>1466</v>
      </c>
      <c r="B210" s="20" t="s">
        <v>2342</v>
      </c>
      <c r="C210" s="21" t="s">
        <v>2344</v>
      </c>
      <c r="D210" s="26">
        <f t="shared" si="4"/>
        <v>20</v>
      </c>
      <c r="E210" s="27">
        <v>0</v>
      </c>
      <c r="F210" s="27">
        <v>0</v>
      </c>
      <c r="G210" s="27">
        <v>0</v>
      </c>
      <c r="H210" s="11">
        <v>20</v>
      </c>
    </row>
    <row r="211" spans="1:8" x14ac:dyDescent="0.25">
      <c r="A211" s="13" t="s">
        <v>901</v>
      </c>
      <c r="B211" s="20" t="s">
        <v>902</v>
      </c>
      <c r="C211" s="21" t="s">
        <v>2346</v>
      </c>
      <c r="D211" s="26">
        <f t="shared" si="4"/>
        <v>200</v>
      </c>
      <c r="E211" s="27">
        <v>0</v>
      </c>
      <c r="F211" s="27">
        <v>0</v>
      </c>
      <c r="G211" s="27">
        <v>0</v>
      </c>
      <c r="H211" s="11">
        <v>200</v>
      </c>
    </row>
    <row r="212" spans="1:8" x14ac:dyDescent="0.25">
      <c r="A212" s="13" t="s">
        <v>1467</v>
      </c>
      <c r="B212" s="20" t="s">
        <v>2347</v>
      </c>
      <c r="C212" s="21" t="s">
        <v>2344</v>
      </c>
      <c r="D212" s="26">
        <f t="shared" si="4"/>
        <v>20</v>
      </c>
      <c r="E212" s="27">
        <v>0</v>
      </c>
      <c r="F212" s="27">
        <v>0</v>
      </c>
      <c r="G212" s="27">
        <v>0</v>
      </c>
      <c r="H212" s="11">
        <v>20</v>
      </c>
    </row>
    <row r="213" spans="1:8" x14ac:dyDescent="0.25">
      <c r="A213" s="13" t="s">
        <v>903</v>
      </c>
      <c r="B213" s="20" t="s">
        <v>904</v>
      </c>
      <c r="C213" s="21" t="s">
        <v>2348</v>
      </c>
      <c r="D213" s="26">
        <f t="shared" si="4"/>
        <v>200</v>
      </c>
      <c r="E213" s="27">
        <v>0</v>
      </c>
      <c r="F213" s="27">
        <v>0</v>
      </c>
      <c r="G213" s="27">
        <v>0</v>
      </c>
      <c r="H213" s="11">
        <v>200</v>
      </c>
    </row>
    <row r="214" spans="1:8" x14ac:dyDescent="0.25">
      <c r="A214" s="13" t="s">
        <v>905</v>
      </c>
      <c r="B214" s="20" t="s">
        <v>2349</v>
      </c>
      <c r="C214" s="21" t="s">
        <v>2351</v>
      </c>
      <c r="D214" s="26">
        <f t="shared" si="4"/>
        <v>100</v>
      </c>
      <c r="E214" s="27">
        <v>0</v>
      </c>
      <c r="F214" s="27">
        <v>0</v>
      </c>
      <c r="G214" s="27">
        <v>0</v>
      </c>
      <c r="H214" s="11">
        <v>100</v>
      </c>
    </row>
    <row r="215" spans="1:8" x14ac:dyDescent="0.25">
      <c r="A215" s="13" t="s">
        <v>906</v>
      </c>
      <c r="B215" s="20" t="s">
        <v>2352</v>
      </c>
      <c r="C215" s="21" t="s">
        <v>2354</v>
      </c>
      <c r="D215" s="26">
        <f t="shared" si="4"/>
        <v>200</v>
      </c>
      <c r="E215" s="27">
        <v>0</v>
      </c>
      <c r="F215" s="27">
        <v>0</v>
      </c>
      <c r="G215" s="27">
        <v>0</v>
      </c>
      <c r="H215" s="11">
        <v>200</v>
      </c>
    </row>
    <row r="216" spans="1:8" x14ac:dyDescent="0.25">
      <c r="A216" s="13" t="s">
        <v>907</v>
      </c>
      <c r="B216" s="20" t="s">
        <v>2355</v>
      </c>
      <c r="C216" s="21" t="s">
        <v>2354</v>
      </c>
      <c r="D216" s="26">
        <f t="shared" si="4"/>
        <v>100</v>
      </c>
      <c r="E216" s="27">
        <v>0</v>
      </c>
      <c r="F216" s="27">
        <v>0</v>
      </c>
      <c r="G216" s="27">
        <v>0</v>
      </c>
      <c r="H216" s="11">
        <v>100</v>
      </c>
    </row>
    <row r="217" spans="1:8" x14ac:dyDescent="0.25">
      <c r="A217" s="13" t="s">
        <v>908</v>
      </c>
      <c r="B217" s="20" t="s">
        <v>909</v>
      </c>
      <c r="C217" s="21" t="s">
        <v>2354</v>
      </c>
      <c r="D217" s="26">
        <f t="shared" si="4"/>
        <v>200</v>
      </c>
      <c r="E217" s="27">
        <v>0</v>
      </c>
      <c r="F217" s="27">
        <v>0</v>
      </c>
      <c r="G217" s="27">
        <v>0</v>
      </c>
      <c r="H217" s="11">
        <v>200</v>
      </c>
    </row>
    <row r="218" spans="1:8" x14ac:dyDescent="0.25">
      <c r="A218" s="13" t="s">
        <v>910</v>
      </c>
      <c r="B218" s="20" t="s">
        <v>911</v>
      </c>
      <c r="C218" s="21" t="s">
        <v>2357</v>
      </c>
      <c r="D218" s="26">
        <f t="shared" si="4"/>
        <v>1200</v>
      </c>
      <c r="E218" s="27">
        <v>0</v>
      </c>
      <c r="F218" s="27">
        <v>0</v>
      </c>
      <c r="G218" s="27">
        <v>0</v>
      </c>
      <c r="H218" s="11">
        <v>1200</v>
      </c>
    </row>
    <row r="219" spans="1:8" x14ac:dyDescent="0.25">
      <c r="A219" s="13" t="s">
        <v>912</v>
      </c>
      <c r="B219" s="20" t="s">
        <v>913</v>
      </c>
      <c r="C219" s="21" t="s">
        <v>2357</v>
      </c>
      <c r="D219" s="26">
        <f t="shared" si="4"/>
        <v>1200</v>
      </c>
      <c r="E219" s="27">
        <v>0</v>
      </c>
      <c r="F219" s="27">
        <v>0</v>
      </c>
      <c r="G219" s="27">
        <v>0</v>
      </c>
      <c r="H219" s="11">
        <v>1200</v>
      </c>
    </row>
    <row r="220" spans="1:8" x14ac:dyDescent="0.25">
      <c r="A220" s="13" t="s">
        <v>914</v>
      </c>
      <c r="B220" s="20" t="s">
        <v>915</v>
      </c>
      <c r="C220" s="21" t="s">
        <v>2358</v>
      </c>
      <c r="D220" s="26">
        <f t="shared" si="4"/>
        <v>2000</v>
      </c>
      <c r="E220" s="27">
        <v>0</v>
      </c>
      <c r="F220" s="27">
        <v>0</v>
      </c>
      <c r="G220" s="27">
        <v>0</v>
      </c>
      <c r="H220" s="11">
        <v>2000</v>
      </c>
    </row>
    <row r="221" spans="1:8" x14ac:dyDescent="0.25">
      <c r="A221" s="13" t="s">
        <v>916</v>
      </c>
      <c r="B221" s="20" t="s">
        <v>917</v>
      </c>
      <c r="C221" s="21" t="s">
        <v>2358</v>
      </c>
      <c r="D221" s="26">
        <f t="shared" si="4"/>
        <v>2000</v>
      </c>
      <c r="E221" s="27">
        <v>0</v>
      </c>
      <c r="F221" s="27">
        <v>0</v>
      </c>
      <c r="G221" s="27">
        <v>0</v>
      </c>
      <c r="H221" s="11">
        <v>2000</v>
      </c>
    </row>
    <row r="222" spans="1:8" x14ac:dyDescent="0.25">
      <c r="A222" s="13" t="s">
        <v>918</v>
      </c>
      <c r="B222" s="20" t="s">
        <v>919</v>
      </c>
      <c r="C222" s="21" t="s">
        <v>2359</v>
      </c>
      <c r="D222" s="26">
        <f t="shared" si="4"/>
        <v>200</v>
      </c>
      <c r="E222" s="27">
        <v>0</v>
      </c>
      <c r="F222" s="27">
        <v>0</v>
      </c>
      <c r="G222" s="27">
        <v>0</v>
      </c>
      <c r="H222" s="11">
        <v>200</v>
      </c>
    </row>
    <row r="223" spans="1:8" x14ac:dyDescent="0.25">
      <c r="A223" s="13" t="s">
        <v>920</v>
      </c>
      <c r="B223" s="20" t="s">
        <v>921</v>
      </c>
      <c r="C223" s="21" t="s">
        <v>2359</v>
      </c>
      <c r="D223" s="26">
        <f t="shared" si="4"/>
        <v>200</v>
      </c>
      <c r="E223" s="27">
        <v>0</v>
      </c>
      <c r="F223" s="27">
        <v>0</v>
      </c>
      <c r="G223" s="27">
        <v>0</v>
      </c>
      <c r="H223" s="11">
        <v>200</v>
      </c>
    </row>
    <row r="224" spans="1:8" x14ac:dyDescent="0.25">
      <c r="A224" s="13" t="s">
        <v>922</v>
      </c>
      <c r="B224" s="20" t="s">
        <v>923</v>
      </c>
      <c r="C224" s="21" t="s">
        <v>2360</v>
      </c>
      <c r="D224" s="26">
        <f t="shared" si="4"/>
        <v>3000</v>
      </c>
      <c r="E224" s="27">
        <v>0</v>
      </c>
      <c r="F224" s="27">
        <v>0</v>
      </c>
      <c r="G224" s="27">
        <v>0</v>
      </c>
      <c r="H224" s="11">
        <v>3000</v>
      </c>
    </row>
    <row r="225" spans="1:8" x14ac:dyDescent="0.25">
      <c r="A225" s="13" t="s">
        <v>924</v>
      </c>
      <c r="B225" s="20" t="s">
        <v>789</v>
      </c>
      <c r="C225" s="21" t="s">
        <v>2360</v>
      </c>
      <c r="D225" s="26">
        <f t="shared" si="4"/>
        <v>3000</v>
      </c>
      <c r="E225" s="27">
        <v>0</v>
      </c>
      <c r="F225" s="27">
        <v>0</v>
      </c>
      <c r="G225" s="27">
        <v>0</v>
      </c>
      <c r="H225" s="11">
        <v>3000</v>
      </c>
    </row>
    <row r="226" spans="1:8" x14ac:dyDescent="0.25">
      <c r="A226" s="13" t="s">
        <v>3602</v>
      </c>
      <c r="B226" s="20" t="s">
        <v>2330</v>
      </c>
      <c r="C226" s="21" t="s">
        <v>2331</v>
      </c>
      <c r="D226" s="26">
        <f t="shared" si="4"/>
        <v>2300</v>
      </c>
      <c r="E226" s="27">
        <v>0</v>
      </c>
      <c r="F226" s="27">
        <v>0</v>
      </c>
      <c r="G226" s="27">
        <v>0</v>
      </c>
      <c r="H226" s="11">
        <v>2300</v>
      </c>
    </row>
    <row r="227" spans="1:8" x14ac:dyDescent="0.25">
      <c r="A227" s="13" t="s">
        <v>3603</v>
      </c>
      <c r="B227" s="20" t="s">
        <v>889</v>
      </c>
      <c r="C227" s="21" t="s">
        <v>2331</v>
      </c>
      <c r="D227" s="26">
        <f t="shared" si="4"/>
        <v>2300</v>
      </c>
      <c r="E227" s="27">
        <v>0</v>
      </c>
      <c r="F227" s="27">
        <v>0</v>
      </c>
      <c r="G227" s="27">
        <v>0</v>
      </c>
      <c r="H227" s="11">
        <v>2300</v>
      </c>
    </row>
    <row r="228" spans="1:8" x14ac:dyDescent="0.25">
      <c r="A228" s="13" t="s">
        <v>3604</v>
      </c>
      <c r="B228" s="20" t="s">
        <v>3605</v>
      </c>
      <c r="C228" s="21" t="s">
        <v>2333</v>
      </c>
      <c r="D228" s="26">
        <f t="shared" si="4"/>
        <v>3000</v>
      </c>
      <c r="E228" s="27">
        <v>0</v>
      </c>
      <c r="F228" s="27">
        <v>0</v>
      </c>
      <c r="G228" s="27">
        <v>0</v>
      </c>
      <c r="H228" s="11">
        <v>3000</v>
      </c>
    </row>
    <row r="229" spans="1:8" x14ac:dyDescent="0.25">
      <c r="A229" s="13" t="s">
        <v>3606</v>
      </c>
      <c r="B229" s="20" t="s">
        <v>3607</v>
      </c>
      <c r="C229" s="21" t="s">
        <v>2333</v>
      </c>
      <c r="D229" s="26">
        <f t="shared" si="4"/>
        <v>3000</v>
      </c>
      <c r="E229" s="27">
        <v>0</v>
      </c>
      <c r="F229" s="27">
        <v>0</v>
      </c>
      <c r="G229" s="27">
        <v>0</v>
      </c>
      <c r="H229" s="11">
        <v>3000</v>
      </c>
    </row>
    <row r="230" spans="1:8" x14ac:dyDescent="0.25">
      <c r="A230" s="13" t="s">
        <v>925</v>
      </c>
      <c r="B230" s="20" t="s">
        <v>926</v>
      </c>
      <c r="C230" s="21" t="s">
        <v>2362</v>
      </c>
      <c r="D230" s="26">
        <f t="shared" si="4"/>
        <v>7000</v>
      </c>
      <c r="E230" s="27">
        <v>0</v>
      </c>
      <c r="F230" s="27">
        <v>0</v>
      </c>
      <c r="G230" s="27">
        <v>0</v>
      </c>
      <c r="H230" s="11">
        <v>7000</v>
      </c>
    </row>
    <row r="231" spans="1:8" x14ac:dyDescent="0.25">
      <c r="A231" s="13" t="s">
        <v>927</v>
      </c>
      <c r="B231" s="20" t="s">
        <v>928</v>
      </c>
      <c r="C231" s="21" t="s">
        <v>2362</v>
      </c>
      <c r="D231" s="26">
        <f t="shared" si="4"/>
        <v>7000</v>
      </c>
      <c r="E231" s="27">
        <v>0</v>
      </c>
      <c r="F231" s="27">
        <v>0</v>
      </c>
      <c r="G231" s="27">
        <v>0</v>
      </c>
      <c r="H231" s="11">
        <v>7000</v>
      </c>
    </row>
    <row r="232" spans="1:8" x14ac:dyDescent="0.25">
      <c r="A232" s="13" t="s">
        <v>929</v>
      </c>
      <c r="B232" s="20" t="s">
        <v>2363</v>
      </c>
      <c r="C232" s="21" t="s">
        <v>2364</v>
      </c>
      <c r="D232" s="26">
        <f t="shared" si="4"/>
        <v>10000</v>
      </c>
      <c r="E232" s="27">
        <v>0</v>
      </c>
      <c r="F232" s="27">
        <v>0</v>
      </c>
      <c r="G232" s="27">
        <v>0</v>
      </c>
      <c r="H232" s="11">
        <v>10000</v>
      </c>
    </row>
    <row r="233" spans="1:8" x14ac:dyDescent="0.25">
      <c r="A233" s="13" t="s">
        <v>930</v>
      </c>
      <c r="B233" s="20" t="s">
        <v>931</v>
      </c>
      <c r="C233" s="21" t="s">
        <v>2364</v>
      </c>
      <c r="D233" s="26">
        <f t="shared" si="4"/>
        <v>10000</v>
      </c>
      <c r="E233" s="27">
        <v>0</v>
      </c>
      <c r="F233" s="27">
        <v>0</v>
      </c>
      <c r="G233" s="27">
        <v>0</v>
      </c>
      <c r="H233" s="11">
        <v>10000</v>
      </c>
    </row>
    <row r="234" spans="1:8" x14ac:dyDescent="0.25">
      <c r="A234" s="13" t="s">
        <v>932</v>
      </c>
      <c r="B234" s="20" t="s">
        <v>933</v>
      </c>
      <c r="C234" s="21" t="s">
        <v>2365</v>
      </c>
      <c r="D234" s="26">
        <f t="shared" si="4"/>
        <v>900</v>
      </c>
      <c r="E234" s="27">
        <v>0</v>
      </c>
      <c r="F234" s="27">
        <v>0</v>
      </c>
      <c r="G234" s="27">
        <v>0</v>
      </c>
      <c r="H234" s="11">
        <v>900</v>
      </c>
    </row>
    <row r="235" spans="1:8" x14ac:dyDescent="0.25">
      <c r="A235" s="13" t="s">
        <v>934</v>
      </c>
      <c r="B235" s="20" t="s">
        <v>935</v>
      </c>
      <c r="C235" s="21" t="s">
        <v>2365</v>
      </c>
      <c r="D235" s="26">
        <f t="shared" si="4"/>
        <v>900</v>
      </c>
      <c r="E235" s="27">
        <v>0</v>
      </c>
      <c r="F235" s="27">
        <v>0</v>
      </c>
      <c r="G235" s="27">
        <v>0</v>
      </c>
      <c r="H235" s="11">
        <v>900</v>
      </c>
    </row>
    <row r="236" spans="1:8" x14ac:dyDescent="0.25">
      <c r="A236" s="13" t="s">
        <v>936</v>
      </c>
      <c r="B236" s="20" t="s">
        <v>2366</v>
      </c>
      <c r="C236" s="21" t="s">
        <v>2367</v>
      </c>
      <c r="D236" s="26">
        <f t="shared" si="4"/>
        <v>8000</v>
      </c>
      <c r="E236" s="27">
        <v>0</v>
      </c>
      <c r="F236" s="27">
        <v>0</v>
      </c>
      <c r="G236" s="27">
        <v>0</v>
      </c>
      <c r="H236" s="11">
        <v>8000</v>
      </c>
    </row>
    <row r="237" spans="1:8" x14ac:dyDescent="0.25">
      <c r="A237" s="13" t="s">
        <v>937</v>
      </c>
      <c r="B237" s="20" t="s">
        <v>938</v>
      </c>
      <c r="C237" s="21" t="s">
        <v>2367</v>
      </c>
      <c r="D237" s="26">
        <f t="shared" si="4"/>
        <v>8000</v>
      </c>
      <c r="E237" s="27">
        <v>0</v>
      </c>
      <c r="F237" s="27">
        <v>0</v>
      </c>
      <c r="G237" s="27">
        <v>0</v>
      </c>
      <c r="H237" s="11">
        <v>8000</v>
      </c>
    </row>
    <row r="238" spans="1:8" x14ac:dyDescent="0.25">
      <c r="A238" s="13" t="s">
        <v>939</v>
      </c>
      <c r="B238" s="20" t="s">
        <v>2368</v>
      </c>
      <c r="C238" s="21" t="s">
        <v>2369</v>
      </c>
      <c r="D238" s="26">
        <f t="shared" si="4"/>
        <v>560</v>
      </c>
      <c r="E238" s="27">
        <v>0</v>
      </c>
      <c r="F238" s="27">
        <v>0</v>
      </c>
      <c r="G238" s="27">
        <v>0</v>
      </c>
      <c r="H238" s="11">
        <v>560</v>
      </c>
    </row>
    <row r="239" spans="1:8" x14ac:dyDescent="0.25">
      <c r="A239" s="13" t="s">
        <v>940</v>
      </c>
      <c r="B239" s="20" t="s">
        <v>941</v>
      </c>
      <c r="C239" s="21" t="s">
        <v>2369</v>
      </c>
      <c r="D239" s="26">
        <f t="shared" si="4"/>
        <v>560</v>
      </c>
      <c r="E239" s="27">
        <v>0</v>
      </c>
      <c r="F239" s="27">
        <v>0</v>
      </c>
      <c r="G239" s="27">
        <v>0</v>
      </c>
      <c r="H239" s="11">
        <v>560</v>
      </c>
    </row>
    <row r="240" spans="1:8" x14ac:dyDescent="0.25">
      <c r="A240" s="13" t="s">
        <v>942</v>
      </c>
      <c r="B240" s="20" t="s">
        <v>2370</v>
      </c>
      <c r="C240" s="21" t="s">
        <v>2372</v>
      </c>
      <c r="D240" s="26">
        <f t="shared" si="4"/>
        <v>5000</v>
      </c>
      <c r="E240" s="27">
        <v>0</v>
      </c>
      <c r="F240" s="27">
        <v>0</v>
      </c>
      <c r="G240" s="27">
        <v>0</v>
      </c>
      <c r="H240" s="11">
        <v>5000</v>
      </c>
    </row>
    <row r="241" spans="1:8" x14ac:dyDescent="0.25">
      <c r="A241" s="13" t="s">
        <v>943</v>
      </c>
      <c r="B241" s="20" t="s">
        <v>944</v>
      </c>
      <c r="C241" s="21" t="s">
        <v>2372</v>
      </c>
      <c r="D241" s="26">
        <f t="shared" si="4"/>
        <v>5000</v>
      </c>
      <c r="E241" s="27">
        <v>0</v>
      </c>
      <c r="F241" s="27">
        <v>0</v>
      </c>
      <c r="G241" s="27">
        <v>0</v>
      </c>
      <c r="H241" s="11">
        <v>5000</v>
      </c>
    </row>
    <row r="242" spans="1:8" x14ac:dyDescent="0.25">
      <c r="A242" s="13" t="s">
        <v>945</v>
      </c>
      <c r="B242" s="20" t="s">
        <v>2373</v>
      </c>
      <c r="C242" s="21" t="s">
        <v>2374</v>
      </c>
      <c r="D242" s="26">
        <f t="shared" si="4"/>
        <v>10000</v>
      </c>
      <c r="E242" s="27">
        <v>0</v>
      </c>
      <c r="F242" s="27">
        <v>0</v>
      </c>
      <c r="G242" s="27">
        <v>0</v>
      </c>
      <c r="H242" s="11">
        <v>10000</v>
      </c>
    </row>
    <row r="243" spans="1:8" x14ac:dyDescent="0.25">
      <c r="A243" s="13" t="s">
        <v>946</v>
      </c>
      <c r="B243" s="20" t="s">
        <v>2375</v>
      </c>
      <c r="C243" s="21" t="s">
        <v>2374</v>
      </c>
      <c r="D243" s="26">
        <f t="shared" si="4"/>
        <v>10000</v>
      </c>
      <c r="E243" s="27">
        <v>0</v>
      </c>
      <c r="F243" s="27">
        <v>0</v>
      </c>
      <c r="G243" s="27">
        <v>0</v>
      </c>
      <c r="H243" s="11">
        <v>10000</v>
      </c>
    </row>
    <row r="244" spans="1:8" x14ac:dyDescent="0.25">
      <c r="A244" s="13" t="s">
        <v>947</v>
      </c>
      <c r="B244" s="20" t="s">
        <v>2376</v>
      </c>
      <c r="C244" s="21" t="s">
        <v>2377</v>
      </c>
      <c r="D244" s="26">
        <f t="shared" si="4"/>
        <v>16000</v>
      </c>
      <c r="E244" s="27">
        <v>0</v>
      </c>
      <c r="F244" s="27">
        <v>0</v>
      </c>
      <c r="G244" s="27">
        <v>0</v>
      </c>
      <c r="H244" s="11">
        <v>16000</v>
      </c>
    </row>
    <row r="245" spans="1:8" x14ac:dyDescent="0.25">
      <c r="A245" s="13" t="s">
        <v>948</v>
      </c>
      <c r="B245" s="20" t="s">
        <v>949</v>
      </c>
      <c r="C245" s="21" t="s">
        <v>2377</v>
      </c>
      <c r="D245" s="26">
        <f t="shared" si="4"/>
        <v>16000</v>
      </c>
      <c r="E245" s="27">
        <v>0</v>
      </c>
      <c r="F245" s="27">
        <v>0</v>
      </c>
      <c r="G245" s="27">
        <v>0</v>
      </c>
      <c r="H245" s="11">
        <v>16000</v>
      </c>
    </row>
    <row r="246" spans="1:8" x14ac:dyDescent="0.25">
      <c r="A246" s="13" t="s">
        <v>3608</v>
      </c>
      <c r="B246" s="20" t="s">
        <v>3609</v>
      </c>
      <c r="C246" s="21" t="s">
        <v>2364</v>
      </c>
      <c r="D246" s="26">
        <f t="shared" si="4"/>
        <v>10000</v>
      </c>
      <c r="E246" s="27">
        <v>0</v>
      </c>
      <c r="F246" s="27">
        <v>0</v>
      </c>
      <c r="G246" s="27">
        <v>0</v>
      </c>
      <c r="H246" s="11">
        <v>10000</v>
      </c>
    </row>
    <row r="247" spans="1:8" x14ac:dyDescent="0.25">
      <c r="A247" s="13" t="s">
        <v>3610</v>
      </c>
      <c r="B247" s="20" t="s">
        <v>3611</v>
      </c>
      <c r="C247" s="21" t="s">
        <v>2364</v>
      </c>
      <c r="D247" s="26">
        <f t="shared" si="4"/>
        <v>10000</v>
      </c>
      <c r="E247" s="27">
        <v>0</v>
      </c>
      <c r="F247" s="27">
        <v>0</v>
      </c>
      <c r="G247" s="27">
        <v>0</v>
      </c>
      <c r="H247" s="11">
        <v>10000</v>
      </c>
    </row>
    <row r="248" spans="1:8" x14ac:dyDescent="0.25">
      <c r="A248" s="13" t="s">
        <v>3612</v>
      </c>
      <c r="B248" s="20" t="s">
        <v>2366</v>
      </c>
      <c r="C248" s="21" t="s">
        <v>2367</v>
      </c>
      <c r="D248" s="26">
        <f t="shared" si="4"/>
        <v>4000</v>
      </c>
      <c r="E248" s="27">
        <v>0</v>
      </c>
      <c r="F248" s="27">
        <v>0</v>
      </c>
      <c r="G248" s="27">
        <v>0</v>
      </c>
      <c r="H248" s="11">
        <v>4000</v>
      </c>
    </row>
    <row r="249" spans="1:8" x14ac:dyDescent="0.25">
      <c r="A249" s="13" t="s">
        <v>3613</v>
      </c>
      <c r="B249" s="20" t="s">
        <v>938</v>
      </c>
      <c r="C249" s="21" t="s">
        <v>2367</v>
      </c>
      <c r="D249" s="26">
        <f t="shared" si="4"/>
        <v>4000</v>
      </c>
      <c r="E249" s="27">
        <v>0</v>
      </c>
      <c r="F249" s="27">
        <v>0</v>
      </c>
      <c r="G249" s="27">
        <v>0</v>
      </c>
      <c r="H249" s="11">
        <v>4000</v>
      </c>
    </row>
    <row r="250" spans="1:8" x14ac:dyDescent="0.25">
      <c r="A250" s="13" t="s">
        <v>3614</v>
      </c>
      <c r="B250" s="20" t="s">
        <v>3615</v>
      </c>
      <c r="C250" s="21" t="s">
        <v>3617</v>
      </c>
      <c r="D250" s="26">
        <f t="shared" si="4"/>
        <v>2000</v>
      </c>
      <c r="E250" s="27">
        <v>0</v>
      </c>
      <c r="F250" s="27">
        <v>0</v>
      </c>
      <c r="G250" s="27">
        <v>0</v>
      </c>
      <c r="H250" s="11">
        <v>2000</v>
      </c>
    </row>
    <row r="251" spans="1:8" x14ac:dyDescent="0.25">
      <c r="A251" s="13" t="s">
        <v>3618</v>
      </c>
      <c r="B251" s="20" t="s">
        <v>3619</v>
      </c>
      <c r="C251" s="21" t="s">
        <v>3617</v>
      </c>
      <c r="D251" s="26">
        <f t="shared" si="4"/>
        <v>2000</v>
      </c>
      <c r="E251" s="27">
        <v>0</v>
      </c>
      <c r="F251" s="27">
        <v>0</v>
      </c>
      <c r="G251" s="27">
        <v>0</v>
      </c>
      <c r="H251" s="11">
        <v>2000</v>
      </c>
    </row>
    <row r="252" spans="1:8" x14ac:dyDescent="0.25">
      <c r="A252" s="13" t="s">
        <v>3620</v>
      </c>
      <c r="B252" s="20" t="s">
        <v>3621</v>
      </c>
      <c r="C252" s="21" t="s">
        <v>3623</v>
      </c>
      <c r="D252" s="26">
        <f t="shared" si="4"/>
        <v>2000</v>
      </c>
      <c r="E252" s="27">
        <v>0</v>
      </c>
      <c r="F252" s="27">
        <v>0</v>
      </c>
      <c r="G252" s="27">
        <v>0</v>
      </c>
      <c r="H252" s="11">
        <v>2000</v>
      </c>
    </row>
    <row r="253" spans="1:8" x14ac:dyDescent="0.25">
      <c r="A253" s="13" t="s">
        <v>3624</v>
      </c>
      <c r="B253" s="20" t="s">
        <v>3625</v>
      </c>
      <c r="C253" s="21" t="s">
        <v>3623</v>
      </c>
      <c r="D253" s="26">
        <f t="shared" si="4"/>
        <v>2000</v>
      </c>
      <c r="E253" s="27">
        <v>0</v>
      </c>
      <c r="F253" s="27">
        <v>0</v>
      </c>
      <c r="G253" s="27">
        <v>0</v>
      </c>
      <c r="H253" s="11">
        <v>2000</v>
      </c>
    </row>
    <row r="254" spans="1:8" x14ac:dyDescent="0.25">
      <c r="A254" s="13" t="s">
        <v>3626</v>
      </c>
      <c r="B254" s="20" t="s">
        <v>2376</v>
      </c>
      <c r="C254" s="21" t="s">
        <v>2377</v>
      </c>
      <c r="D254" s="26">
        <f t="shared" si="4"/>
        <v>15000</v>
      </c>
      <c r="E254" s="27">
        <v>0</v>
      </c>
      <c r="F254" s="27">
        <v>0</v>
      </c>
      <c r="G254" s="27">
        <v>0</v>
      </c>
      <c r="H254" s="11">
        <v>15000</v>
      </c>
    </row>
    <row r="255" spans="1:8" x14ac:dyDescent="0.25">
      <c r="A255" s="13" t="s">
        <v>3627</v>
      </c>
      <c r="B255" s="20" t="s">
        <v>949</v>
      </c>
      <c r="C255" s="21" t="s">
        <v>2377</v>
      </c>
      <c r="D255" s="26">
        <f t="shared" si="4"/>
        <v>15000</v>
      </c>
      <c r="E255" s="27">
        <v>0</v>
      </c>
      <c r="F255" s="27">
        <v>0</v>
      </c>
      <c r="G255" s="27">
        <v>0</v>
      </c>
      <c r="H255" s="11">
        <v>15000</v>
      </c>
    </row>
    <row r="256" spans="1:8" x14ac:dyDescent="0.25">
      <c r="A256" s="13" t="s">
        <v>950</v>
      </c>
      <c r="B256" s="20" t="s">
        <v>951</v>
      </c>
      <c r="C256" s="21" t="s">
        <v>2378</v>
      </c>
      <c r="D256" s="26">
        <f t="shared" si="4"/>
        <v>22000</v>
      </c>
      <c r="E256" s="27">
        <v>0</v>
      </c>
      <c r="F256" s="27">
        <v>0</v>
      </c>
      <c r="G256" s="27">
        <v>0</v>
      </c>
      <c r="H256" s="11">
        <v>22000</v>
      </c>
    </row>
    <row r="257" spans="1:10" x14ac:dyDescent="0.25">
      <c r="A257" s="13" t="s">
        <v>952</v>
      </c>
      <c r="B257" s="20" t="s">
        <v>953</v>
      </c>
      <c r="C257" s="21" t="s">
        <v>2378</v>
      </c>
      <c r="D257" s="26">
        <f t="shared" si="4"/>
        <v>22000</v>
      </c>
      <c r="E257" s="27">
        <v>0</v>
      </c>
      <c r="F257" s="27">
        <v>0</v>
      </c>
      <c r="G257" s="27">
        <v>0</v>
      </c>
      <c r="H257" s="11">
        <v>22000</v>
      </c>
    </row>
    <row r="258" spans="1:10" x14ac:dyDescent="0.25">
      <c r="A258" s="13" t="s">
        <v>954</v>
      </c>
      <c r="B258" s="20" t="s">
        <v>3439</v>
      </c>
      <c r="C258" s="21" t="s">
        <v>2379</v>
      </c>
      <c r="D258" s="26">
        <f t="shared" si="4"/>
        <v>8200</v>
      </c>
      <c r="E258" s="27">
        <v>0</v>
      </c>
      <c r="F258" s="27">
        <v>0</v>
      </c>
      <c r="G258" s="27">
        <v>0</v>
      </c>
      <c r="H258" s="11">
        <v>8200</v>
      </c>
    </row>
    <row r="259" spans="1:10" x14ac:dyDescent="0.25">
      <c r="A259" s="13" t="s">
        <v>955</v>
      </c>
      <c r="B259" s="20" t="s">
        <v>3440</v>
      </c>
      <c r="C259" s="21" t="s">
        <v>2379</v>
      </c>
      <c r="D259" s="26">
        <f t="shared" si="4"/>
        <v>8200</v>
      </c>
      <c r="E259" s="27">
        <v>0</v>
      </c>
      <c r="F259" s="27">
        <v>0</v>
      </c>
      <c r="G259" s="27">
        <v>0</v>
      </c>
      <c r="H259" s="11">
        <v>8200</v>
      </c>
    </row>
    <row r="260" spans="1:10" x14ac:dyDescent="0.25">
      <c r="A260" s="60" t="s">
        <v>2380</v>
      </c>
      <c r="B260" s="61" t="s">
        <v>2381</v>
      </c>
      <c r="C260" s="62" t="s">
        <v>2383</v>
      </c>
      <c r="D260" s="63">
        <f t="shared" si="4"/>
        <v>116000</v>
      </c>
      <c r="E260" s="64">
        <v>0</v>
      </c>
      <c r="F260" s="64">
        <v>0</v>
      </c>
      <c r="G260" s="64">
        <v>0</v>
      </c>
      <c r="H260" s="65">
        <v>116000</v>
      </c>
      <c r="J260" s="80" t="s">
        <v>2689</v>
      </c>
    </row>
    <row r="261" spans="1:10" x14ac:dyDescent="0.25">
      <c r="A261" s="60" t="s">
        <v>2384</v>
      </c>
      <c r="B261" s="61" t="s">
        <v>2385</v>
      </c>
      <c r="C261" s="62" t="s">
        <v>2383</v>
      </c>
      <c r="D261" s="63">
        <f t="shared" si="4"/>
        <v>116000</v>
      </c>
      <c r="E261" s="64">
        <v>0</v>
      </c>
      <c r="F261" s="64">
        <v>0</v>
      </c>
      <c r="G261" s="64">
        <v>0</v>
      </c>
      <c r="H261" s="65">
        <v>116000</v>
      </c>
      <c r="J261" s="80" t="s">
        <v>2689</v>
      </c>
    </row>
    <row r="262" spans="1:10" x14ac:dyDescent="0.25">
      <c r="A262" s="13" t="s">
        <v>956</v>
      </c>
      <c r="B262" s="20" t="s">
        <v>957</v>
      </c>
      <c r="C262" s="21" t="s">
        <v>2386</v>
      </c>
      <c r="D262" s="26">
        <f t="shared" si="4"/>
        <v>1200</v>
      </c>
      <c r="E262" s="27">
        <v>0</v>
      </c>
      <c r="F262" s="27">
        <v>0</v>
      </c>
      <c r="G262" s="27">
        <v>0</v>
      </c>
      <c r="H262" s="11">
        <v>1200</v>
      </c>
    </row>
    <row r="263" spans="1:10" x14ac:dyDescent="0.25">
      <c r="A263" s="13" t="s">
        <v>958</v>
      </c>
      <c r="B263" s="20" t="s">
        <v>959</v>
      </c>
      <c r="C263" s="21" t="s">
        <v>2386</v>
      </c>
      <c r="D263" s="26">
        <f t="shared" si="4"/>
        <v>1200</v>
      </c>
      <c r="E263" s="27">
        <v>0</v>
      </c>
      <c r="F263" s="27">
        <v>0</v>
      </c>
      <c r="G263" s="27">
        <v>0</v>
      </c>
      <c r="H263" s="11">
        <v>1200</v>
      </c>
    </row>
    <row r="264" spans="1:10" x14ac:dyDescent="0.25">
      <c r="A264" s="13" t="s">
        <v>960</v>
      </c>
      <c r="B264" s="20" t="s">
        <v>2387</v>
      </c>
      <c r="C264" s="21" t="s">
        <v>2388</v>
      </c>
      <c r="D264" s="26">
        <f t="shared" si="4"/>
        <v>10000</v>
      </c>
      <c r="E264" s="27">
        <v>0</v>
      </c>
      <c r="F264" s="27">
        <v>0</v>
      </c>
      <c r="G264" s="27">
        <v>0</v>
      </c>
      <c r="H264" s="11">
        <v>10000</v>
      </c>
    </row>
    <row r="265" spans="1:10" x14ac:dyDescent="0.25">
      <c r="A265" s="13" t="s">
        <v>961</v>
      </c>
      <c r="B265" s="20" t="s">
        <v>962</v>
      </c>
      <c r="C265" s="21" t="s">
        <v>2388</v>
      </c>
      <c r="D265" s="26">
        <f t="shared" si="4"/>
        <v>10000</v>
      </c>
      <c r="E265" s="27">
        <v>0</v>
      </c>
      <c r="F265" s="27">
        <v>0</v>
      </c>
      <c r="G265" s="27">
        <v>0</v>
      </c>
      <c r="H265" s="11">
        <v>10000</v>
      </c>
    </row>
    <row r="266" spans="1:10" x14ac:dyDescent="0.25">
      <c r="A266" s="13" t="s">
        <v>963</v>
      </c>
      <c r="B266" s="20" t="s">
        <v>2389</v>
      </c>
      <c r="C266" s="21" t="s">
        <v>2390</v>
      </c>
      <c r="D266" s="26">
        <f t="shared" si="4"/>
        <v>11000</v>
      </c>
      <c r="E266" s="27">
        <v>0</v>
      </c>
      <c r="F266" s="27">
        <v>0</v>
      </c>
      <c r="G266" s="27">
        <v>0</v>
      </c>
      <c r="H266" s="11">
        <v>11000</v>
      </c>
    </row>
    <row r="267" spans="1:10" x14ac:dyDescent="0.25">
      <c r="A267" s="13" t="s">
        <v>964</v>
      </c>
      <c r="B267" s="20" t="s">
        <v>2391</v>
      </c>
      <c r="C267" s="21" t="s">
        <v>2390</v>
      </c>
      <c r="D267" s="26">
        <f t="shared" si="4"/>
        <v>11000</v>
      </c>
      <c r="E267" s="27">
        <v>0</v>
      </c>
      <c r="F267" s="27">
        <v>0</v>
      </c>
      <c r="G267" s="27">
        <v>0</v>
      </c>
      <c r="H267" s="11">
        <v>11000</v>
      </c>
    </row>
    <row r="268" spans="1:10" x14ac:dyDescent="0.25">
      <c r="A268" s="13" t="s">
        <v>965</v>
      </c>
      <c r="B268" s="20" t="s">
        <v>2392</v>
      </c>
      <c r="C268" s="21" t="s">
        <v>2394</v>
      </c>
      <c r="D268" s="26">
        <f t="shared" ref="D268:D331" si="5">E268+F268+H268</f>
        <v>5000</v>
      </c>
      <c r="E268" s="27">
        <v>0</v>
      </c>
      <c r="F268" s="27">
        <v>0</v>
      </c>
      <c r="G268" s="27">
        <v>0</v>
      </c>
      <c r="H268" s="11">
        <v>5000</v>
      </c>
    </row>
    <row r="269" spans="1:10" x14ac:dyDescent="0.25">
      <c r="A269" s="13" t="s">
        <v>966</v>
      </c>
      <c r="B269" s="20" t="s">
        <v>967</v>
      </c>
      <c r="C269" s="21" t="s">
        <v>2394</v>
      </c>
      <c r="D269" s="26">
        <f t="shared" si="5"/>
        <v>5000</v>
      </c>
      <c r="E269" s="27">
        <v>0</v>
      </c>
      <c r="F269" s="27">
        <v>0</v>
      </c>
      <c r="G269" s="27">
        <v>0</v>
      </c>
      <c r="H269" s="11">
        <v>5000</v>
      </c>
    </row>
    <row r="270" spans="1:10" x14ac:dyDescent="0.25">
      <c r="A270" s="13" t="s">
        <v>968</v>
      </c>
      <c r="B270" s="20" t="s">
        <v>969</v>
      </c>
      <c r="C270" s="21" t="s">
        <v>2395</v>
      </c>
      <c r="D270" s="26">
        <f t="shared" si="5"/>
        <v>5000</v>
      </c>
      <c r="E270" s="27">
        <v>0</v>
      </c>
      <c r="F270" s="27">
        <v>0</v>
      </c>
      <c r="G270" s="27">
        <v>0</v>
      </c>
      <c r="H270" s="11">
        <v>5000</v>
      </c>
    </row>
    <row r="271" spans="1:10" x14ac:dyDescent="0.25">
      <c r="A271" s="13" t="s">
        <v>970</v>
      </c>
      <c r="B271" s="20" t="s">
        <v>808</v>
      </c>
      <c r="C271" s="21" t="s">
        <v>2395</v>
      </c>
      <c r="D271" s="26">
        <f t="shared" si="5"/>
        <v>5000</v>
      </c>
      <c r="E271" s="27">
        <v>0</v>
      </c>
      <c r="F271" s="27">
        <v>0</v>
      </c>
      <c r="G271" s="27">
        <v>0</v>
      </c>
      <c r="H271" s="11">
        <v>5000</v>
      </c>
    </row>
    <row r="272" spans="1:10" x14ac:dyDescent="0.25">
      <c r="A272" s="13" t="s">
        <v>971</v>
      </c>
      <c r="B272" s="20" t="s">
        <v>972</v>
      </c>
      <c r="C272" s="21" t="s">
        <v>2396</v>
      </c>
      <c r="D272" s="26">
        <f t="shared" si="5"/>
        <v>5000</v>
      </c>
      <c r="E272" s="27">
        <v>0</v>
      </c>
      <c r="F272" s="27">
        <v>0</v>
      </c>
      <c r="G272" s="27">
        <v>0</v>
      </c>
      <c r="H272" s="11">
        <v>5000</v>
      </c>
    </row>
    <row r="273" spans="1:10" x14ac:dyDescent="0.25">
      <c r="A273" s="13" t="s">
        <v>973</v>
      </c>
      <c r="B273" s="20" t="s">
        <v>974</v>
      </c>
      <c r="C273" s="21" t="s">
        <v>2396</v>
      </c>
      <c r="D273" s="26">
        <f t="shared" si="5"/>
        <v>5000</v>
      </c>
      <c r="E273" s="27">
        <v>0</v>
      </c>
      <c r="F273" s="27">
        <v>0</v>
      </c>
      <c r="G273" s="27">
        <v>0</v>
      </c>
      <c r="H273" s="11">
        <v>5000</v>
      </c>
    </row>
    <row r="274" spans="1:10" x14ac:dyDescent="0.25">
      <c r="A274" s="13" t="s">
        <v>975</v>
      </c>
      <c r="B274" s="20" t="s">
        <v>976</v>
      </c>
      <c r="C274" s="21" t="s">
        <v>2397</v>
      </c>
      <c r="D274" s="26">
        <f t="shared" si="5"/>
        <v>11000</v>
      </c>
      <c r="E274" s="27">
        <v>0</v>
      </c>
      <c r="F274" s="27">
        <v>0</v>
      </c>
      <c r="G274" s="27">
        <v>0</v>
      </c>
      <c r="H274" s="11">
        <v>11000</v>
      </c>
    </row>
    <row r="275" spans="1:10" x14ac:dyDescent="0.25">
      <c r="A275" s="13" t="s">
        <v>977</v>
      </c>
      <c r="B275" s="20" t="s">
        <v>725</v>
      </c>
      <c r="C275" s="21" t="s">
        <v>2397</v>
      </c>
      <c r="D275" s="26">
        <f t="shared" si="5"/>
        <v>11000</v>
      </c>
      <c r="E275" s="27">
        <v>0</v>
      </c>
      <c r="F275" s="27">
        <v>0</v>
      </c>
      <c r="G275" s="27">
        <v>0</v>
      </c>
      <c r="H275" s="11">
        <v>11000</v>
      </c>
    </row>
    <row r="276" spans="1:10" x14ac:dyDescent="0.25">
      <c r="A276" s="13" t="s">
        <v>978</v>
      </c>
      <c r="B276" s="20" t="s">
        <v>979</v>
      </c>
      <c r="C276" s="21" t="s">
        <v>2398</v>
      </c>
      <c r="D276" s="26">
        <f t="shared" si="5"/>
        <v>40000</v>
      </c>
      <c r="E276" s="27">
        <v>0</v>
      </c>
      <c r="F276" s="27">
        <v>0</v>
      </c>
      <c r="G276" s="27">
        <v>0</v>
      </c>
      <c r="H276" s="11">
        <v>40000</v>
      </c>
    </row>
    <row r="277" spans="1:10" x14ac:dyDescent="0.25">
      <c r="A277" s="13" t="s">
        <v>980</v>
      </c>
      <c r="B277" s="20" t="s">
        <v>981</v>
      </c>
      <c r="C277" s="21" t="s">
        <v>2398</v>
      </c>
      <c r="D277" s="26">
        <f t="shared" si="5"/>
        <v>40000</v>
      </c>
      <c r="E277" s="27">
        <v>0</v>
      </c>
      <c r="F277" s="27">
        <v>0</v>
      </c>
      <c r="G277" s="27">
        <v>0</v>
      </c>
      <c r="H277" s="11">
        <v>40000</v>
      </c>
    </row>
    <row r="278" spans="1:10" x14ac:dyDescent="0.25">
      <c r="A278" s="60" t="s">
        <v>3628</v>
      </c>
      <c r="B278" s="61" t="s">
        <v>3629</v>
      </c>
      <c r="C278" s="62" t="s">
        <v>2383</v>
      </c>
      <c r="D278" s="63">
        <f t="shared" si="5"/>
        <v>116000</v>
      </c>
      <c r="E278" s="64">
        <v>0</v>
      </c>
      <c r="F278" s="64">
        <v>0</v>
      </c>
      <c r="G278" s="64">
        <v>0</v>
      </c>
      <c r="H278" s="65">
        <v>116000</v>
      </c>
      <c r="J278" s="80" t="s">
        <v>2689</v>
      </c>
    </row>
    <row r="279" spans="1:10" x14ac:dyDescent="0.25">
      <c r="A279" s="60" t="s">
        <v>3630</v>
      </c>
      <c r="B279" s="61" t="s">
        <v>3631</v>
      </c>
      <c r="C279" s="62" t="s">
        <v>2383</v>
      </c>
      <c r="D279" s="63">
        <f t="shared" si="5"/>
        <v>116000</v>
      </c>
      <c r="E279" s="64">
        <v>0</v>
      </c>
      <c r="F279" s="64">
        <v>0</v>
      </c>
      <c r="G279" s="64">
        <v>0</v>
      </c>
      <c r="H279" s="65">
        <v>116000</v>
      </c>
      <c r="J279" s="80" t="s">
        <v>2689</v>
      </c>
    </row>
    <row r="280" spans="1:10" x14ac:dyDescent="0.25">
      <c r="A280" s="13" t="s">
        <v>3632</v>
      </c>
      <c r="B280" s="20" t="s">
        <v>3633</v>
      </c>
      <c r="C280" s="21" t="s">
        <v>2390</v>
      </c>
      <c r="D280" s="26">
        <f t="shared" si="5"/>
        <v>11000</v>
      </c>
      <c r="E280" s="27">
        <v>0</v>
      </c>
      <c r="F280" s="27">
        <v>0</v>
      </c>
      <c r="G280" s="27">
        <v>0</v>
      </c>
      <c r="H280" s="11">
        <v>11000</v>
      </c>
    </row>
    <row r="281" spans="1:10" x14ac:dyDescent="0.25">
      <c r="A281" s="13" t="s">
        <v>3635</v>
      </c>
      <c r="B281" s="20" t="s">
        <v>3636</v>
      </c>
      <c r="C281" s="21" t="s">
        <v>2390</v>
      </c>
      <c r="D281" s="26">
        <f t="shared" si="5"/>
        <v>11000</v>
      </c>
      <c r="E281" s="27">
        <v>0</v>
      </c>
      <c r="F281" s="27">
        <v>0</v>
      </c>
      <c r="G281" s="27">
        <v>0</v>
      </c>
      <c r="H281" s="11">
        <v>11000</v>
      </c>
    </row>
    <row r="282" spans="1:10" x14ac:dyDescent="0.25">
      <c r="A282" s="13" t="s">
        <v>3637</v>
      </c>
      <c r="B282" s="20" t="s">
        <v>3609</v>
      </c>
      <c r="C282" s="21" t="s">
        <v>3638</v>
      </c>
      <c r="D282" s="26">
        <f t="shared" si="5"/>
        <v>30000</v>
      </c>
      <c r="E282" s="27">
        <v>0</v>
      </c>
      <c r="F282" s="27">
        <v>0</v>
      </c>
      <c r="G282" s="27">
        <v>0</v>
      </c>
      <c r="H282" s="11">
        <v>30000</v>
      </c>
    </row>
    <row r="283" spans="1:10" x14ac:dyDescent="0.25">
      <c r="A283" s="13" t="s">
        <v>3639</v>
      </c>
      <c r="B283" s="20" t="s">
        <v>3611</v>
      </c>
      <c r="C283" s="21" t="s">
        <v>3638</v>
      </c>
      <c r="D283" s="26">
        <f t="shared" si="5"/>
        <v>30000</v>
      </c>
      <c r="E283" s="27">
        <v>0</v>
      </c>
      <c r="F283" s="27">
        <v>0</v>
      </c>
      <c r="G283" s="27">
        <v>0</v>
      </c>
      <c r="H283" s="11">
        <v>30000</v>
      </c>
    </row>
    <row r="284" spans="1:10" x14ac:dyDescent="0.25">
      <c r="A284" s="13" t="s">
        <v>3640</v>
      </c>
      <c r="B284" s="20" t="s">
        <v>3621</v>
      </c>
      <c r="C284" s="21" t="s">
        <v>3641</v>
      </c>
      <c r="D284" s="26">
        <f t="shared" si="5"/>
        <v>4000</v>
      </c>
      <c r="E284" s="27">
        <v>0</v>
      </c>
      <c r="F284" s="27">
        <v>0</v>
      </c>
      <c r="G284" s="27">
        <v>0</v>
      </c>
      <c r="H284" s="11">
        <v>4000</v>
      </c>
    </row>
    <row r="285" spans="1:10" x14ac:dyDescent="0.25">
      <c r="A285" s="13" t="s">
        <v>3642</v>
      </c>
      <c r="B285" s="20" t="s">
        <v>3625</v>
      </c>
      <c r="C285" s="21" t="s">
        <v>3641</v>
      </c>
      <c r="D285" s="26">
        <f t="shared" si="5"/>
        <v>4000</v>
      </c>
      <c r="E285" s="27">
        <v>0</v>
      </c>
      <c r="F285" s="27">
        <v>0</v>
      </c>
      <c r="G285" s="27">
        <v>0</v>
      </c>
      <c r="H285" s="11">
        <v>4000</v>
      </c>
    </row>
    <row r="286" spans="1:10" x14ac:dyDescent="0.25">
      <c r="A286" s="13" t="s">
        <v>982</v>
      </c>
      <c r="B286" s="20" t="s">
        <v>2399</v>
      </c>
      <c r="C286" s="21" t="s">
        <v>2401</v>
      </c>
      <c r="D286" s="26">
        <f t="shared" si="5"/>
        <v>10000</v>
      </c>
      <c r="E286" s="27">
        <v>0</v>
      </c>
      <c r="F286" s="27">
        <v>0</v>
      </c>
      <c r="G286" s="27">
        <v>0</v>
      </c>
      <c r="H286" s="11">
        <v>10000</v>
      </c>
    </row>
    <row r="287" spans="1:10" x14ac:dyDescent="0.25">
      <c r="A287" s="13" t="s">
        <v>983</v>
      </c>
      <c r="B287" s="20" t="s">
        <v>984</v>
      </c>
      <c r="C287" s="21" t="s">
        <v>2401</v>
      </c>
      <c r="D287" s="26">
        <f t="shared" si="5"/>
        <v>10000</v>
      </c>
      <c r="E287" s="27">
        <v>0</v>
      </c>
      <c r="F287" s="27">
        <v>0</v>
      </c>
      <c r="G287" s="27">
        <v>0</v>
      </c>
      <c r="H287" s="11">
        <v>10000</v>
      </c>
    </row>
    <row r="288" spans="1:10" x14ac:dyDescent="0.25">
      <c r="A288" s="13" t="s">
        <v>985</v>
      </c>
      <c r="B288" s="20" t="s">
        <v>986</v>
      </c>
      <c r="C288" s="21" t="s">
        <v>2402</v>
      </c>
      <c r="D288" s="26">
        <f t="shared" si="5"/>
        <v>30000</v>
      </c>
      <c r="E288" s="27">
        <v>0</v>
      </c>
      <c r="F288" s="27">
        <v>0</v>
      </c>
      <c r="G288" s="27">
        <v>0</v>
      </c>
      <c r="H288" s="11">
        <v>30000</v>
      </c>
    </row>
    <row r="289" spans="1:10" x14ac:dyDescent="0.25">
      <c r="A289" s="13" t="s">
        <v>987</v>
      </c>
      <c r="B289" s="20" t="s">
        <v>988</v>
      </c>
      <c r="C289" s="21" t="s">
        <v>2402</v>
      </c>
      <c r="D289" s="26">
        <f t="shared" si="5"/>
        <v>30000</v>
      </c>
      <c r="E289" s="27">
        <v>0</v>
      </c>
      <c r="F289" s="27">
        <v>0</v>
      </c>
      <c r="G289" s="27">
        <v>0</v>
      </c>
      <c r="H289" s="11">
        <v>30000</v>
      </c>
    </row>
    <row r="290" spans="1:10" x14ac:dyDescent="0.25">
      <c r="A290" s="13" t="s">
        <v>989</v>
      </c>
      <c r="B290" s="20" t="s">
        <v>990</v>
      </c>
      <c r="C290" s="21" t="s">
        <v>2403</v>
      </c>
      <c r="D290" s="26">
        <f t="shared" si="5"/>
        <v>20000</v>
      </c>
      <c r="E290" s="27">
        <v>0</v>
      </c>
      <c r="F290" s="27">
        <v>0</v>
      </c>
      <c r="G290" s="27">
        <v>0</v>
      </c>
      <c r="H290" s="11">
        <v>20000</v>
      </c>
    </row>
    <row r="291" spans="1:10" x14ac:dyDescent="0.25">
      <c r="A291" s="13" t="s">
        <v>991</v>
      </c>
      <c r="B291" s="20" t="s">
        <v>2404</v>
      </c>
      <c r="C291" s="21" t="s">
        <v>2403</v>
      </c>
      <c r="D291" s="26">
        <f t="shared" si="5"/>
        <v>20000</v>
      </c>
      <c r="E291" s="27">
        <v>0</v>
      </c>
      <c r="F291" s="27">
        <v>0</v>
      </c>
      <c r="G291" s="27">
        <v>0</v>
      </c>
      <c r="H291" s="11">
        <v>20000</v>
      </c>
    </row>
    <row r="292" spans="1:10" x14ac:dyDescent="0.25">
      <c r="A292" s="13" t="s">
        <v>992</v>
      </c>
      <c r="B292" s="20" t="s">
        <v>993</v>
      </c>
      <c r="C292" s="21" t="s">
        <v>2406</v>
      </c>
      <c r="D292" s="26">
        <f t="shared" si="5"/>
        <v>10000</v>
      </c>
      <c r="E292" s="27">
        <v>0</v>
      </c>
      <c r="F292" s="27">
        <v>0</v>
      </c>
      <c r="G292" s="27">
        <v>0</v>
      </c>
      <c r="H292" s="11">
        <v>10000</v>
      </c>
    </row>
    <row r="293" spans="1:10" x14ac:dyDescent="0.25">
      <c r="A293" s="13" t="s">
        <v>994</v>
      </c>
      <c r="B293" s="20" t="s">
        <v>995</v>
      </c>
      <c r="C293" s="21" t="s">
        <v>2406</v>
      </c>
      <c r="D293" s="26">
        <f t="shared" si="5"/>
        <v>10000</v>
      </c>
      <c r="E293" s="27">
        <v>0</v>
      </c>
      <c r="F293" s="27">
        <v>0</v>
      </c>
      <c r="G293" s="27">
        <v>0</v>
      </c>
      <c r="H293" s="11">
        <v>10000</v>
      </c>
    </row>
    <row r="294" spans="1:10" x14ac:dyDescent="0.25">
      <c r="A294" s="13" t="s">
        <v>996</v>
      </c>
      <c r="B294" s="20" t="s">
        <v>997</v>
      </c>
      <c r="C294" s="21" t="s">
        <v>2407</v>
      </c>
      <c r="D294" s="26">
        <f t="shared" si="5"/>
        <v>6000</v>
      </c>
      <c r="E294" s="27">
        <v>0</v>
      </c>
      <c r="F294" s="27">
        <v>0</v>
      </c>
      <c r="G294" s="27">
        <v>0</v>
      </c>
      <c r="H294" s="11">
        <v>6000</v>
      </c>
    </row>
    <row r="295" spans="1:10" x14ac:dyDescent="0.25">
      <c r="A295" s="13" t="s">
        <v>998</v>
      </c>
      <c r="B295" s="20" t="s">
        <v>999</v>
      </c>
      <c r="C295" s="21" t="s">
        <v>2407</v>
      </c>
      <c r="D295" s="26">
        <f t="shared" si="5"/>
        <v>6000</v>
      </c>
      <c r="E295" s="27">
        <v>0</v>
      </c>
      <c r="F295" s="27">
        <v>0</v>
      </c>
      <c r="G295" s="27">
        <v>0</v>
      </c>
      <c r="H295" s="11">
        <v>6000</v>
      </c>
    </row>
    <row r="296" spans="1:10" x14ac:dyDescent="0.25">
      <c r="A296" s="60" t="s">
        <v>2408</v>
      </c>
      <c r="B296" s="61" t="s">
        <v>2409</v>
      </c>
      <c r="C296" s="62" t="s">
        <v>2410</v>
      </c>
      <c r="D296" s="63">
        <f t="shared" si="5"/>
        <v>50000</v>
      </c>
      <c r="E296" s="64">
        <v>0</v>
      </c>
      <c r="F296" s="64">
        <v>0</v>
      </c>
      <c r="G296" s="64">
        <v>0</v>
      </c>
      <c r="H296" s="65">
        <v>50000</v>
      </c>
      <c r="J296" s="80" t="s">
        <v>2689</v>
      </c>
    </row>
    <row r="297" spans="1:10" x14ac:dyDescent="0.25">
      <c r="A297" s="60" t="s">
        <v>2411</v>
      </c>
      <c r="B297" s="61" t="s">
        <v>2412</v>
      </c>
      <c r="C297" s="62" t="s">
        <v>2410</v>
      </c>
      <c r="D297" s="63">
        <f t="shared" si="5"/>
        <v>50000</v>
      </c>
      <c r="E297" s="64">
        <v>0</v>
      </c>
      <c r="F297" s="64">
        <v>0</v>
      </c>
      <c r="G297" s="64">
        <v>0</v>
      </c>
      <c r="H297" s="65">
        <v>50000</v>
      </c>
      <c r="J297" s="80" t="s">
        <v>2689</v>
      </c>
    </row>
    <row r="298" spans="1:10" x14ac:dyDescent="0.25">
      <c r="A298" s="60" t="s">
        <v>3643</v>
      </c>
      <c r="B298" s="61" t="s">
        <v>3644</v>
      </c>
      <c r="C298" s="62" t="s">
        <v>3645</v>
      </c>
      <c r="D298" s="63">
        <f t="shared" si="5"/>
        <v>50000</v>
      </c>
      <c r="E298" s="64">
        <v>0</v>
      </c>
      <c r="F298" s="64">
        <v>0</v>
      </c>
      <c r="G298" s="64">
        <v>0</v>
      </c>
      <c r="H298" s="65">
        <v>50000</v>
      </c>
      <c r="J298" s="80" t="s">
        <v>2689</v>
      </c>
    </row>
    <row r="299" spans="1:10" x14ac:dyDescent="0.25">
      <c r="A299" s="60" t="s">
        <v>3646</v>
      </c>
      <c r="B299" s="61" t="s">
        <v>3647</v>
      </c>
      <c r="C299" s="62" t="s">
        <v>3645</v>
      </c>
      <c r="D299" s="63">
        <f t="shared" si="5"/>
        <v>50000</v>
      </c>
      <c r="E299" s="64">
        <v>0</v>
      </c>
      <c r="F299" s="64">
        <v>0</v>
      </c>
      <c r="G299" s="64">
        <v>0</v>
      </c>
      <c r="H299" s="65">
        <v>50000</v>
      </c>
      <c r="J299" s="80" t="s">
        <v>2689</v>
      </c>
    </row>
    <row r="300" spans="1:10" x14ac:dyDescent="0.25">
      <c r="A300" s="13" t="s">
        <v>3648</v>
      </c>
      <c r="B300" s="20" t="s">
        <v>3649</v>
      </c>
      <c r="C300" s="21" t="s">
        <v>2406</v>
      </c>
      <c r="D300" s="26">
        <f t="shared" si="5"/>
        <v>8000</v>
      </c>
      <c r="E300" s="27">
        <v>0</v>
      </c>
      <c r="F300" s="27">
        <v>0</v>
      </c>
      <c r="G300" s="27">
        <v>0</v>
      </c>
      <c r="H300" s="11">
        <v>8000</v>
      </c>
    </row>
    <row r="301" spans="1:10" x14ac:dyDescent="0.25">
      <c r="A301" s="13" t="s">
        <v>3651</v>
      </c>
      <c r="B301" s="20" t="s">
        <v>3652</v>
      </c>
      <c r="C301" s="21" t="s">
        <v>2406</v>
      </c>
      <c r="D301" s="26">
        <f t="shared" si="5"/>
        <v>8000</v>
      </c>
      <c r="E301" s="27">
        <v>0</v>
      </c>
      <c r="F301" s="27">
        <v>0</v>
      </c>
      <c r="G301" s="27">
        <v>0</v>
      </c>
      <c r="H301" s="11">
        <v>8000</v>
      </c>
    </row>
    <row r="302" spans="1:10" x14ac:dyDescent="0.25">
      <c r="A302" s="13" t="s">
        <v>1000</v>
      </c>
      <c r="B302" s="20" t="s">
        <v>1001</v>
      </c>
      <c r="C302" s="21" t="s">
        <v>2414</v>
      </c>
      <c r="D302" s="26">
        <f t="shared" si="5"/>
        <v>4000</v>
      </c>
      <c r="E302" s="27">
        <v>0</v>
      </c>
      <c r="F302" s="27">
        <v>0</v>
      </c>
      <c r="G302" s="27">
        <v>0</v>
      </c>
      <c r="H302" s="11">
        <v>4000</v>
      </c>
    </row>
    <row r="303" spans="1:10" x14ac:dyDescent="0.25">
      <c r="A303" s="13" t="s">
        <v>1002</v>
      </c>
      <c r="B303" s="20" t="s">
        <v>1003</v>
      </c>
      <c r="C303" s="21" t="s">
        <v>2414</v>
      </c>
      <c r="D303" s="26">
        <f t="shared" si="5"/>
        <v>4000</v>
      </c>
      <c r="E303" s="27">
        <v>0</v>
      </c>
      <c r="F303" s="27">
        <v>0</v>
      </c>
      <c r="G303" s="27">
        <v>0</v>
      </c>
      <c r="H303" s="11">
        <v>4000</v>
      </c>
    </row>
    <row r="304" spans="1:10" x14ac:dyDescent="0.25">
      <c r="A304" s="13" t="s">
        <v>1004</v>
      </c>
      <c r="B304" s="20" t="s">
        <v>2415</v>
      </c>
      <c r="C304" s="21" t="s">
        <v>2417</v>
      </c>
      <c r="D304" s="26">
        <f t="shared" si="5"/>
        <v>2500</v>
      </c>
      <c r="E304" s="27">
        <v>0</v>
      </c>
      <c r="F304" s="27">
        <v>0</v>
      </c>
      <c r="G304" s="27">
        <v>0</v>
      </c>
      <c r="H304" s="11">
        <v>2500</v>
      </c>
    </row>
    <row r="305" spans="1:8" x14ac:dyDescent="0.25">
      <c r="A305" s="13" t="s">
        <v>1005</v>
      </c>
      <c r="B305" s="20" t="s">
        <v>1006</v>
      </c>
      <c r="C305" s="21" t="s">
        <v>2417</v>
      </c>
      <c r="D305" s="26">
        <f t="shared" si="5"/>
        <v>2500</v>
      </c>
      <c r="E305" s="27">
        <v>0</v>
      </c>
      <c r="F305" s="27">
        <v>0</v>
      </c>
      <c r="G305" s="27">
        <v>0</v>
      </c>
      <c r="H305" s="11">
        <v>2500</v>
      </c>
    </row>
    <row r="306" spans="1:8" x14ac:dyDescent="0.25">
      <c r="A306" s="13" t="s">
        <v>1007</v>
      </c>
      <c r="B306" s="20" t="s">
        <v>2418</v>
      </c>
      <c r="C306" s="21" t="s">
        <v>2419</v>
      </c>
      <c r="D306" s="26">
        <f t="shared" si="5"/>
        <v>500</v>
      </c>
      <c r="E306" s="27">
        <v>0</v>
      </c>
      <c r="F306" s="27">
        <v>0</v>
      </c>
      <c r="G306" s="27">
        <v>0</v>
      </c>
      <c r="H306" s="11">
        <v>500</v>
      </c>
    </row>
    <row r="307" spans="1:8" x14ac:dyDescent="0.25">
      <c r="A307" s="13" t="s">
        <v>1008</v>
      </c>
      <c r="B307" s="20" t="s">
        <v>1009</v>
      </c>
      <c r="C307" s="21" t="s">
        <v>2419</v>
      </c>
      <c r="D307" s="26">
        <f t="shared" si="5"/>
        <v>500</v>
      </c>
      <c r="E307" s="27">
        <v>0</v>
      </c>
      <c r="F307" s="27">
        <v>0</v>
      </c>
      <c r="G307" s="27">
        <v>0</v>
      </c>
      <c r="H307" s="11">
        <v>500</v>
      </c>
    </row>
    <row r="308" spans="1:8" x14ac:dyDescent="0.25">
      <c r="A308" s="13" t="s">
        <v>1010</v>
      </c>
      <c r="B308" s="20" t="s">
        <v>2420</v>
      </c>
      <c r="C308" s="21" t="s">
        <v>2421</v>
      </c>
      <c r="D308" s="26">
        <f t="shared" si="5"/>
        <v>3000</v>
      </c>
      <c r="E308" s="27">
        <v>0</v>
      </c>
      <c r="F308" s="27">
        <v>0</v>
      </c>
      <c r="G308" s="27">
        <v>0</v>
      </c>
      <c r="H308" s="11">
        <v>3000</v>
      </c>
    </row>
    <row r="309" spans="1:8" x14ac:dyDescent="0.25">
      <c r="A309" s="13" t="s">
        <v>1011</v>
      </c>
      <c r="B309" s="20" t="s">
        <v>2422</v>
      </c>
      <c r="C309" s="21" t="s">
        <v>2421</v>
      </c>
      <c r="D309" s="26">
        <f t="shared" si="5"/>
        <v>3000</v>
      </c>
      <c r="E309" s="27">
        <v>0</v>
      </c>
      <c r="F309" s="27">
        <v>0</v>
      </c>
      <c r="G309" s="27">
        <v>0</v>
      </c>
      <c r="H309" s="11">
        <v>3000</v>
      </c>
    </row>
    <row r="310" spans="1:8" x14ac:dyDescent="0.25">
      <c r="A310" s="13" t="s">
        <v>1012</v>
      </c>
      <c r="B310" s="20" t="s">
        <v>923</v>
      </c>
      <c r="C310" s="21" t="s">
        <v>2423</v>
      </c>
      <c r="D310" s="26">
        <f t="shared" si="5"/>
        <v>4000</v>
      </c>
      <c r="E310" s="27">
        <v>0</v>
      </c>
      <c r="F310" s="27">
        <v>0</v>
      </c>
      <c r="G310" s="27">
        <v>0</v>
      </c>
      <c r="H310" s="11">
        <v>4000</v>
      </c>
    </row>
    <row r="311" spans="1:8" x14ac:dyDescent="0.25">
      <c r="A311" s="13" t="s">
        <v>1013</v>
      </c>
      <c r="B311" s="20" t="s">
        <v>789</v>
      </c>
      <c r="C311" s="21" t="s">
        <v>2423</v>
      </c>
      <c r="D311" s="26">
        <f t="shared" si="5"/>
        <v>4000</v>
      </c>
      <c r="E311" s="27">
        <v>0</v>
      </c>
      <c r="F311" s="27">
        <v>0</v>
      </c>
      <c r="G311" s="27">
        <v>0</v>
      </c>
      <c r="H311" s="11">
        <v>4000</v>
      </c>
    </row>
    <row r="312" spans="1:8" x14ac:dyDescent="0.25">
      <c r="A312" s="13" t="s">
        <v>1014</v>
      </c>
      <c r="B312" s="20" t="s">
        <v>2424</v>
      </c>
      <c r="C312" s="21" t="s">
        <v>2425</v>
      </c>
      <c r="D312" s="26">
        <f t="shared" si="5"/>
        <v>12000</v>
      </c>
      <c r="E312" s="27">
        <v>0</v>
      </c>
      <c r="F312" s="27">
        <v>0</v>
      </c>
      <c r="G312" s="27">
        <v>0</v>
      </c>
      <c r="H312" s="11">
        <v>12000</v>
      </c>
    </row>
    <row r="313" spans="1:8" x14ac:dyDescent="0.25">
      <c r="A313" s="13" t="s">
        <v>1015</v>
      </c>
      <c r="B313" s="20" t="s">
        <v>2426</v>
      </c>
      <c r="C313" s="21" t="s">
        <v>2425</v>
      </c>
      <c r="D313" s="26">
        <f t="shared" si="5"/>
        <v>12000</v>
      </c>
      <c r="E313" s="27">
        <v>0</v>
      </c>
      <c r="F313" s="27">
        <v>0</v>
      </c>
      <c r="G313" s="27">
        <v>0</v>
      </c>
      <c r="H313" s="11">
        <v>12000</v>
      </c>
    </row>
    <row r="314" spans="1:8" x14ac:dyDescent="0.25">
      <c r="A314" s="13" t="s">
        <v>1016</v>
      </c>
      <c r="B314" s="20" t="s">
        <v>2427</v>
      </c>
      <c r="C314" s="21" t="s">
        <v>2429</v>
      </c>
      <c r="D314" s="26">
        <f t="shared" si="5"/>
        <v>2500</v>
      </c>
      <c r="E314" s="27">
        <v>0</v>
      </c>
      <c r="F314" s="27">
        <v>0</v>
      </c>
      <c r="G314" s="27">
        <v>0</v>
      </c>
      <c r="H314" s="11">
        <v>2500</v>
      </c>
    </row>
    <row r="315" spans="1:8" x14ac:dyDescent="0.25">
      <c r="A315" s="13" t="s">
        <v>1017</v>
      </c>
      <c r="B315" s="20" t="s">
        <v>1018</v>
      </c>
      <c r="C315" s="21" t="s">
        <v>2429</v>
      </c>
      <c r="D315" s="26">
        <f t="shared" si="5"/>
        <v>2500</v>
      </c>
      <c r="E315" s="27">
        <v>0</v>
      </c>
      <c r="F315" s="27">
        <v>0</v>
      </c>
      <c r="G315" s="27">
        <v>0</v>
      </c>
      <c r="H315" s="11">
        <v>2500</v>
      </c>
    </row>
    <row r="316" spans="1:8" x14ac:dyDescent="0.25">
      <c r="A316" s="13" t="s">
        <v>1019</v>
      </c>
      <c r="B316" s="20" t="s">
        <v>2430</v>
      </c>
      <c r="C316" s="21" t="s">
        <v>2431</v>
      </c>
      <c r="D316" s="26">
        <f t="shared" si="5"/>
        <v>2000</v>
      </c>
      <c r="E316" s="27">
        <v>0</v>
      </c>
      <c r="F316" s="27">
        <v>0</v>
      </c>
      <c r="G316" s="27">
        <v>0</v>
      </c>
      <c r="H316" s="11">
        <v>2000</v>
      </c>
    </row>
    <row r="317" spans="1:8" x14ac:dyDescent="0.25">
      <c r="A317" s="13" t="s">
        <v>1020</v>
      </c>
      <c r="B317" s="20" t="s">
        <v>1021</v>
      </c>
      <c r="C317" s="21" t="s">
        <v>2431</v>
      </c>
      <c r="D317" s="26">
        <f t="shared" si="5"/>
        <v>2000</v>
      </c>
      <c r="E317" s="27">
        <v>0</v>
      </c>
      <c r="F317" s="27">
        <v>0</v>
      </c>
      <c r="G317" s="27">
        <v>0</v>
      </c>
      <c r="H317" s="11">
        <v>2000</v>
      </c>
    </row>
    <row r="318" spans="1:8" x14ac:dyDescent="0.25">
      <c r="A318" s="13" t="s">
        <v>1022</v>
      </c>
      <c r="B318" s="20" t="s">
        <v>2415</v>
      </c>
      <c r="C318" s="21" t="s">
        <v>2432</v>
      </c>
      <c r="D318" s="26">
        <f t="shared" si="5"/>
        <v>5000</v>
      </c>
      <c r="E318" s="27">
        <v>0</v>
      </c>
      <c r="F318" s="27">
        <v>0</v>
      </c>
      <c r="G318" s="27">
        <v>0</v>
      </c>
      <c r="H318" s="11">
        <v>5000</v>
      </c>
    </row>
    <row r="319" spans="1:8" x14ac:dyDescent="0.25">
      <c r="A319" s="13" t="s">
        <v>1023</v>
      </c>
      <c r="B319" s="20" t="s">
        <v>1006</v>
      </c>
      <c r="C319" s="21" t="s">
        <v>2432</v>
      </c>
      <c r="D319" s="26">
        <f t="shared" si="5"/>
        <v>5000</v>
      </c>
      <c r="E319" s="27">
        <v>0</v>
      </c>
      <c r="F319" s="27">
        <v>0</v>
      </c>
      <c r="G319" s="27">
        <v>0</v>
      </c>
      <c r="H319" s="11">
        <v>5000</v>
      </c>
    </row>
    <row r="320" spans="1:8" x14ac:dyDescent="0.25">
      <c r="A320" s="13" t="s">
        <v>1024</v>
      </c>
      <c r="B320" s="20" t="s">
        <v>2418</v>
      </c>
      <c r="C320" s="21" t="s">
        <v>2433</v>
      </c>
      <c r="D320" s="26">
        <f t="shared" si="5"/>
        <v>500</v>
      </c>
      <c r="E320" s="27">
        <v>0</v>
      </c>
      <c r="F320" s="27">
        <v>0</v>
      </c>
      <c r="G320" s="27">
        <v>0</v>
      </c>
      <c r="H320" s="11">
        <v>500</v>
      </c>
    </row>
    <row r="321" spans="1:8" x14ac:dyDescent="0.25">
      <c r="A321" s="13" t="s">
        <v>1025</v>
      </c>
      <c r="B321" s="20" t="s">
        <v>1009</v>
      </c>
      <c r="C321" s="21" t="s">
        <v>2433</v>
      </c>
      <c r="D321" s="26">
        <f t="shared" si="5"/>
        <v>500</v>
      </c>
      <c r="E321" s="27">
        <v>0</v>
      </c>
      <c r="F321" s="27">
        <v>0</v>
      </c>
      <c r="G321" s="27">
        <v>0</v>
      </c>
      <c r="H321" s="11">
        <v>500</v>
      </c>
    </row>
    <row r="322" spans="1:8" x14ac:dyDescent="0.25">
      <c r="A322" s="13" t="s">
        <v>1026</v>
      </c>
      <c r="B322" s="20" t="s">
        <v>2420</v>
      </c>
      <c r="C322" s="21" t="s">
        <v>2434</v>
      </c>
      <c r="D322" s="26">
        <f t="shared" si="5"/>
        <v>3000</v>
      </c>
      <c r="E322" s="27">
        <v>0</v>
      </c>
      <c r="F322" s="27">
        <v>0</v>
      </c>
      <c r="G322" s="27">
        <v>0</v>
      </c>
      <c r="H322" s="11">
        <v>3000</v>
      </c>
    </row>
    <row r="323" spans="1:8" x14ac:dyDescent="0.25">
      <c r="A323" s="13" t="s">
        <v>1027</v>
      </c>
      <c r="B323" s="20" t="s">
        <v>2422</v>
      </c>
      <c r="C323" s="21" t="s">
        <v>2434</v>
      </c>
      <c r="D323" s="26">
        <f t="shared" si="5"/>
        <v>3000</v>
      </c>
      <c r="E323" s="27">
        <v>0</v>
      </c>
      <c r="F323" s="27">
        <v>0</v>
      </c>
      <c r="G323" s="27">
        <v>0</v>
      </c>
      <c r="H323" s="11">
        <v>3000</v>
      </c>
    </row>
    <row r="324" spans="1:8" x14ac:dyDescent="0.25">
      <c r="A324" s="13" t="s">
        <v>1028</v>
      </c>
      <c r="B324" s="20" t="s">
        <v>2435</v>
      </c>
      <c r="C324" s="21" t="s">
        <v>2436</v>
      </c>
      <c r="D324" s="26">
        <f t="shared" si="5"/>
        <v>8000</v>
      </c>
      <c r="E324" s="27">
        <v>0</v>
      </c>
      <c r="F324" s="27">
        <v>0</v>
      </c>
      <c r="G324" s="27">
        <v>0</v>
      </c>
      <c r="H324" s="11">
        <v>8000</v>
      </c>
    </row>
    <row r="325" spans="1:8" x14ac:dyDescent="0.25">
      <c r="A325" s="13" t="s">
        <v>1029</v>
      </c>
      <c r="B325" s="20" t="s">
        <v>1030</v>
      </c>
      <c r="C325" s="21" t="s">
        <v>2436</v>
      </c>
      <c r="D325" s="26">
        <f t="shared" si="5"/>
        <v>8000</v>
      </c>
      <c r="E325" s="27">
        <v>0</v>
      </c>
      <c r="F325" s="27">
        <v>0</v>
      </c>
      <c r="G325" s="27">
        <v>0</v>
      </c>
      <c r="H325" s="11">
        <v>8000</v>
      </c>
    </row>
    <row r="326" spans="1:8" x14ac:dyDescent="0.25">
      <c r="A326" s="13" t="s">
        <v>1031</v>
      </c>
      <c r="B326" s="20" t="s">
        <v>2437</v>
      </c>
      <c r="C326" s="21" t="s">
        <v>2438</v>
      </c>
      <c r="D326" s="26">
        <f t="shared" si="5"/>
        <v>8000</v>
      </c>
      <c r="E326" s="27">
        <v>0</v>
      </c>
      <c r="F326" s="27">
        <v>0</v>
      </c>
      <c r="G326" s="27">
        <v>0</v>
      </c>
      <c r="H326" s="11">
        <v>8000</v>
      </c>
    </row>
    <row r="327" spans="1:8" x14ac:dyDescent="0.25">
      <c r="A327" s="13" t="s">
        <v>1032</v>
      </c>
      <c r="B327" s="20" t="s">
        <v>2439</v>
      </c>
      <c r="C327" s="21" t="s">
        <v>2438</v>
      </c>
      <c r="D327" s="26">
        <f t="shared" si="5"/>
        <v>8000</v>
      </c>
      <c r="E327" s="27">
        <v>0</v>
      </c>
      <c r="F327" s="27">
        <v>0</v>
      </c>
      <c r="G327" s="27">
        <v>0</v>
      </c>
      <c r="H327" s="11">
        <v>8000</v>
      </c>
    </row>
    <row r="328" spans="1:8" x14ac:dyDescent="0.25">
      <c r="A328" s="13" t="s">
        <v>1033</v>
      </c>
      <c r="B328" s="20" t="s">
        <v>2376</v>
      </c>
      <c r="C328" s="21" t="s">
        <v>2440</v>
      </c>
      <c r="D328" s="26">
        <f t="shared" si="5"/>
        <v>16000</v>
      </c>
      <c r="E328" s="27">
        <v>0</v>
      </c>
      <c r="F328" s="27">
        <v>0</v>
      </c>
      <c r="G328" s="27">
        <v>0</v>
      </c>
      <c r="H328" s="11">
        <v>16000</v>
      </c>
    </row>
    <row r="329" spans="1:8" x14ac:dyDescent="0.25">
      <c r="A329" s="13" t="s">
        <v>1034</v>
      </c>
      <c r="B329" s="20" t="s">
        <v>949</v>
      </c>
      <c r="C329" s="21" t="s">
        <v>2440</v>
      </c>
      <c r="D329" s="26">
        <f t="shared" si="5"/>
        <v>16000</v>
      </c>
      <c r="E329" s="27">
        <v>0</v>
      </c>
      <c r="F329" s="27">
        <v>0</v>
      </c>
      <c r="G329" s="27">
        <v>0</v>
      </c>
      <c r="H329" s="11">
        <v>16000</v>
      </c>
    </row>
    <row r="330" spans="1:8" x14ac:dyDescent="0.25">
      <c r="A330" s="13" t="s">
        <v>3653</v>
      </c>
      <c r="B330" s="20" t="s">
        <v>3654</v>
      </c>
      <c r="C330" s="21" t="s">
        <v>2425</v>
      </c>
      <c r="D330" s="26">
        <f t="shared" si="5"/>
        <v>8000</v>
      </c>
      <c r="E330" s="27">
        <v>0</v>
      </c>
      <c r="F330" s="27">
        <v>0</v>
      </c>
      <c r="G330" s="27">
        <v>0</v>
      </c>
      <c r="H330" s="11">
        <v>8000</v>
      </c>
    </row>
    <row r="331" spans="1:8" x14ac:dyDescent="0.25">
      <c r="A331" s="13" t="s">
        <v>3655</v>
      </c>
      <c r="B331" s="20" t="s">
        <v>3656</v>
      </c>
      <c r="C331" s="21" t="s">
        <v>2425</v>
      </c>
      <c r="D331" s="26">
        <f t="shared" si="5"/>
        <v>8000</v>
      </c>
      <c r="E331" s="27">
        <v>0</v>
      </c>
      <c r="F331" s="27">
        <v>0</v>
      </c>
      <c r="G331" s="27">
        <v>0</v>
      </c>
      <c r="H331" s="11">
        <v>8000</v>
      </c>
    </row>
    <row r="332" spans="1:8" x14ac:dyDescent="0.25">
      <c r="A332" s="13" t="s">
        <v>3657</v>
      </c>
      <c r="B332" s="20" t="s">
        <v>3658</v>
      </c>
      <c r="C332" s="21" t="s">
        <v>3659</v>
      </c>
      <c r="D332" s="26">
        <f t="shared" ref="D332:D395" si="6">E332+F332+H332</f>
        <v>2500</v>
      </c>
      <c r="E332" s="27">
        <v>0</v>
      </c>
      <c r="F332" s="27">
        <v>0</v>
      </c>
      <c r="G332" s="27">
        <v>0</v>
      </c>
      <c r="H332" s="11">
        <v>2500</v>
      </c>
    </row>
    <row r="333" spans="1:8" x14ac:dyDescent="0.25">
      <c r="A333" s="13" t="s">
        <v>3660</v>
      </c>
      <c r="B333" s="20" t="s">
        <v>3661</v>
      </c>
      <c r="C333" s="21" t="s">
        <v>3659</v>
      </c>
      <c r="D333" s="26">
        <f t="shared" si="6"/>
        <v>2500</v>
      </c>
      <c r="E333" s="27">
        <v>0</v>
      </c>
      <c r="F333" s="27">
        <v>0</v>
      </c>
      <c r="G333" s="27">
        <v>0</v>
      </c>
      <c r="H333" s="11">
        <v>2500</v>
      </c>
    </row>
    <row r="334" spans="1:8" x14ac:dyDescent="0.25">
      <c r="A334" s="13" t="s">
        <v>3662</v>
      </c>
      <c r="B334" s="20" t="s">
        <v>2376</v>
      </c>
      <c r="C334" s="21" t="s">
        <v>2440</v>
      </c>
      <c r="D334" s="26">
        <f t="shared" si="6"/>
        <v>12000</v>
      </c>
      <c r="E334" s="27">
        <v>0</v>
      </c>
      <c r="F334" s="27">
        <v>0</v>
      </c>
      <c r="G334" s="27">
        <v>0</v>
      </c>
      <c r="H334" s="11">
        <v>12000</v>
      </c>
    </row>
    <row r="335" spans="1:8" x14ac:dyDescent="0.25">
      <c r="A335" s="13" t="s">
        <v>3663</v>
      </c>
      <c r="B335" s="20" t="s">
        <v>949</v>
      </c>
      <c r="C335" s="21" t="s">
        <v>2440</v>
      </c>
      <c r="D335" s="26">
        <f t="shared" si="6"/>
        <v>12000</v>
      </c>
      <c r="E335" s="27">
        <v>0</v>
      </c>
      <c r="F335" s="27">
        <v>0</v>
      </c>
      <c r="G335" s="27">
        <v>0</v>
      </c>
      <c r="H335" s="11">
        <v>12000</v>
      </c>
    </row>
    <row r="336" spans="1:8" x14ac:dyDescent="0.25">
      <c r="A336" s="13" t="s">
        <v>3664</v>
      </c>
      <c r="B336" s="20" t="s">
        <v>3633</v>
      </c>
      <c r="C336" s="21" t="s">
        <v>3665</v>
      </c>
      <c r="D336" s="26">
        <f t="shared" si="6"/>
        <v>1500</v>
      </c>
      <c r="E336" s="27">
        <v>0</v>
      </c>
      <c r="F336" s="27">
        <v>0</v>
      </c>
      <c r="G336" s="27">
        <v>0</v>
      </c>
      <c r="H336" s="11">
        <v>1500</v>
      </c>
    </row>
    <row r="337" spans="1:8" x14ac:dyDescent="0.25">
      <c r="A337" s="13" t="s">
        <v>3666</v>
      </c>
      <c r="B337" s="20" t="s">
        <v>3636</v>
      </c>
      <c r="C337" s="21" t="s">
        <v>3665</v>
      </c>
      <c r="D337" s="26">
        <f t="shared" si="6"/>
        <v>1500</v>
      </c>
      <c r="E337" s="27">
        <v>0</v>
      </c>
      <c r="F337" s="27">
        <v>0</v>
      </c>
      <c r="G337" s="27">
        <v>0</v>
      </c>
      <c r="H337" s="11">
        <v>1500</v>
      </c>
    </row>
    <row r="338" spans="1:8" x14ac:dyDescent="0.25">
      <c r="A338" s="13" t="s">
        <v>1035</v>
      </c>
      <c r="B338" s="20" t="s">
        <v>2205</v>
      </c>
      <c r="C338" s="21" t="s">
        <v>2441</v>
      </c>
      <c r="D338" s="26">
        <f t="shared" si="6"/>
        <v>5000</v>
      </c>
      <c r="E338" s="27">
        <v>0</v>
      </c>
      <c r="F338" s="27">
        <v>0</v>
      </c>
      <c r="G338" s="27">
        <v>0</v>
      </c>
      <c r="H338" s="11">
        <v>5000</v>
      </c>
    </row>
    <row r="339" spans="1:8" x14ac:dyDescent="0.25">
      <c r="A339" s="13" t="s">
        <v>1036</v>
      </c>
      <c r="B339" s="20" t="s">
        <v>708</v>
      </c>
      <c r="C339" s="21" t="s">
        <v>2441</v>
      </c>
      <c r="D339" s="26">
        <f t="shared" si="6"/>
        <v>5000</v>
      </c>
      <c r="E339" s="27">
        <v>0</v>
      </c>
      <c r="F339" s="27">
        <v>0</v>
      </c>
      <c r="G339" s="27">
        <v>0</v>
      </c>
      <c r="H339" s="11">
        <v>5000</v>
      </c>
    </row>
    <row r="340" spans="1:8" x14ac:dyDescent="0.25">
      <c r="A340" s="13" t="s">
        <v>1037</v>
      </c>
      <c r="B340" s="20" t="s">
        <v>2442</v>
      </c>
      <c r="C340" s="21" t="s">
        <v>2443</v>
      </c>
      <c r="D340" s="26">
        <f t="shared" si="6"/>
        <v>5000</v>
      </c>
      <c r="E340" s="27">
        <v>0</v>
      </c>
      <c r="F340" s="27">
        <v>0</v>
      </c>
      <c r="G340" s="27">
        <v>0</v>
      </c>
      <c r="H340" s="11">
        <v>5000</v>
      </c>
    </row>
    <row r="341" spans="1:8" x14ac:dyDescent="0.25">
      <c r="A341" s="13" t="s">
        <v>1038</v>
      </c>
      <c r="B341" s="20" t="s">
        <v>1039</v>
      </c>
      <c r="C341" s="21" t="s">
        <v>2443</v>
      </c>
      <c r="D341" s="26">
        <f t="shared" si="6"/>
        <v>5000</v>
      </c>
      <c r="E341" s="27">
        <v>0</v>
      </c>
      <c r="F341" s="27">
        <v>0</v>
      </c>
      <c r="G341" s="27">
        <v>0</v>
      </c>
      <c r="H341" s="11">
        <v>5000</v>
      </c>
    </row>
    <row r="342" spans="1:8" x14ac:dyDescent="0.25">
      <c r="A342" s="13" t="s">
        <v>1040</v>
      </c>
      <c r="B342" s="20" t="s">
        <v>2389</v>
      </c>
      <c r="C342" s="21" t="s">
        <v>2444</v>
      </c>
      <c r="D342" s="26">
        <f t="shared" si="6"/>
        <v>10000</v>
      </c>
      <c r="E342" s="27">
        <v>0</v>
      </c>
      <c r="F342" s="27">
        <v>0</v>
      </c>
      <c r="G342" s="27">
        <v>0</v>
      </c>
      <c r="H342" s="11">
        <v>10000</v>
      </c>
    </row>
    <row r="343" spans="1:8" x14ac:dyDescent="0.25">
      <c r="A343" s="13" t="s">
        <v>1041</v>
      </c>
      <c r="B343" s="20" t="s">
        <v>2391</v>
      </c>
      <c r="C343" s="21" t="s">
        <v>2444</v>
      </c>
      <c r="D343" s="26">
        <f t="shared" si="6"/>
        <v>10000</v>
      </c>
      <c r="E343" s="27">
        <v>0</v>
      </c>
      <c r="F343" s="27">
        <v>0</v>
      </c>
      <c r="G343" s="27">
        <v>0</v>
      </c>
      <c r="H343" s="11">
        <v>10000</v>
      </c>
    </row>
    <row r="344" spans="1:8" x14ac:dyDescent="0.25">
      <c r="A344" s="13" t="s">
        <v>1042</v>
      </c>
      <c r="B344" s="20" t="s">
        <v>2445</v>
      </c>
      <c r="C344" s="21" t="s">
        <v>2447</v>
      </c>
      <c r="D344" s="26">
        <f t="shared" si="6"/>
        <v>5000</v>
      </c>
      <c r="E344" s="27">
        <v>0</v>
      </c>
      <c r="F344" s="27">
        <v>0</v>
      </c>
      <c r="G344" s="27">
        <v>0</v>
      </c>
      <c r="H344" s="11">
        <v>5000</v>
      </c>
    </row>
    <row r="345" spans="1:8" x14ac:dyDescent="0.25">
      <c r="A345" s="13" t="s">
        <v>1043</v>
      </c>
      <c r="B345" s="20" t="s">
        <v>2448</v>
      </c>
      <c r="C345" s="21" t="s">
        <v>2447</v>
      </c>
      <c r="D345" s="26">
        <f t="shared" si="6"/>
        <v>5000</v>
      </c>
      <c r="E345" s="27">
        <v>0</v>
      </c>
      <c r="F345" s="27">
        <v>0</v>
      </c>
      <c r="G345" s="27">
        <v>0</v>
      </c>
      <c r="H345" s="11">
        <v>5000</v>
      </c>
    </row>
    <row r="346" spans="1:8" x14ac:dyDescent="0.25">
      <c r="A346" s="13" t="s">
        <v>1044</v>
      </c>
      <c r="B346" s="20" t="s">
        <v>2449</v>
      </c>
      <c r="C346" s="21" t="s">
        <v>2451</v>
      </c>
      <c r="D346" s="26">
        <f t="shared" si="6"/>
        <v>5000</v>
      </c>
      <c r="E346" s="27">
        <v>0</v>
      </c>
      <c r="F346" s="27">
        <v>0</v>
      </c>
      <c r="G346" s="27">
        <v>0</v>
      </c>
      <c r="H346" s="11">
        <v>5000</v>
      </c>
    </row>
    <row r="347" spans="1:8" x14ac:dyDescent="0.25">
      <c r="A347" s="13" t="s">
        <v>1045</v>
      </c>
      <c r="B347" s="20" t="s">
        <v>1046</v>
      </c>
      <c r="C347" s="21" t="s">
        <v>2451</v>
      </c>
      <c r="D347" s="26">
        <f t="shared" si="6"/>
        <v>5000</v>
      </c>
      <c r="E347" s="27">
        <v>0</v>
      </c>
      <c r="F347" s="27">
        <v>0</v>
      </c>
      <c r="G347" s="27">
        <v>0</v>
      </c>
      <c r="H347" s="11">
        <v>5000</v>
      </c>
    </row>
    <row r="348" spans="1:8" x14ac:dyDescent="0.25">
      <c r="A348" s="13" t="s">
        <v>1047</v>
      </c>
      <c r="B348" s="20" t="s">
        <v>1048</v>
      </c>
      <c r="C348" s="21" t="s">
        <v>2452</v>
      </c>
      <c r="D348" s="26">
        <f t="shared" si="6"/>
        <v>8000</v>
      </c>
      <c r="E348" s="27">
        <v>0</v>
      </c>
      <c r="F348" s="27">
        <v>0</v>
      </c>
      <c r="G348" s="27">
        <v>0</v>
      </c>
      <c r="H348" s="11">
        <v>8000</v>
      </c>
    </row>
    <row r="349" spans="1:8" x14ac:dyDescent="0.25">
      <c r="A349" s="13" t="s">
        <v>1049</v>
      </c>
      <c r="B349" s="20" t="s">
        <v>2453</v>
      </c>
      <c r="C349" s="21" t="s">
        <v>2452</v>
      </c>
      <c r="D349" s="26">
        <f t="shared" si="6"/>
        <v>8000</v>
      </c>
      <c r="E349" s="27">
        <v>0</v>
      </c>
      <c r="F349" s="27">
        <v>0</v>
      </c>
      <c r="G349" s="27">
        <v>0</v>
      </c>
      <c r="H349" s="11">
        <v>8000</v>
      </c>
    </row>
    <row r="350" spans="1:8" x14ac:dyDescent="0.25">
      <c r="A350" s="13" t="s">
        <v>1050</v>
      </c>
      <c r="B350" s="20" t="s">
        <v>2198</v>
      </c>
      <c r="C350" s="21" t="s">
        <v>2454</v>
      </c>
      <c r="D350" s="26">
        <f t="shared" si="6"/>
        <v>16000</v>
      </c>
      <c r="E350" s="27">
        <v>0</v>
      </c>
      <c r="F350" s="27">
        <v>0</v>
      </c>
      <c r="G350" s="27">
        <v>0</v>
      </c>
      <c r="H350" s="11">
        <v>16000</v>
      </c>
    </row>
    <row r="351" spans="1:8" x14ac:dyDescent="0.25">
      <c r="A351" s="13" t="s">
        <v>1051</v>
      </c>
      <c r="B351" s="20" t="s">
        <v>2201</v>
      </c>
      <c r="C351" s="21" t="s">
        <v>2454</v>
      </c>
      <c r="D351" s="26">
        <f t="shared" si="6"/>
        <v>16000</v>
      </c>
      <c r="E351" s="27">
        <v>0</v>
      </c>
      <c r="F351" s="27">
        <v>0</v>
      </c>
      <c r="G351" s="27">
        <v>0</v>
      </c>
      <c r="H351" s="11">
        <v>16000</v>
      </c>
    </row>
    <row r="352" spans="1:8" x14ac:dyDescent="0.25">
      <c r="A352" s="13" t="s">
        <v>3667</v>
      </c>
      <c r="B352" s="20" t="s">
        <v>926</v>
      </c>
      <c r="C352" s="21" t="s">
        <v>2444</v>
      </c>
      <c r="D352" s="26">
        <f t="shared" si="6"/>
        <v>8000</v>
      </c>
      <c r="E352" s="27">
        <v>0</v>
      </c>
      <c r="F352" s="27">
        <v>0</v>
      </c>
      <c r="G352" s="27">
        <v>0</v>
      </c>
      <c r="H352" s="11">
        <v>8000</v>
      </c>
    </row>
    <row r="353" spans="1:8" x14ac:dyDescent="0.25">
      <c r="A353" s="13" t="s">
        <v>3668</v>
      </c>
      <c r="B353" s="20" t="s">
        <v>928</v>
      </c>
      <c r="C353" s="21" t="s">
        <v>2444</v>
      </c>
      <c r="D353" s="26">
        <f t="shared" si="6"/>
        <v>8000</v>
      </c>
      <c r="E353" s="27">
        <v>0</v>
      </c>
      <c r="F353" s="27">
        <v>0</v>
      </c>
      <c r="G353" s="27">
        <v>0</v>
      </c>
      <c r="H353" s="11">
        <v>8000</v>
      </c>
    </row>
    <row r="354" spans="1:8" x14ac:dyDescent="0.25">
      <c r="A354" s="13" t="s">
        <v>1052</v>
      </c>
      <c r="B354" s="20" t="s">
        <v>2455</v>
      </c>
      <c r="C354" s="21" t="s">
        <v>2456</v>
      </c>
      <c r="D354" s="26">
        <f t="shared" si="6"/>
        <v>500</v>
      </c>
      <c r="E354" s="27">
        <v>0</v>
      </c>
      <c r="F354" s="27">
        <v>0</v>
      </c>
      <c r="G354" s="27">
        <v>0</v>
      </c>
      <c r="H354" s="11">
        <v>500</v>
      </c>
    </row>
    <row r="355" spans="1:8" x14ac:dyDescent="0.25">
      <c r="A355" s="13" t="s">
        <v>1053</v>
      </c>
      <c r="B355" s="20" t="s">
        <v>1054</v>
      </c>
      <c r="C355" s="21" t="s">
        <v>2456</v>
      </c>
      <c r="D355" s="26">
        <f t="shared" si="6"/>
        <v>500</v>
      </c>
      <c r="E355" s="27">
        <v>0</v>
      </c>
      <c r="F355" s="27">
        <v>0</v>
      </c>
      <c r="G355" s="27">
        <v>0</v>
      </c>
      <c r="H355" s="11">
        <v>500</v>
      </c>
    </row>
    <row r="356" spans="1:8" x14ac:dyDescent="0.25">
      <c r="A356" s="13" t="s">
        <v>1055</v>
      </c>
      <c r="B356" s="20" t="s">
        <v>2457</v>
      </c>
      <c r="C356" s="21" t="s">
        <v>2458</v>
      </c>
      <c r="D356" s="26">
        <f t="shared" si="6"/>
        <v>500</v>
      </c>
      <c r="E356" s="27">
        <v>0</v>
      </c>
      <c r="F356" s="27">
        <v>0</v>
      </c>
      <c r="G356" s="27">
        <v>0</v>
      </c>
      <c r="H356" s="11">
        <v>500</v>
      </c>
    </row>
    <row r="357" spans="1:8" x14ac:dyDescent="0.25">
      <c r="A357" s="13" t="s">
        <v>1056</v>
      </c>
      <c r="B357" s="20" t="s">
        <v>2459</v>
      </c>
      <c r="C357" s="21" t="s">
        <v>2458</v>
      </c>
      <c r="D357" s="26">
        <f t="shared" si="6"/>
        <v>500</v>
      </c>
      <c r="E357" s="27">
        <v>0</v>
      </c>
      <c r="F357" s="27">
        <v>0</v>
      </c>
      <c r="G357" s="27">
        <v>0</v>
      </c>
      <c r="H357" s="11">
        <v>500</v>
      </c>
    </row>
    <row r="358" spans="1:8" x14ac:dyDescent="0.25">
      <c r="A358" s="13" t="s">
        <v>1057</v>
      </c>
      <c r="B358" s="20" t="s">
        <v>911</v>
      </c>
      <c r="C358" s="21" t="s">
        <v>2460</v>
      </c>
      <c r="D358" s="26">
        <f t="shared" si="6"/>
        <v>1200</v>
      </c>
      <c r="E358" s="27">
        <v>0</v>
      </c>
      <c r="F358" s="27">
        <v>0</v>
      </c>
      <c r="G358" s="27">
        <v>0</v>
      </c>
      <c r="H358" s="11">
        <v>1200</v>
      </c>
    </row>
    <row r="359" spans="1:8" x14ac:dyDescent="0.25">
      <c r="A359" s="13" t="s">
        <v>1058</v>
      </c>
      <c r="B359" s="20" t="s">
        <v>913</v>
      </c>
      <c r="C359" s="21" t="s">
        <v>2460</v>
      </c>
      <c r="D359" s="26">
        <f t="shared" si="6"/>
        <v>1200</v>
      </c>
      <c r="E359" s="27">
        <v>0</v>
      </c>
      <c r="F359" s="27">
        <v>0</v>
      </c>
      <c r="G359" s="27">
        <v>0</v>
      </c>
      <c r="H359" s="11">
        <v>1200</v>
      </c>
    </row>
    <row r="360" spans="1:8" x14ac:dyDescent="0.25">
      <c r="A360" s="13" t="s">
        <v>1059</v>
      </c>
      <c r="B360" s="20" t="s">
        <v>2461</v>
      </c>
      <c r="C360" s="21" t="s">
        <v>2462</v>
      </c>
      <c r="D360" s="26">
        <f t="shared" si="6"/>
        <v>500</v>
      </c>
      <c r="E360" s="27">
        <v>0</v>
      </c>
      <c r="F360" s="27">
        <v>0</v>
      </c>
      <c r="G360" s="27">
        <v>0</v>
      </c>
      <c r="H360" s="11">
        <v>500</v>
      </c>
    </row>
    <row r="361" spans="1:8" x14ac:dyDescent="0.25">
      <c r="A361" s="13" t="s">
        <v>1060</v>
      </c>
      <c r="B361" s="20" t="s">
        <v>1061</v>
      </c>
      <c r="C361" s="21" t="s">
        <v>2462</v>
      </c>
      <c r="D361" s="26">
        <f t="shared" si="6"/>
        <v>500</v>
      </c>
      <c r="E361" s="27">
        <v>0</v>
      </c>
      <c r="F361" s="27">
        <v>0</v>
      </c>
      <c r="G361" s="27">
        <v>0</v>
      </c>
      <c r="H361" s="11">
        <v>500</v>
      </c>
    </row>
    <row r="362" spans="1:8" x14ac:dyDescent="0.25">
      <c r="A362" s="13" t="s">
        <v>1062</v>
      </c>
      <c r="B362" s="20" t="s">
        <v>2463</v>
      </c>
      <c r="C362" s="21" t="s">
        <v>2464</v>
      </c>
      <c r="D362" s="26">
        <f t="shared" si="6"/>
        <v>500</v>
      </c>
      <c r="E362" s="27">
        <v>0</v>
      </c>
      <c r="F362" s="27">
        <v>0</v>
      </c>
      <c r="G362" s="27">
        <v>0</v>
      </c>
      <c r="H362" s="11">
        <v>500</v>
      </c>
    </row>
    <row r="363" spans="1:8" x14ac:dyDescent="0.25">
      <c r="A363" s="13" t="s">
        <v>1063</v>
      </c>
      <c r="B363" s="20" t="s">
        <v>1064</v>
      </c>
      <c r="C363" s="21" t="s">
        <v>2464</v>
      </c>
      <c r="D363" s="26">
        <f t="shared" si="6"/>
        <v>500</v>
      </c>
      <c r="E363" s="27">
        <v>0</v>
      </c>
      <c r="F363" s="27">
        <v>0</v>
      </c>
      <c r="G363" s="27">
        <v>0</v>
      </c>
      <c r="H363" s="11">
        <v>500</v>
      </c>
    </row>
    <row r="364" spans="1:8" x14ac:dyDescent="0.25">
      <c r="A364" s="13" t="s">
        <v>1065</v>
      </c>
      <c r="B364" s="20" t="s">
        <v>1066</v>
      </c>
      <c r="C364" s="21" t="s">
        <v>2466</v>
      </c>
      <c r="D364" s="26">
        <f t="shared" si="6"/>
        <v>1000</v>
      </c>
      <c r="E364" s="27">
        <v>0</v>
      </c>
      <c r="F364" s="27">
        <v>0</v>
      </c>
      <c r="G364" s="27">
        <v>0</v>
      </c>
      <c r="H364" s="11">
        <v>1000</v>
      </c>
    </row>
    <row r="365" spans="1:8" x14ac:dyDescent="0.25">
      <c r="A365" s="13" t="s">
        <v>1067</v>
      </c>
      <c r="B365" s="20" t="s">
        <v>2467</v>
      </c>
      <c r="C365" s="21" t="s">
        <v>2466</v>
      </c>
      <c r="D365" s="26">
        <f t="shared" si="6"/>
        <v>1000</v>
      </c>
      <c r="E365" s="27">
        <v>0</v>
      </c>
      <c r="F365" s="27">
        <v>0</v>
      </c>
      <c r="G365" s="27">
        <v>0</v>
      </c>
      <c r="H365" s="11">
        <v>1000</v>
      </c>
    </row>
    <row r="366" spans="1:8" x14ac:dyDescent="0.25">
      <c r="A366" s="13" t="s">
        <v>1068</v>
      </c>
      <c r="B366" s="20" t="s">
        <v>2468</v>
      </c>
      <c r="C366" s="21" t="s">
        <v>2470</v>
      </c>
      <c r="D366" s="26">
        <f t="shared" si="6"/>
        <v>3500</v>
      </c>
      <c r="E366" s="27">
        <v>0</v>
      </c>
      <c r="F366" s="27">
        <v>0</v>
      </c>
      <c r="G366" s="27">
        <v>0</v>
      </c>
      <c r="H366" s="11">
        <v>3500</v>
      </c>
    </row>
    <row r="367" spans="1:8" x14ac:dyDescent="0.25">
      <c r="A367" s="13" t="s">
        <v>1069</v>
      </c>
      <c r="B367" s="20" t="s">
        <v>1070</v>
      </c>
      <c r="C367" s="21" t="s">
        <v>2470</v>
      </c>
      <c r="D367" s="26">
        <f t="shared" si="6"/>
        <v>3500</v>
      </c>
      <c r="E367" s="27">
        <v>0</v>
      </c>
      <c r="F367" s="27">
        <v>0</v>
      </c>
      <c r="G367" s="27">
        <v>0</v>
      </c>
      <c r="H367" s="11">
        <v>3500</v>
      </c>
    </row>
    <row r="368" spans="1:8" x14ac:dyDescent="0.25">
      <c r="A368" s="13" t="s">
        <v>1071</v>
      </c>
      <c r="B368" s="20" t="s">
        <v>2471</v>
      </c>
      <c r="C368" s="21" t="s">
        <v>2472</v>
      </c>
      <c r="D368" s="26">
        <f t="shared" si="6"/>
        <v>1500</v>
      </c>
      <c r="E368" s="27">
        <v>0</v>
      </c>
      <c r="F368" s="27">
        <v>0</v>
      </c>
      <c r="G368" s="27">
        <v>0</v>
      </c>
      <c r="H368" s="11">
        <v>1500</v>
      </c>
    </row>
    <row r="369" spans="1:8" x14ac:dyDescent="0.25">
      <c r="A369" s="13" t="s">
        <v>1072</v>
      </c>
      <c r="B369" s="20" t="s">
        <v>1073</v>
      </c>
      <c r="C369" s="21" t="s">
        <v>2472</v>
      </c>
      <c r="D369" s="26">
        <f t="shared" si="6"/>
        <v>1500</v>
      </c>
      <c r="E369" s="27">
        <v>0</v>
      </c>
      <c r="F369" s="27">
        <v>0</v>
      </c>
      <c r="G369" s="27">
        <v>0</v>
      </c>
      <c r="H369" s="11">
        <v>1500</v>
      </c>
    </row>
    <row r="370" spans="1:8" x14ac:dyDescent="0.25">
      <c r="A370" s="13" t="s">
        <v>1074</v>
      </c>
      <c r="B370" s="20" t="s">
        <v>2473</v>
      </c>
      <c r="C370" s="21" t="s">
        <v>2474</v>
      </c>
      <c r="D370" s="26">
        <f t="shared" si="6"/>
        <v>2000</v>
      </c>
      <c r="E370" s="27">
        <v>0</v>
      </c>
      <c r="F370" s="27">
        <v>0</v>
      </c>
      <c r="G370" s="27">
        <v>0</v>
      </c>
      <c r="H370" s="11">
        <v>2000</v>
      </c>
    </row>
    <row r="371" spans="1:8" x14ac:dyDescent="0.25">
      <c r="A371" s="13" t="s">
        <v>1075</v>
      </c>
      <c r="B371" s="20" t="s">
        <v>1076</v>
      </c>
      <c r="C371" s="21" t="s">
        <v>2474</v>
      </c>
      <c r="D371" s="26">
        <f t="shared" si="6"/>
        <v>2000</v>
      </c>
      <c r="E371" s="27">
        <v>0</v>
      </c>
      <c r="F371" s="27">
        <v>0</v>
      </c>
      <c r="G371" s="27">
        <v>0</v>
      </c>
      <c r="H371" s="11">
        <v>2000</v>
      </c>
    </row>
    <row r="372" spans="1:8" x14ac:dyDescent="0.25">
      <c r="A372" s="13" t="s">
        <v>1077</v>
      </c>
      <c r="B372" s="20" t="s">
        <v>923</v>
      </c>
      <c r="C372" s="21" t="s">
        <v>2475</v>
      </c>
      <c r="D372" s="26">
        <f t="shared" si="6"/>
        <v>5000</v>
      </c>
      <c r="E372" s="27">
        <v>0</v>
      </c>
      <c r="F372" s="27">
        <v>0</v>
      </c>
      <c r="G372" s="27">
        <v>0</v>
      </c>
      <c r="H372" s="11">
        <v>5000</v>
      </c>
    </row>
    <row r="373" spans="1:8" x14ac:dyDescent="0.25">
      <c r="A373" s="13" t="s">
        <v>1078</v>
      </c>
      <c r="B373" s="20" t="s">
        <v>789</v>
      </c>
      <c r="C373" s="21" t="s">
        <v>2475</v>
      </c>
      <c r="D373" s="26">
        <f t="shared" si="6"/>
        <v>5000</v>
      </c>
      <c r="E373" s="27">
        <v>0</v>
      </c>
      <c r="F373" s="27">
        <v>0</v>
      </c>
      <c r="G373" s="27">
        <v>0</v>
      </c>
      <c r="H373" s="11">
        <v>5000</v>
      </c>
    </row>
    <row r="374" spans="1:8" x14ac:dyDescent="0.25">
      <c r="A374" s="13" t="s">
        <v>1079</v>
      </c>
      <c r="B374" s="20" t="s">
        <v>1185</v>
      </c>
      <c r="C374" s="21" t="s">
        <v>2476</v>
      </c>
      <c r="D374" s="26">
        <f t="shared" si="6"/>
        <v>8000</v>
      </c>
      <c r="E374" s="27">
        <v>0</v>
      </c>
      <c r="F374" s="27">
        <v>0</v>
      </c>
      <c r="G374" s="27">
        <v>0</v>
      </c>
      <c r="H374" s="11">
        <v>8000</v>
      </c>
    </row>
    <row r="375" spans="1:8" x14ac:dyDescent="0.25">
      <c r="A375" s="13" t="s">
        <v>1080</v>
      </c>
      <c r="B375" s="20" t="s">
        <v>874</v>
      </c>
      <c r="C375" s="21" t="s">
        <v>2476</v>
      </c>
      <c r="D375" s="26">
        <f t="shared" si="6"/>
        <v>8000</v>
      </c>
      <c r="E375" s="27">
        <v>0</v>
      </c>
      <c r="F375" s="27">
        <v>0</v>
      </c>
      <c r="G375" s="27">
        <v>0</v>
      </c>
      <c r="H375" s="11">
        <v>8000</v>
      </c>
    </row>
    <row r="376" spans="1:8" x14ac:dyDescent="0.25">
      <c r="A376" s="13" t="s">
        <v>1081</v>
      </c>
      <c r="B376" s="20" t="s">
        <v>1259</v>
      </c>
      <c r="C376" s="21" t="s">
        <v>2477</v>
      </c>
      <c r="D376" s="26">
        <f t="shared" si="6"/>
        <v>15000</v>
      </c>
      <c r="E376" s="27">
        <v>0</v>
      </c>
      <c r="F376" s="27">
        <v>0</v>
      </c>
      <c r="G376" s="27">
        <v>0</v>
      </c>
      <c r="H376" s="11">
        <v>15000</v>
      </c>
    </row>
    <row r="377" spans="1:8" x14ac:dyDescent="0.25">
      <c r="A377" s="13" t="s">
        <v>1082</v>
      </c>
      <c r="B377" s="20" t="s">
        <v>1083</v>
      </c>
      <c r="C377" s="21" t="s">
        <v>2477</v>
      </c>
      <c r="D377" s="26">
        <f t="shared" si="6"/>
        <v>15000</v>
      </c>
      <c r="E377" s="27">
        <v>0</v>
      </c>
      <c r="F377" s="27">
        <v>0</v>
      </c>
      <c r="G377" s="27">
        <v>0</v>
      </c>
      <c r="H377" s="11">
        <v>15000</v>
      </c>
    </row>
    <row r="378" spans="1:8" x14ac:dyDescent="0.25">
      <c r="A378" s="13" t="s">
        <v>3669</v>
      </c>
      <c r="B378" s="20" t="s">
        <v>3670</v>
      </c>
      <c r="C378" s="21" t="s">
        <v>2470</v>
      </c>
      <c r="D378" s="26">
        <f t="shared" si="6"/>
        <v>2000</v>
      </c>
      <c r="E378" s="27">
        <v>0</v>
      </c>
      <c r="F378" s="27">
        <v>0</v>
      </c>
      <c r="G378" s="27">
        <v>0</v>
      </c>
      <c r="H378" s="11">
        <v>2000</v>
      </c>
    </row>
    <row r="379" spans="1:8" x14ac:dyDescent="0.25">
      <c r="A379" s="13" t="s">
        <v>3671</v>
      </c>
      <c r="B379" s="20" t="s">
        <v>3672</v>
      </c>
      <c r="C379" s="21" t="s">
        <v>2470</v>
      </c>
      <c r="D379" s="26">
        <f t="shared" si="6"/>
        <v>2000</v>
      </c>
      <c r="E379" s="27">
        <v>0</v>
      </c>
      <c r="F379" s="27">
        <v>0</v>
      </c>
      <c r="G379" s="27">
        <v>0</v>
      </c>
      <c r="H379" s="11">
        <v>2000</v>
      </c>
    </row>
    <row r="380" spans="1:8" x14ac:dyDescent="0.25">
      <c r="A380" s="13" t="s">
        <v>3673</v>
      </c>
      <c r="B380" s="20" t="s">
        <v>3674</v>
      </c>
      <c r="C380" s="21" t="s">
        <v>2472</v>
      </c>
      <c r="D380" s="26">
        <f t="shared" si="6"/>
        <v>1200</v>
      </c>
      <c r="E380" s="27">
        <v>0</v>
      </c>
      <c r="F380" s="27">
        <v>0</v>
      </c>
      <c r="G380" s="27">
        <v>0</v>
      </c>
      <c r="H380" s="11">
        <v>1200</v>
      </c>
    </row>
    <row r="381" spans="1:8" x14ac:dyDescent="0.25">
      <c r="A381" s="13" t="s">
        <v>3675</v>
      </c>
      <c r="B381" s="20" t="s">
        <v>3676</v>
      </c>
      <c r="C381" s="21" t="s">
        <v>2472</v>
      </c>
      <c r="D381" s="26">
        <f t="shared" si="6"/>
        <v>1200</v>
      </c>
      <c r="E381" s="27">
        <v>0</v>
      </c>
      <c r="F381" s="27">
        <v>0</v>
      </c>
      <c r="G381" s="27">
        <v>0</v>
      </c>
      <c r="H381" s="11">
        <v>1200</v>
      </c>
    </row>
    <row r="382" spans="1:8" x14ac:dyDescent="0.25">
      <c r="A382" s="13" t="s">
        <v>3677</v>
      </c>
      <c r="B382" s="20" t="s">
        <v>923</v>
      </c>
      <c r="C382" s="21" t="s">
        <v>2475</v>
      </c>
      <c r="D382" s="26">
        <f t="shared" si="6"/>
        <v>4000</v>
      </c>
      <c r="E382" s="27">
        <v>0</v>
      </c>
      <c r="F382" s="27">
        <v>0</v>
      </c>
      <c r="G382" s="27">
        <v>0</v>
      </c>
      <c r="H382" s="11">
        <v>4000</v>
      </c>
    </row>
    <row r="383" spans="1:8" x14ac:dyDescent="0.25">
      <c r="A383" s="13" t="s">
        <v>3678</v>
      </c>
      <c r="B383" s="20" t="s">
        <v>789</v>
      </c>
      <c r="C383" s="21" t="s">
        <v>2475</v>
      </c>
      <c r="D383" s="26">
        <f t="shared" si="6"/>
        <v>4000</v>
      </c>
      <c r="E383" s="27">
        <v>0</v>
      </c>
      <c r="F383" s="27">
        <v>0</v>
      </c>
      <c r="G383" s="27">
        <v>0</v>
      </c>
      <c r="H383" s="11">
        <v>4000</v>
      </c>
    </row>
    <row r="384" spans="1:8" x14ac:dyDescent="0.25">
      <c r="A384" s="13" t="s">
        <v>1084</v>
      </c>
      <c r="B384" s="20" t="s">
        <v>2478</v>
      </c>
      <c r="C384" s="21" t="s">
        <v>2479</v>
      </c>
      <c r="D384" s="26">
        <f t="shared" si="6"/>
        <v>500</v>
      </c>
      <c r="E384" s="27">
        <v>0</v>
      </c>
      <c r="F384" s="27">
        <v>0</v>
      </c>
      <c r="G384" s="27">
        <v>0</v>
      </c>
      <c r="H384" s="11">
        <v>500</v>
      </c>
    </row>
    <row r="385" spans="1:8" x14ac:dyDescent="0.25">
      <c r="A385" s="13" t="s">
        <v>1085</v>
      </c>
      <c r="B385" s="20" t="s">
        <v>1086</v>
      </c>
      <c r="C385" s="21" t="s">
        <v>2479</v>
      </c>
      <c r="D385" s="26">
        <f t="shared" si="6"/>
        <v>500</v>
      </c>
      <c r="E385" s="27">
        <v>0</v>
      </c>
      <c r="F385" s="27">
        <v>0</v>
      </c>
      <c r="G385" s="27">
        <v>0</v>
      </c>
      <c r="H385" s="11">
        <v>500</v>
      </c>
    </row>
    <row r="386" spans="1:8" x14ac:dyDescent="0.25">
      <c r="A386" s="13" t="s">
        <v>1087</v>
      </c>
      <c r="B386" s="20" t="s">
        <v>1088</v>
      </c>
      <c r="C386" s="21" t="s">
        <v>2480</v>
      </c>
      <c r="D386" s="26">
        <f t="shared" si="6"/>
        <v>150</v>
      </c>
      <c r="E386" s="27">
        <v>0</v>
      </c>
      <c r="F386" s="27">
        <v>0</v>
      </c>
      <c r="G386" s="27">
        <v>0</v>
      </c>
      <c r="H386" s="11">
        <v>150</v>
      </c>
    </row>
    <row r="387" spans="1:8" x14ac:dyDescent="0.25">
      <c r="A387" s="13" t="s">
        <v>1089</v>
      </c>
      <c r="B387" s="20" t="s">
        <v>1090</v>
      </c>
      <c r="C387" s="21" t="s">
        <v>2481</v>
      </c>
      <c r="D387" s="26">
        <f t="shared" si="6"/>
        <v>300</v>
      </c>
      <c r="E387" s="27">
        <v>0</v>
      </c>
      <c r="F387" s="27">
        <v>0</v>
      </c>
      <c r="G387" s="27">
        <v>0</v>
      </c>
      <c r="H387" s="11">
        <v>300</v>
      </c>
    </row>
    <row r="388" spans="1:8" x14ac:dyDescent="0.25">
      <c r="A388" s="13" t="s">
        <v>1091</v>
      </c>
      <c r="B388" s="20" t="s">
        <v>1092</v>
      </c>
      <c r="C388" s="21" t="s">
        <v>2480</v>
      </c>
      <c r="D388" s="26">
        <f t="shared" si="6"/>
        <v>150</v>
      </c>
      <c r="E388" s="27">
        <v>0</v>
      </c>
      <c r="F388" s="27">
        <v>0</v>
      </c>
      <c r="G388" s="27">
        <v>0</v>
      </c>
      <c r="H388" s="11">
        <v>150</v>
      </c>
    </row>
    <row r="389" spans="1:8" x14ac:dyDescent="0.25">
      <c r="A389" s="13" t="s">
        <v>1093</v>
      </c>
      <c r="B389" s="20" t="s">
        <v>1094</v>
      </c>
      <c r="C389" s="21" t="s">
        <v>2481</v>
      </c>
      <c r="D389" s="26">
        <f t="shared" si="6"/>
        <v>300</v>
      </c>
      <c r="E389" s="27">
        <v>0</v>
      </c>
      <c r="F389" s="27">
        <v>0</v>
      </c>
      <c r="G389" s="27">
        <v>0</v>
      </c>
      <c r="H389" s="11">
        <v>300</v>
      </c>
    </row>
    <row r="390" spans="1:8" x14ac:dyDescent="0.25">
      <c r="A390" s="13" t="s">
        <v>1095</v>
      </c>
      <c r="B390" s="20" t="s">
        <v>2482</v>
      </c>
      <c r="C390" s="21" t="s">
        <v>2483</v>
      </c>
      <c r="D390" s="26">
        <f t="shared" si="6"/>
        <v>300</v>
      </c>
      <c r="E390" s="27">
        <v>0</v>
      </c>
      <c r="F390" s="27">
        <v>0</v>
      </c>
      <c r="G390" s="27">
        <v>0</v>
      </c>
      <c r="H390" s="11">
        <v>300</v>
      </c>
    </row>
    <row r="391" spans="1:8" x14ac:dyDescent="0.25">
      <c r="A391" s="13" t="s">
        <v>1096</v>
      </c>
      <c r="B391" s="20" t="s">
        <v>1097</v>
      </c>
      <c r="C391" s="21" t="s">
        <v>2483</v>
      </c>
      <c r="D391" s="26">
        <f t="shared" si="6"/>
        <v>300</v>
      </c>
      <c r="E391" s="27">
        <v>0</v>
      </c>
      <c r="F391" s="27">
        <v>0</v>
      </c>
      <c r="G391" s="27">
        <v>0</v>
      </c>
      <c r="H391" s="11">
        <v>300</v>
      </c>
    </row>
    <row r="392" spans="1:8" x14ac:dyDescent="0.25">
      <c r="A392" s="13" t="s">
        <v>1098</v>
      </c>
      <c r="B392" s="20" t="s">
        <v>1099</v>
      </c>
      <c r="C392" s="21" t="s">
        <v>2485</v>
      </c>
      <c r="D392" s="26">
        <f t="shared" si="6"/>
        <v>50</v>
      </c>
      <c r="E392" s="27">
        <v>0</v>
      </c>
      <c r="F392" s="27">
        <v>0</v>
      </c>
      <c r="G392" s="27">
        <v>0</v>
      </c>
      <c r="H392" s="11">
        <v>50</v>
      </c>
    </row>
    <row r="393" spans="1:8" x14ac:dyDescent="0.25">
      <c r="A393" s="13" t="s">
        <v>1100</v>
      </c>
      <c r="B393" s="20" t="s">
        <v>1101</v>
      </c>
      <c r="C393" s="21" t="s">
        <v>2486</v>
      </c>
      <c r="D393" s="26">
        <f t="shared" si="6"/>
        <v>250</v>
      </c>
      <c r="E393" s="27">
        <v>0</v>
      </c>
      <c r="F393" s="27">
        <v>0</v>
      </c>
      <c r="G393" s="27">
        <v>0</v>
      </c>
      <c r="H393" s="11">
        <v>250</v>
      </c>
    </row>
    <row r="394" spans="1:8" x14ac:dyDescent="0.25">
      <c r="A394" s="13" t="s">
        <v>1102</v>
      </c>
      <c r="B394" s="20" t="s">
        <v>1103</v>
      </c>
      <c r="C394" s="21" t="s">
        <v>2485</v>
      </c>
      <c r="D394" s="26">
        <f t="shared" si="6"/>
        <v>50</v>
      </c>
      <c r="E394" s="27">
        <v>0</v>
      </c>
      <c r="F394" s="27">
        <v>0</v>
      </c>
      <c r="G394" s="27">
        <v>0</v>
      </c>
      <c r="H394" s="11">
        <v>50</v>
      </c>
    </row>
    <row r="395" spans="1:8" x14ac:dyDescent="0.25">
      <c r="A395" s="13" t="s">
        <v>1104</v>
      </c>
      <c r="B395" s="20" t="s">
        <v>1105</v>
      </c>
      <c r="C395" s="21" t="s">
        <v>2486</v>
      </c>
      <c r="D395" s="26">
        <f t="shared" si="6"/>
        <v>250</v>
      </c>
      <c r="E395" s="27">
        <v>0</v>
      </c>
      <c r="F395" s="27">
        <v>0</v>
      </c>
      <c r="G395" s="27">
        <v>0</v>
      </c>
      <c r="H395" s="11">
        <v>250</v>
      </c>
    </row>
    <row r="396" spans="1:8" x14ac:dyDescent="0.25">
      <c r="A396" s="13" t="s">
        <v>1106</v>
      </c>
      <c r="B396" s="20" t="s">
        <v>2487</v>
      </c>
      <c r="C396" s="21" t="s">
        <v>2488</v>
      </c>
      <c r="D396" s="26">
        <f t="shared" ref="D396:D459" si="7">E396+F396+H396</f>
        <v>500</v>
      </c>
      <c r="E396" s="27">
        <v>0</v>
      </c>
      <c r="F396" s="27">
        <v>0</v>
      </c>
      <c r="G396" s="27">
        <v>0</v>
      </c>
      <c r="H396" s="11">
        <v>500</v>
      </c>
    </row>
    <row r="397" spans="1:8" x14ac:dyDescent="0.25">
      <c r="A397" s="13" t="s">
        <v>1107</v>
      </c>
      <c r="B397" s="20" t="s">
        <v>1108</v>
      </c>
      <c r="C397" s="21" t="s">
        <v>2488</v>
      </c>
      <c r="D397" s="26">
        <f t="shared" si="7"/>
        <v>500</v>
      </c>
      <c r="E397" s="27">
        <v>0</v>
      </c>
      <c r="F397" s="27">
        <v>0</v>
      </c>
      <c r="G397" s="27">
        <v>0</v>
      </c>
      <c r="H397" s="11">
        <v>500</v>
      </c>
    </row>
    <row r="398" spans="1:8" x14ac:dyDescent="0.25">
      <c r="A398" s="13" t="s">
        <v>1109</v>
      </c>
      <c r="B398" s="20" t="s">
        <v>2489</v>
      </c>
      <c r="C398" s="21" t="s">
        <v>2490</v>
      </c>
      <c r="D398" s="26">
        <f t="shared" si="7"/>
        <v>500</v>
      </c>
      <c r="E398" s="27">
        <v>0</v>
      </c>
      <c r="F398" s="27">
        <v>0</v>
      </c>
      <c r="G398" s="27">
        <v>0</v>
      </c>
      <c r="H398" s="11">
        <v>500</v>
      </c>
    </row>
    <row r="399" spans="1:8" x14ac:dyDescent="0.25">
      <c r="A399" s="13" t="s">
        <v>1110</v>
      </c>
      <c r="B399" s="20" t="s">
        <v>1111</v>
      </c>
      <c r="C399" s="21" t="s">
        <v>2490</v>
      </c>
      <c r="D399" s="26">
        <f t="shared" si="7"/>
        <v>500</v>
      </c>
      <c r="E399" s="27">
        <v>0</v>
      </c>
      <c r="F399" s="27">
        <v>0</v>
      </c>
      <c r="G399" s="27">
        <v>0</v>
      </c>
      <c r="H399" s="11">
        <v>500</v>
      </c>
    </row>
    <row r="400" spans="1:8" x14ac:dyDescent="0.25">
      <c r="A400" s="13" t="s">
        <v>1112</v>
      </c>
      <c r="B400" s="20" t="s">
        <v>2491</v>
      </c>
      <c r="C400" s="21" t="s">
        <v>2492</v>
      </c>
      <c r="D400" s="26">
        <f t="shared" si="7"/>
        <v>500</v>
      </c>
      <c r="E400" s="27">
        <v>0</v>
      </c>
      <c r="F400" s="27">
        <v>0</v>
      </c>
      <c r="G400" s="27">
        <v>0</v>
      </c>
      <c r="H400" s="11">
        <v>500</v>
      </c>
    </row>
    <row r="401" spans="1:8" x14ac:dyDescent="0.25">
      <c r="A401" s="13" t="s">
        <v>1113</v>
      </c>
      <c r="B401" s="20" t="s">
        <v>1114</v>
      </c>
      <c r="C401" s="21" t="s">
        <v>2492</v>
      </c>
      <c r="D401" s="26">
        <f t="shared" si="7"/>
        <v>500</v>
      </c>
      <c r="E401" s="27">
        <v>0</v>
      </c>
      <c r="F401" s="27">
        <v>0</v>
      </c>
      <c r="G401" s="27">
        <v>0</v>
      </c>
      <c r="H401" s="11">
        <v>500</v>
      </c>
    </row>
    <row r="402" spans="1:8" x14ac:dyDescent="0.25">
      <c r="A402" s="13" t="s">
        <v>1115</v>
      </c>
      <c r="B402" s="20" t="s">
        <v>2493</v>
      </c>
      <c r="C402" s="21" t="s">
        <v>2494</v>
      </c>
      <c r="D402" s="26">
        <f t="shared" si="7"/>
        <v>500</v>
      </c>
      <c r="E402" s="27">
        <v>0</v>
      </c>
      <c r="F402" s="27">
        <v>0</v>
      </c>
      <c r="G402" s="27">
        <v>0</v>
      </c>
      <c r="H402" s="11">
        <v>500</v>
      </c>
    </row>
    <row r="403" spans="1:8" x14ac:dyDescent="0.25">
      <c r="A403" s="13" t="s">
        <v>1116</v>
      </c>
      <c r="B403" s="20" t="s">
        <v>1117</v>
      </c>
      <c r="C403" s="21" t="s">
        <v>2494</v>
      </c>
      <c r="D403" s="26">
        <f t="shared" si="7"/>
        <v>500</v>
      </c>
      <c r="E403" s="27">
        <v>0</v>
      </c>
      <c r="F403" s="27">
        <v>0</v>
      </c>
      <c r="G403" s="27">
        <v>0</v>
      </c>
      <c r="H403" s="11">
        <v>500</v>
      </c>
    </row>
    <row r="404" spans="1:8" x14ac:dyDescent="0.25">
      <c r="A404" s="13" t="s">
        <v>1118</v>
      </c>
      <c r="B404" s="20" t="s">
        <v>923</v>
      </c>
      <c r="C404" s="21" t="s">
        <v>2495</v>
      </c>
      <c r="D404" s="26">
        <f t="shared" si="7"/>
        <v>1500</v>
      </c>
      <c r="E404" s="27">
        <v>0</v>
      </c>
      <c r="F404" s="27">
        <v>0</v>
      </c>
      <c r="G404" s="27">
        <v>0</v>
      </c>
      <c r="H404" s="11">
        <v>1500</v>
      </c>
    </row>
    <row r="405" spans="1:8" x14ac:dyDescent="0.25">
      <c r="A405" s="13" t="s">
        <v>1119</v>
      </c>
      <c r="B405" s="20" t="s">
        <v>789</v>
      </c>
      <c r="C405" s="21" t="s">
        <v>2495</v>
      </c>
      <c r="D405" s="26">
        <f t="shared" si="7"/>
        <v>1500</v>
      </c>
      <c r="E405" s="27">
        <v>0</v>
      </c>
      <c r="F405" s="27">
        <v>0</v>
      </c>
      <c r="G405" s="27">
        <v>0</v>
      </c>
      <c r="H405" s="11">
        <v>1500</v>
      </c>
    </row>
    <row r="406" spans="1:8" x14ac:dyDescent="0.25">
      <c r="A406" s="13" t="s">
        <v>1120</v>
      </c>
      <c r="B406" s="20" t="s">
        <v>2478</v>
      </c>
      <c r="C406" s="21" t="s">
        <v>2496</v>
      </c>
      <c r="D406" s="26">
        <f t="shared" si="7"/>
        <v>2000</v>
      </c>
      <c r="E406" s="27">
        <v>0</v>
      </c>
      <c r="F406" s="27">
        <v>0</v>
      </c>
      <c r="G406" s="27">
        <v>0</v>
      </c>
      <c r="H406" s="11">
        <v>2000</v>
      </c>
    </row>
    <row r="407" spans="1:8" x14ac:dyDescent="0.25">
      <c r="A407" s="13" t="s">
        <v>1121</v>
      </c>
      <c r="B407" s="20" t="s">
        <v>1086</v>
      </c>
      <c r="C407" s="21" t="s">
        <v>2496</v>
      </c>
      <c r="D407" s="26">
        <f t="shared" si="7"/>
        <v>2000</v>
      </c>
      <c r="E407" s="27">
        <v>0</v>
      </c>
      <c r="F407" s="27">
        <v>0</v>
      </c>
      <c r="G407" s="27">
        <v>0</v>
      </c>
      <c r="H407" s="11">
        <v>2000</v>
      </c>
    </row>
    <row r="408" spans="1:8" x14ac:dyDescent="0.25">
      <c r="A408" s="13" t="s">
        <v>1122</v>
      </c>
      <c r="B408" s="20" t="s">
        <v>1088</v>
      </c>
      <c r="C408" s="21" t="s">
        <v>2497</v>
      </c>
      <c r="D408" s="26">
        <f t="shared" si="7"/>
        <v>150</v>
      </c>
      <c r="E408" s="27">
        <v>0</v>
      </c>
      <c r="F408" s="27">
        <v>0</v>
      </c>
      <c r="G408" s="27">
        <v>0</v>
      </c>
      <c r="H408" s="11">
        <v>150</v>
      </c>
    </row>
    <row r="409" spans="1:8" x14ac:dyDescent="0.25">
      <c r="A409" s="13" t="s">
        <v>1123</v>
      </c>
      <c r="B409" s="20" t="s">
        <v>1090</v>
      </c>
      <c r="C409" s="21" t="s">
        <v>2498</v>
      </c>
      <c r="D409" s="26">
        <f t="shared" si="7"/>
        <v>300</v>
      </c>
      <c r="E409" s="27">
        <v>0</v>
      </c>
      <c r="F409" s="27">
        <v>0</v>
      </c>
      <c r="G409" s="27">
        <v>0</v>
      </c>
      <c r="H409" s="11">
        <v>300</v>
      </c>
    </row>
    <row r="410" spans="1:8" x14ac:dyDescent="0.25">
      <c r="A410" s="13" t="s">
        <v>1124</v>
      </c>
      <c r="B410" s="20" t="s">
        <v>1092</v>
      </c>
      <c r="C410" s="21" t="s">
        <v>2497</v>
      </c>
      <c r="D410" s="26">
        <f t="shared" si="7"/>
        <v>150</v>
      </c>
      <c r="E410" s="27">
        <v>0</v>
      </c>
      <c r="F410" s="27">
        <v>0</v>
      </c>
      <c r="G410" s="27">
        <v>0</v>
      </c>
      <c r="H410" s="11">
        <v>150</v>
      </c>
    </row>
    <row r="411" spans="1:8" x14ac:dyDescent="0.25">
      <c r="A411" s="13" t="s">
        <v>1125</v>
      </c>
      <c r="B411" s="20" t="s">
        <v>1094</v>
      </c>
      <c r="C411" s="21" t="s">
        <v>2498</v>
      </c>
      <c r="D411" s="26">
        <f t="shared" si="7"/>
        <v>300</v>
      </c>
      <c r="E411" s="27">
        <v>0</v>
      </c>
      <c r="F411" s="27">
        <v>0</v>
      </c>
      <c r="G411" s="27">
        <v>0</v>
      </c>
      <c r="H411" s="11">
        <v>300</v>
      </c>
    </row>
    <row r="412" spans="1:8" x14ac:dyDescent="0.25">
      <c r="A412" s="13" t="s">
        <v>1126</v>
      </c>
      <c r="B412" s="20" t="s">
        <v>2482</v>
      </c>
      <c r="C412" s="21" t="s">
        <v>2499</v>
      </c>
      <c r="D412" s="26">
        <f t="shared" si="7"/>
        <v>700</v>
      </c>
      <c r="E412" s="27">
        <v>0</v>
      </c>
      <c r="F412" s="27">
        <v>0</v>
      </c>
      <c r="G412" s="27">
        <v>0</v>
      </c>
      <c r="H412" s="11">
        <v>700</v>
      </c>
    </row>
    <row r="413" spans="1:8" x14ac:dyDescent="0.25">
      <c r="A413" s="13" t="s">
        <v>1127</v>
      </c>
      <c r="B413" s="20" t="s">
        <v>1097</v>
      </c>
      <c r="C413" s="21" t="s">
        <v>2499</v>
      </c>
      <c r="D413" s="26">
        <f t="shared" si="7"/>
        <v>700</v>
      </c>
      <c r="E413" s="27">
        <v>0</v>
      </c>
      <c r="F413" s="27">
        <v>0</v>
      </c>
      <c r="G413" s="27">
        <v>0</v>
      </c>
      <c r="H413" s="11">
        <v>700</v>
      </c>
    </row>
    <row r="414" spans="1:8" x14ac:dyDescent="0.25">
      <c r="A414" s="13" t="s">
        <v>1128</v>
      </c>
      <c r="B414" s="20" t="s">
        <v>1099</v>
      </c>
      <c r="C414" s="21" t="s">
        <v>2500</v>
      </c>
      <c r="D414" s="26">
        <f t="shared" si="7"/>
        <v>50</v>
      </c>
      <c r="E414" s="27">
        <v>0</v>
      </c>
      <c r="F414" s="27">
        <v>0</v>
      </c>
      <c r="G414" s="27">
        <v>0</v>
      </c>
      <c r="H414" s="11">
        <v>50</v>
      </c>
    </row>
    <row r="415" spans="1:8" x14ac:dyDescent="0.25">
      <c r="A415" s="13" t="s">
        <v>1129</v>
      </c>
      <c r="B415" s="20" t="s">
        <v>1101</v>
      </c>
      <c r="C415" s="21" t="s">
        <v>2501</v>
      </c>
      <c r="D415" s="26">
        <f t="shared" si="7"/>
        <v>250</v>
      </c>
      <c r="E415" s="27">
        <v>0</v>
      </c>
      <c r="F415" s="27">
        <v>0</v>
      </c>
      <c r="G415" s="27">
        <v>0</v>
      </c>
      <c r="H415" s="11">
        <v>250</v>
      </c>
    </row>
    <row r="416" spans="1:8" x14ac:dyDescent="0.25">
      <c r="A416" s="13" t="s">
        <v>1130</v>
      </c>
      <c r="B416" s="20" t="s">
        <v>1103</v>
      </c>
      <c r="C416" s="21" t="s">
        <v>2500</v>
      </c>
      <c r="D416" s="26">
        <f t="shared" si="7"/>
        <v>50</v>
      </c>
      <c r="E416" s="27">
        <v>0</v>
      </c>
      <c r="F416" s="27">
        <v>0</v>
      </c>
      <c r="G416" s="27">
        <v>0</v>
      </c>
      <c r="H416" s="11">
        <v>50</v>
      </c>
    </row>
    <row r="417" spans="1:8" x14ac:dyDescent="0.25">
      <c r="A417" s="13" t="s">
        <v>1131</v>
      </c>
      <c r="B417" s="20" t="s">
        <v>1105</v>
      </c>
      <c r="C417" s="21" t="s">
        <v>2501</v>
      </c>
      <c r="D417" s="26">
        <f t="shared" si="7"/>
        <v>250</v>
      </c>
      <c r="E417" s="27">
        <v>0</v>
      </c>
      <c r="F417" s="27">
        <v>0</v>
      </c>
      <c r="G417" s="27">
        <v>0</v>
      </c>
      <c r="H417" s="11">
        <v>250</v>
      </c>
    </row>
    <row r="418" spans="1:8" x14ac:dyDescent="0.25">
      <c r="A418" s="13" t="s">
        <v>1132</v>
      </c>
      <c r="B418" s="20" t="s">
        <v>2487</v>
      </c>
      <c r="C418" s="21" t="s">
        <v>2502</v>
      </c>
      <c r="D418" s="26">
        <f t="shared" si="7"/>
        <v>500</v>
      </c>
      <c r="E418" s="27">
        <v>0</v>
      </c>
      <c r="F418" s="27">
        <v>0</v>
      </c>
      <c r="G418" s="27">
        <v>0</v>
      </c>
      <c r="H418" s="11">
        <v>500</v>
      </c>
    </row>
    <row r="419" spans="1:8" x14ac:dyDescent="0.25">
      <c r="A419" s="13" t="s">
        <v>1133</v>
      </c>
      <c r="B419" s="20" t="s">
        <v>1108</v>
      </c>
      <c r="C419" s="21" t="s">
        <v>2502</v>
      </c>
      <c r="D419" s="26">
        <f t="shared" si="7"/>
        <v>500</v>
      </c>
      <c r="E419" s="27">
        <v>0</v>
      </c>
      <c r="F419" s="27">
        <v>0</v>
      </c>
      <c r="G419" s="27">
        <v>0</v>
      </c>
      <c r="H419" s="11">
        <v>500</v>
      </c>
    </row>
    <row r="420" spans="1:8" x14ac:dyDescent="0.25">
      <c r="A420" s="13" t="s">
        <v>1134</v>
      </c>
      <c r="B420" s="20" t="s">
        <v>2489</v>
      </c>
      <c r="C420" s="21" t="s">
        <v>2503</v>
      </c>
      <c r="D420" s="26">
        <f t="shared" si="7"/>
        <v>300</v>
      </c>
      <c r="E420" s="27">
        <v>0</v>
      </c>
      <c r="F420" s="27">
        <v>0</v>
      </c>
      <c r="G420" s="27">
        <v>0</v>
      </c>
      <c r="H420" s="11">
        <v>300</v>
      </c>
    </row>
    <row r="421" spans="1:8" x14ac:dyDescent="0.25">
      <c r="A421" s="13" t="s">
        <v>1135</v>
      </c>
      <c r="B421" s="20" t="s">
        <v>1111</v>
      </c>
      <c r="C421" s="21" t="s">
        <v>2503</v>
      </c>
      <c r="D421" s="26">
        <f t="shared" si="7"/>
        <v>300</v>
      </c>
      <c r="E421" s="27">
        <v>0</v>
      </c>
      <c r="F421" s="27">
        <v>0</v>
      </c>
      <c r="G421" s="27">
        <v>0</v>
      </c>
      <c r="H421" s="11">
        <v>300</v>
      </c>
    </row>
    <row r="422" spans="1:8" x14ac:dyDescent="0.25">
      <c r="A422" s="13" t="s">
        <v>1136</v>
      </c>
      <c r="B422" s="20" t="s">
        <v>2491</v>
      </c>
      <c r="C422" s="21" t="s">
        <v>2504</v>
      </c>
      <c r="D422" s="26">
        <f t="shared" si="7"/>
        <v>300</v>
      </c>
      <c r="E422" s="27">
        <v>0</v>
      </c>
      <c r="F422" s="27">
        <v>0</v>
      </c>
      <c r="G422" s="27">
        <v>0</v>
      </c>
      <c r="H422" s="11">
        <v>300</v>
      </c>
    </row>
    <row r="423" spans="1:8" x14ac:dyDescent="0.25">
      <c r="A423" s="13" t="s">
        <v>1137</v>
      </c>
      <c r="B423" s="20" t="s">
        <v>1114</v>
      </c>
      <c r="C423" s="21" t="s">
        <v>2504</v>
      </c>
      <c r="D423" s="26">
        <f t="shared" si="7"/>
        <v>300</v>
      </c>
      <c r="E423" s="27">
        <v>0</v>
      </c>
      <c r="F423" s="27">
        <v>0</v>
      </c>
      <c r="G423" s="27">
        <v>0</v>
      </c>
      <c r="H423" s="11">
        <v>300</v>
      </c>
    </row>
    <row r="424" spans="1:8" x14ac:dyDescent="0.25">
      <c r="A424" s="13" t="s">
        <v>1138</v>
      </c>
      <c r="B424" s="20" t="s">
        <v>923</v>
      </c>
      <c r="C424" s="21" t="s">
        <v>2505</v>
      </c>
      <c r="D424" s="26">
        <f t="shared" si="7"/>
        <v>4000</v>
      </c>
      <c r="E424" s="27">
        <v>0</v>
      </c>
      <c r="F424" s="27">
        <v>0</v>
      </c>
      <c r="G424" s="27">
        <v>0</v>
      </c>
      <c r="H424" s="11">
        <v>4000</v>
      </c>
    </row>
    <row r="425" spans="1:8" x14ac:dyDescent="0.25">
      <c r="A425" s="13" t="s">
        <v>1139</v>
      </c>
      <c r="B425" s="20" t="s">
        <v>789</v>
      </c>
      <c r="C425" s="21" t="s">
        <v>2505</v>
      </c>
      <c r="D425" s="26">
        <f t="shared" si="7"/>
        <v>4000</v>
      </c>
      <c r="E425" s="27">
        <v>0</v>
      </c>
      <c r="F425" s="27">
        <v>0</v>
      </c>
      <c r="G425" s="27">
        <v>0</v>
      </c>
      <c r="H425" s="11">
        <v>4000</v>
      </c>
    </row>
    <row r="426" spans="1:8" x14ac:dyDescent="0.25">
      <c r="A426" s="13" t="s">
        <v>1140</v>
      </c>
      <c r="B426" s="20" t="s">
        <v>1259</v>
      </c>
      <c r="C426" s="21" t="s">
        <v>2506</v>
      </c>
      <c r="D426" s="26">
        <f t="shared" si="7"/>
        <v>15000</v>
      </c>
      <c r="E426" s="27">
        <v>0</v>
      </c>
      <c r="F426" s="27">
        <v>0</v>
      </c>
      <c r="G426" s="27">
        <v>0</v>
      </c>
      <c r="H426" s="11">
        <v>15000</v>
      </c>
    </row>
    <row r="427" spans="1:8" x14ac:dyDescent="0.25">
      <c r="A427" s="13" t="s">
        <v>1141</v>
      </c>
      <c r="B427" s="20" t="s">
        <v>1083</v>
      </c>
      <c r="C427" s="21" t="s">
        <v>2506</v>
      </c>
      <c r="D427" s="26">
        <f t="shared" si="7"/>
        <v>15000</v>
      </c>
      <c r="E427" s="27">
        <v>0</v>
      </c>
      <c r="F427" s="27">
        <v>0</v>
      </c>
      <c r="G427" s="27">
        <v>0</v>
      </c>
      <c r="H427" s="11">
        <v>15000</v>
      </c>
    </row>
    <row r="428" spans="1:8" x14ac:dyDescent="0.25">
      <c r="A428" s="13" t="s">
        <v>1142</v>
      </c>
      <c r="B428" s="20" t="s">
        <v>2507</v>
      </c>
      <c r="C428" s="21" t="s">
        <v>2508</v>
      </c>
      <c r="D428" s="26">
        <f t="shared" si="7"/>
        <v>1500</v>
      </c>
      <c r="E428" s="27">
        <v>0</v>
      </c>
      <c r="F428" s="27">
        <v>0</v>
      </c>
      <c r="G428" s="27">
        <v>0</v>
      </c>
      <c r="H428" s="11">
        <v>1500</v>
      </c>
    </row>
    <row r="429" spans="1:8" x14ac:dyDescent="0.25">
      <c r="A429" s="13" t="s">
        <v>1143</v>
      </c>
      <c r="B429" s="20" t="s">
        <v>1144</v>
      </c>
      <c r="C429" s="21" t="s">
        <v>2508</v>
      </c>
      <c r="D429" s="26">
        <f t="shared" si="7"/>
        <v>1500</v>
      </c>
      <c r="E429" s="27">
        <v>0</v>
      </c>
      <c r="F429" s="27">
        <v>0</v>
      </c>
      <c r="G429" s="27">
        <v>0</v>
      </c>
      <c r="H429" s="11">
        <v>1500</v>
      </c>
    </row>
    <row r="430" spans="1:8" x14ac:dyDescent="0.25">
      <c r="A430" s="13" t="s">
        <v>1145</v>
      </c>
      <c r="B430" s="20" t="s">
        <v>2509</v>
      </c>
      <c r="C430" s="21" t="s">
        <v>2510</v>
      </c>
      <c r="D430" s="26">
        <f t="shared" si="7"/>
        <v>500</v>
      </c>
      <c r="E430" s="27">
        <v>0</v>
      </c>
      <c r="F430" s="27">
        <v>0</v>
      </c>
      <c r="G430" s="27">
        <v>0</v>
      </c>
      <c r="H430" s="11">
        <v>500</v>
      </c>
    </row>
    <row r="431" spans="1:8" x14ac:dyDescent="0.25">
      <c r="A431" s="13" t="s">
        <v>1146</v>
      </c>
      <c r="B431" s="20" t="s">
        <v>1147</v>
      </c>
      <c r="C431" s="21" t="s">
        <v>2510</v>
      </c>
      <c r="D431" s="26">
        <f t="shared" si="7"/>
        <v>500</v>
      </c>
      <c r="E431" s="27">
        <v>0</v>
      </c>
      <c r="F431" s="27">
        <v>0</v>
      </c>
      <c r="G431" s="27">
        <v>0</v>
      </c>
      <c r="H431" s="11">
        <v>500</v>
      </c>
    </row>
    <row r="432" spans="1:8" x14ac:dyDescent="0.25">
      <c r="A432" s="13" t="s">
        <v>1148</v>
      </c>
      <c r="B432" s="20" t="s">
        <v>2511</v>
      </c>
      <c r="C432" s="21" t="s">
        <v>2512</v>
      </c>
      <c r="D432" s="26">
        <f t="shared" si="7"/>
        <v>800</v>
      </c>
      <c r="E432" s="27">
        <v>0</v>
      </c>
      <c r="F432" s="27">
        <v>0</v>
      </c>
      <c r="G432" s="27">
        <v>0</v>
      </c>
      <c r="H432" s="11">
        <v>800</v>
      </c>
    </row>
    <row r="433" spans="1:8" x14ac:dyDescent="0.25">
      <c r="A433" s="13" t="s">
        <v>1149</v>
      </c>
      <c r="B433" s="20" t="s">
        <v>1150</v>
      </c>
      <c r="C433" s="21" t="s">
        <v>2512</v>
      </c>
      <c r="D433" s="26">
        <f t="shared" si="7"/>
        <v>800</v>
      </c>
      <c r="E433" s="27">
        <v>0</v>
      </c>
      <c r="F433" s="27">
        <v>0</v>
      </c>
      <c r="G433" s="27">
        <v>0</v>
      </c>
      <c r="H433" s="11">
        <v>800</v>
      </c>
    </row>
    <row r="434" spans="1:8" x14ac:dyDescent="0.25">
      <c r="A434" s="13" t="s">
        <v>1151</v>
      </c>
      <c r="B434" s="20" t="s">
        <v>2513</v>
      </c>
      <c r="C434" s="21" t="s">
        <v>2514</v>
      </c>
      <c r="D434" s="26">
        <f t="shared" si="7"/>
        <v>700</v>
      </c>
      <c r="E434" s="27">
        <v>0</v>
      </c>
      <c r="F434" s="27">
        <v>0</v>
      </c>
      <c r="G434" s="27">
        <v>0</v>
      </c>
      <c r="H434" s="11">
        <v>700</v>
      </c>
    </row>
    <row r="435" spans="1:8" x14ac:dyDescent="0.25">
      <c r="A435" s="13" t="s">
        <v>1152</v>
      </c>
      <c r="B435" s="20" t="s">
        <v>1153</v>
      </c>
      <c r="C435" s="21" t="s">
        <v>2514</v>
      </c>
      <c r="D435" s="26">
        <f t="shared" si="7"/>
        <v>700</v>
      </c>
      <c r="E435" s="27">
        <v>0</v>
      </c>
      <c r="F435" s="27">
        <v>0</v>
      </c>
      <c r="G435" s="27">
        <v>0</v>
      </c>
      <c r="H435" s="11">
        <v>700</v>
      </c>
    </row>
    <row r="436" spans="1:8" x14ac:dyDescent="0.25">
      <c r="A436" s="13" t="s">
        <v>1154</v>
      </c>
      <c r="B436" s="20" t="s">
        <v>2515</v>
      </c>
      <c r="C436" s="21" t="s">
        <v>2516</v>
      </c>
      <c r="D436" s="26">
        <f t="shared" si="7"/>
        <v>700</v>
      </c>
      <c r="E436" s="27">
        <v>0</v>
      </c>
      <c r="F436" s="27">
        <v>0</v>
      </c>
      <c r="G436" s="27">
        <v>0</v>
      </c>
      <c r="H436" s="11">
        <v>700</v>
      </c>
    </row>
    <row r="437" spans="1:8" x14ac:dyDescent="0.25">
      <c r="A437" s="13" t="s">
        <v>1155</v>
      </c>
      <c r="B437" s="20" t="s">
        <v>1156</v>
      </c>
      <c r="C437" s="21" t="s">
        <v>2516</v>
      </c>
      <c r="D437" s="26">
        <f t="shared" si="7"/>
        <v>700</v>
      </c>
      <c r="E437" s="27">
        <v>0</v>
      </c>
      <c r="F437" s="27">
        <v>0</v>
      </c>
      <c r="G437" s="27">
        <v>0</v>
      </c>
      <c r="H437" s="11">
        <v>700</v>
      </c>
    </row>
    <row r="438" spans="1:8" x14ac:dyDescent="0.25">
      <c r="A438" s="13" t="s">
        <v>1157</v>
      </c>
      <c r="B438" s="20" t="s">
        <v>2517</v>
      </c>
      <c r="C438" s="21" t="s">
        <v>2518</v>
      </c>
      <c r="D438" s="26">
        <f t="shared" si="7"/>
        <v>500</v>
      </c>
      <c r="E438" s="27">
        <v>0</v>
      </c>
      <c r="F438" s="27">
        <v>0</v>
      </c>
      <c r="G438" s="27">
        <v>0</v>
      </c>
      <c r="H438" s="11">
        <v>500</v>
      </c>
    </row>
    <row r="439" spans="1:8" x14ac:dyDescent="0.25">
      <c r="A439" s="13" t="s">
        <v>1158</v>
      </c>
      <c r="B439" s="20" t="s">
        <v>1159</v>
      </c>
      <c r="C439" s="21" t="s">
        <v>2518</v>
      </c>
      <c r="D439" s="26">
        <f t="shared" si="7"/>
        <v>500</v>
      </c>
      <c r="E439" s="27">
        <v>0</v>
      </c>
      <c r="F439" s="27">
        <v>0</v>
      </c>
      <c r="G439" s="27">
        <v>0</v>
      </c>
      <c r="H439" s="11">
        <v>500</v>
      </c>
    </row>
    <row r="440" spans="1:8" x14ac:dyDescent="0.25">
      <c r="A440" s="13" t="s">
        <v>1160</v>
      </c>
      <c r="B440" s="20" t="s">
        <v>2519</v>
      </c>
      <c r="C440" s="21" t="s">
        <v>2520</v>
      </c>
      <c r="D440" s="26">
        <f t="shared" si="7"/>
        <v>700</v>
      </c>
      <c r="E440" s="27">
        <v>0</v>
      </c>
      <c r="F440" s="27">
        <v>0</v>
      </c>
      <c r="G440" s="27">
        <v>0</v>
      </c>
      <c r="H440" s="11">
        <v>700</v>
      </c>
    </row>
    <row r="441" spans="1:8" x14ac:dyDescent="0.25">
      <c r="A441" s="13" t="s">
        <v>1161</v>
      </c>
      <c r="B441" s="20" t="s">
        <v>1162</v>
      </c>
      <c r="C441" s="21" t="s">
        <v>2520</v>
      </c>
      <c r="D441" s="26">
        <f t="shared" si="7"/>
        <v>700</v>
      </c>
      <c r="E441" s="27">
        <v>0</v>
      </c>
      <c r="F441" s="27">
        <v>0</v>
      </c>
      <c r="G441" s="27">
        <v>0</v>
      </c>
      <c r="H441" s="11">
        <v>700</v>
      </c>
    </row>
    <row r="442" spans="1:8" x14ac:dyDescent="0.25">
      <c r="A442" s="13" t="s">
        <v>3679</v>
      </c>
      <c r="B442" s="20" t="s">
        <v>3680</v>
      </c>
      <c r="C442" s="21" t="s">
        <v>2508</v>
      </c>
      <c r="D442" s="26">
        <f t="shared" si="7"/>
        <v>750</v>
      </c>
      <c r="E442" s="27">
        <v>0</v>
      </c>
      <c r="F442" s="27">
        <v>0</v>
      </c>
      <c r="G442" s="27">
        <v>0</v>
      </c>
      <c r="H442" s="11">
        <v>750</v>
      </c>
    </row>
    <row r="443" spans="1:8" x14ac:dyDescent="0.25">
      <c r="A443" s="13" t="s">
        <v>3681</v>
      </c>
      <c r="B443" s="20" t="s">
        <v>3682</v>
      </c>
      <c r="C443" s="21" t="s">
        <v>2508</v>
      </c>
      <c r="D443" s="26">
        <f t="shared" si="7"/>
        <v>750</v>
      </c>
      <c r="E443" s="27">
        <v>0</v>
      </c>
      <c r="F443" s="27">
        <v>0</v>
      </c>
      <c r="G443" s="27">
        <v>0</v>
      </c>
      <c r="H443" s="11">
        <v>750</v>
      </c>
    </row>
    <row r="444" spans="1:8" x14ac:dyDescent="0.25">
      <c r="A444" s="13" t="s">
        <v>1163</v>
      </c>
      <c r="B444" s="20" t="s">
        <v>2507</v>
      </c>
      <c r="C444" s="21" t="s">
        <v>2521</v>
      </c>
      <c r="D444" s="26">
        <f t="shared" si="7"/>
        <v>1500</v>
      </c>
      <c r="E444" s="27">
        <v>0</v>
      </c>
      <c r="F444" s="27">
        <v>0</v>
      </c>
      <c r="G444" s="27">
        <v>0</v>
      </c>
      <c r="H444" s="11">
        <v>1500</v>
      </c>
    </row>
    <row r="445" spans="1:8" x14ac:dyDescent="0.25">
      <c r="A445" s="13" t="s">
        <v>1164</v>
      </c>
      <c r="B445" s="20" t="s">
        <v>1144</v>
      </c>
      <c r="C445" s="21" t="s">
        <v>2521</v>
      </c>
      <c r="D445" s="26">
        <f t="shared" si="7"/>
        <v>1500</v>
      </c>
      <c r="E445" s="27">
        <v>0</v>
      </c>
      <c r="F445" s="27">
        <v>0</v>
      </c>
      <c r="G445" s="27">
        <v>0</v>
      </c>
      <c r="H445" s="11">
        <v>1500</v>
      </c>
    </row>
    <row r="446" spans="1:8" x14ac:dyDescent="0.25">
      <c r="A446" s="13" t="s">
        <v>1165</v>
      </c>
      <c r="B446" s="20" t="s">
        <v>2509</v>
      </c>
      <c r="C446" s="21" t="s">
        <v>2522</v>
      </c>
      <c r="D446" s="26">
        <f t="shared" si="7"/>
        <v>500</v>
      </c>
      <c r="E446" s="27">
        <v>0</v>
      </c>
      <c r="F446" s="27">
        <v>0</v>
      </c>
      <c r="G446" s="27">
        <v>0</v>
      </c>
      <c r="H446" s="11">
        <v>500</v>
      </c>
    </row>
    <row r="447" spans="1:8" x14ac:dyDescent="0.25">
      <c r="A447" s="13" t="s">
        <v>1166</v>
      </c>
      <c r="B447" s="20" t="s">
        <v>1147</v>
      </c>
      <c r="C447" s="21" t="s">
        <v>2522</v>
      </c>
      <c r="D447" s="26">
        <f t="shared" si="7"/>
        <v>500</v>
      </c>
      <c r="E447" s="27">
        <v>0</v>
      </c>
      <c r="F447" s="27">
        <v>0</v>
      </c>
      <c r="G447" s="27">
        <v>0</v>
      </c>
      <c r="H447" s="11">
        <v>500</v>
      </c>
    </row>
    <row r="448" spans="1:8" x14ac:dyDescent="0.25">
      <c r="A448" s="13" t="s">
        <v>1167</v>
      </c>
      <c r="B448" s="20" t="s">
        <v>2489</v>
      </c>
      <c r="C448" s="21" t="s">
        <v>2523</v>
      </c>
      <c r="D448" s="26">
        <f t="shared" si="7"/>
        <v>500</v>
      </c>
      <c r="E448" s="27">
        <v>0</v>
      </c>
      <c r="F448" s="27">
        <v>0</v>
      </c>
      <c r="G448" s="27">
        <v>0</v>
      </c>
      <c r="H448" s="11">
        <v>500</v>
      </c>
    </row>
    <row r="449" spans="1:8" x14ac:dyDescent="0.25">
      <c r="A449" s="13" t="s">
        <v>1168</v>
      </c>
      <c r="B449" s="20" t="s">
        <v>1111</v>
      </c>
      <c r="C449" s="21" t="s">
        <v>2523</v>
      </c>
      <c r="D449" s="26">
        <f t="shared" si="7"/>
        <v>500</v>
      </c>
      <c r="E449" s="27">
        <v>0</v>
      </c>
      <c r="F449" s="27">
        <v>0</v>
      </c>
      <c r="G449" s="27">
        <v>0</v>
      </c>
      <c r="H449" s="11">
        <v>500</v>
      </c>
    </row>
    <row r="450" spans="1:8" x14ac:dyDescent="0.25">
      <c r="A450" s="13" t="s">
        <v>1169</v>
      </c>
      <c r="B450" s="20" t="s">
        <v>2524</v>
      </c>
      <c r="C450" s="21" t="s">
        <v>2525</v>
      </c>
      <c r="D450" s="26">
        <f t="shared" si="7"/>
        <v>700</v>
      </c>
      <c r="E450" s="27">
        <v>0</v>
      </c>
      <c r="F450" s="27">
        <v>0</v>
      </c>
      <c r="G450" s="27">
        <v>0</v>
      </c>
      <c r="H450" s="11">
        <v>700</v>
      </c>
    </row>
    <row r="451" spans="1:8" x14ac:dyDescent="0.25">
      <c r="A451" s="13" t="s">
        <v>1170</v>
      </c>
      <c r="B451" s="20" t="s">
        <v>1171</v>
      </c>
      <c r="C451" s="21" t="s">
        <v>2525</v>
      </c>
      <c r="D451" s="26">
        <f t="shared" si="7"/>
        <v>700</v>
      </c>
      <c r="E451" s="27">
        <v>0</v>
      </c>
      <c r="F451" s="27">
        <v>0</v>
      </c>
      <c r="G451" s="27">
        <v>0</v>
      </c>
      <c r="H451" s="11">
        <v>700</v>
      </c>
    </row>
    <row r="452" spans="1:8" x14ac:dyDescent="0.25">
      <c r="A452" s="13" t="s">
        <v>1172</v>
      </c>
      <c r="B452" s="20" t="s">
        <v>2526</v>
      </c>
      <c r="C452" s="21" t="s">
        <v>2527</v>
      </c>
      <c r="D452" s="26">
        <f t="shared" si="7"/>
        <v>300</v>
      </c>
      <c r="E452" s="27">
        <v>0</v>
      </c>
      <c r="F452" s="27">
        <v>0</v>
      </c>
      <c r="G452" s="27">
        <v>0</v>
      </c>
      <c r="H452" s="11">
        <v>300</v>
      </c>
    </row>
    <row r="453" spans="1:8" x14ac:dyDescent="0.25">
      <c r="A453" s="13" t="s">
        <v>1173</v>
      </c>
      <c r="B453" s="20" t="s">
        <v>1174</v>
      </c>
      <c r="C453" s="21" t="s">
        <v>2527</v>
      </c>
      <c r="D453" s="26">
        <f t="shared" si="7"/>
        <v>300</v>
      </c>
      <c r="E453" s="27">
        <v>0</v>
      </c>
      <c r="F453" s="27">
        <v>0</v>
      </c>
      <c r="G453" s="27">
        <v>0</v>
      </c>
      <c r="H453" s="11">
        <v>300</v>
      </c>
    </row>
    <row r="454" spans="1:8" x14ac:dyDescent="0.25">
      <c r="A454" s="13" t="s">
        <v>1175</v>
      </c>
      <c r="B454" s="20" t="s">
        <v>2515</v>
      </c>
      <c r="C454" s="21" t="s">
        <v>2528</v>
      </c>
      <c r="D454" s="26">
        <f t="shared" si="7"/>
        <v>500</v>
      </c>
      <c r="E454" s="27">
        <v>0</v>
      </c>
      <c r="F454" s="27">
        <v>0</v>
      </c>
      <c r="G454" s="27">
        <v>0</v>
      </c>
      <c r="H454" s="11">
        <v>500</v>
      </c>
    </row>
    <row r="455" spans="1:8" x14ac:dyDescent="0.25">
      <c r="A455" s="13" t="s">
        <v>1176</v>
      </c>
      <c r="B455" s="20" t="s">
        <v>1156</v>
      </c>
      <c r="C455" s="21" t="s">
        <v>2528</v>
      </c>
      <c r="D455" s="26">
        <f t="shared" si="7"/>
        <v>500</v>
      </c>
      <c r="E455" s="27">
        <v>0</v>
      </c>
      <c r="F455" s="27">
        <v>0</v>
      </c>
      <c r="G455" s="27">
        <v>0</v>
      </c>
      <c r="H455" s="11">
        <v>500</v>
      </c>
    </row>
    <row r="456" spans="1:8" x14ac:dyDescent="0.25">
      <c r="A456" s="13" t="s">
        <v>1177</v>
      </c>
      <c r="B456" s="20" t="s">
        <v>2517</v>
      </c>
      <c r="C456" s="21" t="s">
        <v>2529</v>
      </c>
      <c r="D456" s="26">
        <f t="shared" si="7"/>
        <v>500</v>
      </c>
      <c r="E456" s="27">
        <v>0</v>
      </c>
      <c r="F456" s="27">
        <v>0</v>
      </c>
      <c r="G456" s="27">
        <v>0</v>
      </c>
      <c r="H456" s="11">
        <v>500</v>
      </c>
    </row>
    <row r="457" spans="1:8" x14ac:dyDescent="0.25">
      <c r="A457" s="13" t="s">
        <v>1178</v>
      </c>
      <c r="B457" s="20" t="s">
        <v>1159</v>
      </c>
      <c r="C457" s="21" t="s">
        <v>2529</v>
      </c>
      <c r="D457" s="26">
        <f t="shared" si="7"/>
        <v>500</v>
      </c>
      <c r="E457" s="27">
        <v>0</v>
      </c>
      <c r="F457" s="27">
        <v>0</v>
      </c>
      <c r="G457" s="27">
        <v>0</v>
      </c>
      <c r="H457" s="11">
        <v>500</v>
      </c>
    </row>
    <row r="458" spans="1:8" x14ac:dyDescent="0.25">
      <c r="A458" s="13" t="s">
        <v>1179</v>
      </c>
      <c r="B458" s="20" t="s">
        <v>1180</v>
      </c>
      <c r="C458" s="21" t="s">
        <v>2530</v>
      </c>
      <c r="D458" s="26">
        <f t="shared" si="7"/>
        <v>500</v>
      </c>
      <c r="E458" s="27">
        <v>0</v>
      </c>
      <c r="F458" s="27">
        <v>0</v>
      </c>
      <c r="G458" s="27">
        <v>0</v>
      </c>
      <c r="H458" s="11">
        <v>500</v>
      </c>
    </row>
    <row r="459" spans="1:8" x14ac:dyDescent="0.25">
      <c r="A459" s="13" t="s">
        <v>1181</v>
      </c>
      <c r="B459" s="20" t="s">
        <v>2531</v>
      </c>
      <c r="C459" s="21" t="s">
        <v>2530</v>
      </c>
      <c r="D459" s="26">
        <f t="shared" si="7"/>
        <v>500</v>
      </c>
      <c r="E459" s="27">
        <v>0</v>
      </c>
      <c r="F459" s="27">
        <v>0</v>
      </c>
      <c r="G459" s="27">
        <v>0</v>
      </c>
      <c r="H459" s="11">
        <v>500</v>
      </c>
    </row>
    <row r="460" spans="1:8" x14ac:dyDescent="0.25">
      <c r="A460" s="13" t="s">
        <v>1182</v>
      </c>
      <c r="B460" s="20" t="s">
        <v>923</v>
      </c>
      <c r="C460" s="21" t="s">
        <v>2532</v>
      </c>
      <c r="D460" s="26">
        <f t="shared" ref="D460:D523" si="8">E460+F460+H460</f>
        <v>5000</v>
      </c>
      <c r="E460" s="27">
        <v>0</v>
      </c>
      <c r="F460" s="27">
        <v>0</v>
      </c>
      <c r="G460" s="27">
        <v>0</v>
      </c>
      <c r="H460" s="11">
        <v>5000</v>
      </c>
    </row>
    <row r="461" spans="1:8" x14ac:dyDescent="0.25">
      <c r="A461" s="13" t="s">
        <v>1183</v>
      </c>
      <c r="B461" s="20" t="s">
        <v>789</v>
      </c>
      <c r="C461" s="21" t="s">
        <v>2532</v>
      </c>
      <c r="D461" s="26">
        <f t="shared" si="8"/>
        <v>5000</v>
      </c>
      <c r="E461" s="27">
        <v>0</v>
      </c>
      <c r="F461" s="27">
        <v>0</v>
      </c>
      <c r="G461" s="27">
        <v>0</v>
      </c>
      <c r="H461" s="11">
        <v>5000</v>
      </c>
    </row>
    <row r="462" spans="1:8" x14ac:dyDescent="0.25">
      <c r="A462" s="13" t="s">
        <v>1184</v>
      </c>
      <c r="B462" s="20" t="s">
        <v>2198</v>
      </c>
      <c r="C462" s="21" t="s">
        <v>2533</v>
      </c>
      <c r="D462" s="26">
        <f t="shared" si="8"/>
        <v>8000</v>
      </c>
      <c r="E462" s="27">
        <v>0</v>
      </c>
      <c r="F462" s="27">
        <v>0</v>
      </c>
      <c r="G462" s="27">
        <v>0</v>
      </c>
      <c r="H462" s="11">
        <v>8000</v>
      </c>
    </row>
    <row r="463" spans="1:8" x14ac:dyDescent="0.25">
      <c r="A463" s="13" t="s">
        <v>1186</v>
      </c>
      <c r="B463" s="20" t="s">
        <v>2201</v>
      </c>
      <c r="C463" s="21" t="s">
        <v>2533</v>
      </c>
      <c r="D463" s="26">
        <f t="shared" si="8"/>
        <v>8000</v>
      </c>
      <c r="E463" s="27">
        <v>0</v>
      </c>
      <c r="F463" s="27">
        <v>0</v>
      </c>
      <c r="G463" s="27">
        <v>0</v>
      </c>
      <c r="H463" s="11">
        <v>8000</v>
      </c>
    </row>
    <row r="464" spans="1:8" x14ac:dyDescent="0.25">
      <c r="A464" s="13" t="s">
        <v>3683</v>
      </c>
      <c r="B464" s="20" t="s">
        <v>2524</v>
      </c>
      <c r="C464" s="21" t="s">
        <v>2525</v>
      </c>
      <c r="D464" s="26">
        <f t="shared" si="8"/>
        <v>1250</v>
      </c>
      <c r="E464" s="27">
        <v>0</v>
      </c>
      <c r="F464" s="27">
        <v>0</v>
      </c>
      <c r="G464" s="27">
        <v>0</v>
      </c>
      <c r="H464" s="11">
        <v>1250</v>
      </c>
    </row>
    <row r="465" spans="1:8" x14ac:dyDescent="0.25">
      <c r="A465" s="13" t="s">
        <v>3684</v>
      </c>
      <c r="B465" s="20" t="s">
        <v>1171</v>
      </c>
      <c r="C465" s="21" t="s">
        <v>2525</v>
      </c>
      <c r="D465" s="26">
        <f t="shared" si="8"/>
        <v>1250</v>
      </c>
      <c r="E465" s="27">
        <v>0</v>
      </c>
      <c r="F465" s="27">
        <v>0</v>
      </c>
      <c r="G465" s="27">
        <v>0</v>
      </c>
      <c r="H465" s="11">
        <v>1250</v>
      </c>
    </row>
    <row r="466" spans="1:8" x14ac:dyDescent="0.25">
      <c r="A466" s="13" t="s">
        <v>1187</v>
      </c>
      <c r="B466" s="20" t="s">
        <v>2534</v>
      </c>
      <c r="C466" s="21" t="s">
        <v>2536</v>
      </c>
      <c r="D466" s="26">
        <f t="shared" si="8"/>
        <v>2000</v>
      </c>
      <c r="E466" s="27">
        <v>0</v>
      </c>
      <c r="F466" s="27">
        <v>0</v>
      </c>
      <c r="G466" s="27">
        <v>0</v>
      </c>
      <c r="H466" s="11">
        <v>2000</v>
      </c>
    </row>
    <row r="467" spans="1:8" x14ac:dyDescent="0.25">
      <c r="A467" s="13" t="s">
        <v>1188</v>
      </c>
      <c r="B467" s="20" t="s">
        <v>1189</v>
      </c>
      <c r="C467" s="21" t="s">
        <v>2536</v>
      </c>
      <c r="D467" s="26">
        <f t="shared" si="8"/>
        <v>2000</v>
      </c>
      <c r="E467" s="27">
        <v>0</v>
      </c>
      <c r="F467" s="27">
        <v>0</v>
      </c>
      <c r="G467" s="27">
        <v>0</v>
      </c>
      <c r="H467" s="11">
        <v>2000</v>
      </c>
    </row>
    <row r="468" spans="1:8" x14ac:dyDescent="0.25">
      <c r="A468" s="13" t="s">
        <v>1190</v>
      </c>
      <c r="B468" s="20" t="s">
        <v>2537</v>
      </c>
      <c r="C468" s="21" t="s">
        <v>2538</v>
      </c>
      <c r="D468" s="26">
        <f t="shared" si="8"/>
        <v>2000</v>
      </c>
      <c r="E468" s="27">
        <v>0</v>
      </c>
      <c r="F468" s="27">
        <v>0</v>
      </c>
      <c r="G468" s="27">
        <v>0</v>
      </c>
      <c r="H468" s="11">
        <v>2000</v>
      </c>
    </row>
    <row r="469" spans="1:8" x14ac:dyDescent="0.25">
      <c r="A469" s="13" t="s">
        <v>1191</v>
      </c>
      <c r="B469" s="20" t="s">
        <v>1192</v>
      </c>
      <c r="C469" s="21" t="s">
        <v>2538</v>
      </c>
      <c r="D469" s="26">
        <f t="shared" si="8"/>
        <v>2000</v>
      </c>
      <c r="E469" s="27">
        <v>0</v>
      </c>
      <c r="F469" s="27">
        <v>0</v>
      </c>
      <c r="G469" s="27">
        <v>0</v>
      </c>
      <c r="H469" s="11">
        <v>2000</v>
      </c>
    </row>
    <row r="470" spans="1:8" x14ac:dyDescent="0.25">
      <c r="A470" s="13" t="s">
        <v>1193</v>
      </c>
      <c r="B470" s="20" t="s">
        <v>2539</v>
      </c>
      <c r="C470" s="21" t="s">
        <v>2541</v>
      </c>
      <c r="D470" s="26">
        <f t="shared" si="8"/>
        <v>2000</v>
      </c>
      <c r="E470" s="27">
        <v>0</v>
      </c>
      <c r="F470" s="27">
        <v>0</v>
      </c>
      <c r="G470" s="27">
        <v>0</v>
      </c>
      <c r="H470" s="11">
        <v>2000</v>
      </c>
    </row>
    <row r="471" spans="1:8" x14ac:dyDescent="0.25">
      <c r="A471" s="13" t="s">
        <v>1194</v>
      </c>
      <c r="B471" s="20" t="s">
        <v>1195</v>
      </c>
      <c r="C471" s="21" t="s">
        <v>2541</v>
      </c>
      <c r="D471" s="26">
        <f t="shared" si="8"/>
        <v>2000</v>
      </c>
      <c r="E471" s="27">
        <v>0</v>
      </c>
      <c r="F471" s="27">
        <v>0</v>
      </c>
      <c r="G471" s="27">
        <v>0</v>
      </c>
      <c r="H471" s="11">
        <v>2000</v>
      </c>
    </row>
    <row r="472" spans="1:8" x14ac:dyDescent="0.25">
      <c r="A472" s="13" t="s">
        <v>1196</v>
      </c>
      <c r="B472" s="20" t="s">
        <v>2542</v>
      </c>
      <c r="C472" s="21" t="s">
        <v>2543</v>
      </c>
      <c r="D472" s="26">
        <f t="shared" si="8"/>
        <v>2000</v>
      </c>
      <c r="E472" s="27">
        <v>0</v>
      </c>
      <c r="F472" s="27">
        <v>0</v>
      </c>
      <c r="G472" s="27">
        <v>0</v>
      </c>
      <c r="H472" s="11">
        <v>2000</v>
      </c>
    </row>
    <row r="473" spans="1:8" x14ac:dyDescent="0.25">
      <c r="A473" s="13" t="s">
        <v>1197</v>
      </c>
      <c r="B473" s="20" t="s">
        <v>2544</v>
      </c>
      <c r="C473" s="21" t="s">
        <v>2543</v>
      </c>
      <c r="D473" s="26">
        <f t="shared" si="8"/>
        <v>2000</v>
      </c>
      <c r="E473" s="27">
        <v>0</v>
      </c>
      <c r="F473" s="27">
        <v>0</v>
      </c>
      <c r="G473" s="27">
        <v>0</v>
      </c>
      <c r="H473" s="11">
        <v>2000</v>
      </c>
    </row>
    <row r="474" spans="1:8" x14ac:dyDescent="0.25">
      <c r="A474" s="13" t="s">
        <v>1198</v>
      </c>
      <c r="B474" s="20" t="s">
        <v>1199</v>
      </c>
      <c r="C474" s="21" t="s">
        <v>2546</v>
      </c>
      <c r="D474" s="26">
        <f t="shared" si="8"/>
        <v>3000</v>
      </c>
      <c r="E474" s="27">
        <v>0</v>
      </c>
      <c r="F474" s="27">
        <v>0</v>
      </c>
      <c r="G474" s="27">
        <v>0</v>
      </c>
      <c r="H474" s="11">
        <v>3000</v>
      </c>
    </row>
    <row r="475" spans="1:8" x14ac:dyDescent="0.25">
      <c r="A475" s="13" t="s">
        <v>1200</v>
      </c>
      <c r="B475" s="20" t="s">
        <v>1201</v>
      </c>
      <c r="C475" s="21" t="s">
        <v>2546</v>
      </c>
      <c r="D475" s="26">
        <f t="shared" si="8"/>
        <v>3000</v>
      </c>
      <c r="E475" s="27">
        <v>0</v>
      </c>
      <c r="F475" s="27">
        <v>0</v>
      </c>
      <c r="G475" s="27">
        <v>0</v>
      </c>
      <c r="H475" s="11">
        <v>3000</v>
      </c>
    </row>
    <row r="476" spans="1:8" x14ac:dyDescent="0.25">
      <c r="A476" s="13" t="s">
        <v>1202</v>
      </c>
      <c r="B476" s="20" t="s">
        <v>1203</v>
      </c>
      <c r="C476" s="21" t="s">
        <v>2547</v>
      </c>
      <c r="D476" s="26">
        <f t="shared" si="8"/>
        <v>2000</v>
      </c>
      <c r="E476" s="27">
        <v>0</v>
      </c>
      <c r="F476" s="27">
        <v>0</v>
      </c>
      <c r="G476" s="27">
        <v>0</v>
      </c>
      <c r="H476" s="11">
        <v>2000</v>
      </c>
    </row>
    <row r="477" spans="1:8" x14ac:dyDescent="0.25">
      <c r="A477" s="13" t="s">
        <v>1204</v>
      </c>
      <c r="B477" s="20" t="s">
        <v>1205</v>
      </c>
      <c r="C477" s="21" t="s">
        <v>2547</v>
      </c>
      <c r="D477" s="26">
        <f t="shared" si="8"/>
        <v>2000</v>
      </c>
      <c r="E477" s="27">
        <v>0</v>
      </c>
      <c r="F477" s="27">
        <v>0</v>
      </c>
      <c r="G477" s="27">
        <v>0</v>
      </c>
      <c r="H477" s="11">
        <v>2000</v>
      </c>
    </row>
    <row r="478" spans="1:8" x14ac:dyDescent="0.25">
      <c r="A478" s="13" t="s">
        <v>1206</v>
      </c>
      <c r="B478" s="20" t="s">
        <v>1207</v>
      </c>
      <c r="C478" s="21" t="s">
        <v>2549</v>
      </c>
      <c r="D478" s="26">
        <f t="shared" si="8"/>
        <v>3000</v>
      </c>
      <c r="E478" s="27">
        <v>0</v>
      </c>
      <c r="F478" s="27">
        <v>0</v>
      </c>
      <c r="G478" s="27">
        <v>0</v>
      </c>
      <c r="H478" s="11">
        <v>3000</v>
      </c>
    </row>
    <row r="479" spans="1:8" x14ac:dyDescent="0.25">
      <c r="A479" s="13" t="s">
        <v>1208</v>
      </c>
      <c r="B479" s="20" t="s">
        <v>1209</v>
      </c>
      <c r="C479" s="21" t="s">
        <v>2549</v>
      </c>
      <c r="D479" s="26">
        <f t="shared" si="8"/>
        <v>3000</v>
      </c>
      <c r="E479" s="27">
        <v>0</v>
      </c>
      <c r="F479" s="27">
        <v>0</v>
      </c>
      <c r="G479" s="27">
        <v>0</v>
      </c>
      <c r="H479" s="11">
        <v>3000</v>
      </c>
    </row>
    <row r="480" spans="1:8" x14ac:dyDescent="0.25">
      <c r="A480" s="13" t="s">
        <v>1210</v>
      </c>
      <c r="B480" s="20" t="s">
        <v>2550</v>
      </c>
      <c r="C480" s="21" t="s">
        <v>2552</v>
      </c>
      <c r="D480" s="26">
        <f t="shared" si="8"/>
        <v>2000</v>
      </c>
      <c r="E480" s="27">
        <v>0</v>
      </c>
      <c r="F480" s="27">
        <v>0</v>
      </c>
      <c r="G480" s="27">
        <v>0</v>
      </c>
      <c r="H480" s="11">
        <v>2000</v>
      </c>
    </row>
    <row r="481" spans="1:8" x14ac:dyDescent="0.25">
      <c r="A481" s="13" t="s">
        <v>1211</v>
      </c>
      <c r="B481" s="20" t="s">
        <v>1212</v>
      </c>
      <c r="C481" s="21" t="s">
        <v>2552</v>
      </c>
      <c r="D481" s="26">
        <f t="shared" si="8"/>
        <v>2000</v>
      </c>
      <c r="E481" s="27">
        <v>0</v>
      </c>
      <c r="F481" s="27">
        <v>0</v>
      </c>
      <c r="G481" s="27">
        <v>0</v>
      </c>
      <c r="H481" s="11">
        <v>2000</v>
      </c>
    </row>
    <row r="482" spans="1:8" x14ac:dyDescent="0.25">
      <c r="A482" s="13" t="s">
        <v>1213</v>
      </c>
      <c r="B482" s="20" t="s">
        <v>2553</v>
      </c>
      <c r="C482" s="21" t="s">
        <v>2554</v>
      </c>
      <c r="D482" s="26">
        <f t="shared" si="8"/>
        <v>3000</v>
      </c>
      <c r="E482" s="27">
        <v>0</v>
      </c>
      <c r="F482" s="27">
        <v>0</v>
      </c>
      <c r="G482" s="27">
        <v>0</v>
      </c>
      <c r="H482" s="11">
        <v>3000</v>
      </c>
    </row>
    <row r="483" spans="1:8" x14ac:dyDescent="0.25">
      <c r="A483" s="13" t="s">
        <v>1214</v>
      </c>
      <c r="B483" s="20" t="s">
        <v>1215</v>
      </c>
      <c r="C483" s="21" t="s">
        <v>2554</v>
      </c>
      <c r="D483" s="26">
        <f t="shared" si="8"/>
        <v>3000</v>
      </c>
      <c r="E483" s="27">
        <v>0</v>
      </c>
      <c r="F483" s="27">
        <v>0</v>
      </c>
      <c r="G483" s="27">
        <v>0</v>
      </c>
      <c r="H483" s="11">
        <v>3000</v>
      </c>
    </row>
    <row r="484" spans="1:8" x14ac:dyDescent="0.25">
      <c r="A484" s="13" t="s">
        <v>1216</v>
      </c>
      <c r="B484" s="20" t="s">
        <v>3685</v>
      </c>
      <c r="C484" s="21" t="s">
        <v>2555</v>
      </c>
      <c r="D484" s="26">
        <f t="shared" si="8"/>
        <v>1000</v>
      </c>
      <c r="E484" s="27">
        <v>0</v>
      </c>
      <c r="F484" s="27">
        <v>0</v>
      </c>
      <c r="G484" s="27">
        <v>0</v>
      </c>
      <c r="H484" s="11">
        <v>1000</v>
      </c>
    </row>
    <row r="485" spans="1:8" x14ac:dyDescent="0.25">
      <c r="A485" s="13" t="s">
        <v>1217</v>
      </c>
      <c r="B485" s="20" t="s">
        <v>3686</v>
      </c>
      <c r="C485" s="21" t="s">
        <v>2555</v>
      </c>
      <c r="D485" s="26">
        <f t="shared" si="8"/>
        <v>1000</v>
      </c>
      <c r="E485" s="27">
        <v>0</v>
      </c>
      <c r="F485" s="27">
        <v>0</v>
      </c>
      <c r="G485" s="27">
        <v>0</v>
      </c>
      <c r="H485" s="11">
        <v>1000</v>
      </c>
    </row>
    <row r="486" spans="1:8" x14ac:dyDescent="0.25">
      <c r="A486" s="13" t="s">
        <v>3687</v>
      </c>
      <c r="B486" s="20" t="s">
        <v>2542</v>
      </c>
      <c r="C486" s="21" t="s">
        <v>2543</v>
      </c>
      <c r="D486" s="26">
        <f t="shared" si="8"/>
        <v>500</v>
      </c>
      <c r="E486" s="27">
        <v>0</v>
      </c>
      <c r="F486" s="27">
        <v>0</v>
      </c>
      <c r="G486" s="27">
        <v>0</v>
      </c>
      <c r="H486" s="11">
        <v>500</v>
      </c>
    </row>
    <row r="487" spans="1:8" x14ac:dyDescent="0.25">
      <c r="A487" s="13" t="s">
        <v>3688</v>
      </c>
      <c r="B487" s="20" t="s">
        <v>2544</v>
      </c>
      <c r="C487" s="21" t="s">
        <v>2543</v>
      </c>
      <c r="D487" s="26">
        <f t="shared" si="8"/>
        <v>500</v>
      </c>
      <c r="E487" s="27">
        <v>0</v>
      </c>
      <c r="F487" s="27">
        <v>0</v>
      </c>
      <c r="G487" s="27">
        <v>0</v>
      </c>
      <c r="H487" s="11">
        <v>500</v>
      </c>
    </row>
    <row r="488" spans="1:8" x14ac:dyDescent="0.25">
      <c r="A488" s="13" t="s">
        <v>1218</v>
      </c>
      <c r="B488" s="20" t="s">
        <v>1219</v>
      </c>
      <c r="C488" s="21" t="s">
        <v>2556</v>
      </c>
      <c r="D488" s="26">
        <f t="shared" si="8"/>
        <v>30000</v>
      </c>
      <c r="E488" s="27">
        <v>0</v>
      </c>
      <c r="F488" s="27">
        <v>0</v>
      </c>
      <c r="G488" s="27">
        <v>0</v>
      </c>
      <c r="H488" s="11">
        <v>30000</v>
      </c>
    </row>
    <row r="489" spans="1:8" x14ac:dyDescent="0.25">
      <c r="A489" s="13" t="s">
        <v>1220</v>
      </c>
      <c r="B489" s="20" t="s">
        <v>2557</v>
      </c>
      <c r="C489" s="21" t="s">
        <v>2556</v>
      </c>
      <c r="D489" s="26">
        <f t="shared" si="8"/>
        <v>30000</v>
      </c>
      <c r="E489" s="27">
        <v>0</v>
      </c>
      <c r="F489" s="27">
        <v>0</v>
      </c>
      <c r="G489" s="27">
        <v>0</v>
      </c>
      <c r="H489" s="11">
        <v>30000</v>
      </c>
    </row>
    <row r="490" spans="1:8" x14ac:dyDescent="0.25">
      <c r="A490" s="13" t="s">
        <v>1221</v>
      </c>
      <c r="B490" s="20" t="s">
        <v>2542</v>
      </c>
      <c r="C490" s="21" t="s">
        <v>2558</v>
      </c>
      <c r="D490" s="26">
        <f t="shared" si="8"/>
        <v>2000</v>
      </c>
      <c r="E490" s="27">
        <v>0</v>
      </c>
      <c r="F490" s="27">
        <v>0</v>
      </c>
      <c r="G490" s="27">
        <v>0</v>
      </c>
      <c r="H490" s="11">
        <v>2000</v>
      </c>
    </row>
    <row r="491" spans="1:8" x14ac:dyDescent="0.25">
      <c r="A491" s="13" t="s">
        <v>1222</v>
      </c>
      <c r="B491" s="20" t="s">
        <v>2544</v>
      </c>
      <c r="C491" s="21" t="s">
        <v>2558</v>
      </c>
      <c r="D491" s="26">
        <f t="shared" si="8"/>
        <v>2000</v>
      </c>
      <c r="E491" s="27">
        <v>0</v>
      </c>
      <c r="F491" s="27">
        <v>0</v>
      </c>
      <c r="G491" s="27">
        <v>0</v>
      </c>
      <c r="H491" s="11">
        <v>2000</v>
      </c>
    </row>
    <row r="492" spans="1:8" x14ac:dyDescent="0.25">
      <c r="A492" s="13" t="s">
        <v>1223</v>
      </c>
      <c r="B492" s="20" t="s">
        <v>2559</v>
      </c>
      <c r="C492" s="21" t="s">
        <v>2560</v>
      </c>
      <c r="D492" s="26">
        <f t="shared" si="8"/>
        <v>12000</v>
      </c>
      <c r="E492" s="27">
        <v>0</v>
      </c>
      <c r="F492" s="27">
        <v>0</v>
      </c>
      <c r="G492" s="27">
        <v>0</v>
      </c>
      <c r="H492" s="11">
        <v>12000</v>
      </c>
    </row>
    <row r="493" spans="1:8" x14ac:dyDescent="0.25">
      <c r="A493" s="13" t="s">
        <v>1224</v>
      </c>
      <c r="B493" s="20" t="s">
        <v>1225</v>
      </c>
      <c r="C493" s="21" t="s">
        <v>2560</v>
      </c>
      <c r="D493" s="26">
        <f t="shared" si="8"/>
        <v>12000</v>
      </c>
      <c r="E493" s="27">
        <v>0</v>
      </c>
      <c r="F493" s="27">
        <v>0</v>
      </c>
      <c r="G493" s="27">
        <v>0</v>
      </c>
      <c r="H493" s="11">
        <v>12000</v>
      </c>
    </row>
    <row r="494" spans="1:8" x14ac:dyDescent="0.25">
      <c r="A494" s="13" t="s">
        <v>1226</v>
      </c>
      <c r="B494" s="20" t="s">
        <v>1227</v>
      </c>
      <c r="C494" s="21" t="s">
        <v>2561</v>
      </c>
      <c r="D494" s="26">
        <f t="shared" si="8"/>
        <v>500</v>
      </c>
      <c r="E494" s="27">
        <v>0</v>
      </c>
      <c r="F494" s="27">
        <v>0</v>
      </c>
      <c r="G494" s="27">
        <v>0</v>
      </c>
      <c r="H494" s="11">
        <v>500</v>
      </c>
    </row>
    <row r="495" spans="1:8" x14ac:dyDescent="0.25">
      <c r="A495" s="13" t="s">
        <v>1228</v>
      </c>
      <c r="B495" s="20" t="s">
        <v>1229</v>
      </c>
      <c r="C495" s="21" t="s">
        <v>2561</v>
      </c>
      <c r="D495" s="26">
        <f t="shared" si="8"/>
        <v>500</v>
      </c>
      <c r="E495" s="27">
        <v>0</v>
      </c>
      <c r="F495" s="27">
        <v>0</v>
      </c>
      <c r="G495" s="27">
        <v>0</v>
      </c>
      <c r="H495" s="11">
        <v>500</v>
      </c>
    </row>
    <row r="496" spans="1:8" x14ac:dyDescent="0.25">
      <c r="A496" s="13" t="s">
        <v>1230</v>
      </c>
      <c r="B496" s="20" t="s">
        <v>2562</v>
      </c>
      <c r="C496" s="21" t="s">
        <v>2563</v>
      </c>
      <c r="D496" s="26">
        <f t="shared" si="8"/>
        <v>4000</v>
      </c>
      <c r="E496" s="27">
        <v>0</v>
      </c>
      <c r="F496" s="27">
        <v>0</v>
      </c>
      <c r="G496" s="27">
        <v>0</v>
      </c>
      <c r="H496" s="11">
        <v>4000</v>
      </c>
    </row>
    <row r="497" spans="1:8" x14ac:dyDescent="0.25">
      <c r="A497" s="13" t="s">
        <v>1231</v>
      </c>
      <c r="B497" s="20" t="s">
        <v>1232</v>
      </c>
      <c r="C497" s="21" t="s">
        <v>2563</v>
      </c>
      <c r="D497" s="26">
        <f t="shared" si="8"/>
        <v>4000</v>
      </c>
      <c r="E497" s="27">
        <v>0</v>
      </c>
      <c r="F497" s="27">
        <v>0</v>
      </c>
      <c r="G497" s="27">
        <v>0</v>
      </c>
      <c r="H497" s="11">
        <v>4000</v>
      </c>
    </row>
    <row r="498" spans="1:8" x14ac:dyDescent="0.25">
      <c r="A498" s="13" t="s">
        <v>1233</v>
      </c>
      <c r="B498" s="20" t="s">
        <v>2564</v>
      </c>
      <c r="C498" s="21" t="s">
        <v>2566</v>
      </c>
      <c r="D498" s="26">
        <f t="shared" si="8"/>
        <v>4000</v>
      </c>
      <c r="E498" s="27">
        <v>0</v>
      </c>
      <c r="F498" s="27">
        <v>0</v>
      </c>
      <c r="G498" s="27">
        <v>0</v>
      </c>
      <c r="H498" s="11">
        <v>4000</v>
      </c>
    </row>
    <row r="499" spans="1:8" x14ac:dyDescent="0.25">
      <c r="A499" s="13" t="s">
        <v>1234</v>
      </c>
      <c r="B499" s="20" t="s">
        <v>1235</v>
      </c>
      <c r="C499" s="21" t="s">
        <v>2566</v>
      </c>
      <c r="D499" s="26">
        <f t="shared" si="8"/>
        <v>4000</v>
      </c>
      <c r="E499" s="27">
        <v>0</v>
      </c>
      <c r="F499" s="27">
        <v>0</v>
      </c>
      <c r="G499" s="27">
        <v>0</v>
      </c>
      <c r="H499" s="11">
        <v>4000</v>
      </c>
    </row>
    <row r="500" spans="1:8" x14ac:dyDescent="0.25">
      <c r="A500" s="13" t="s">
        <v>1236</v>
      </c>
      <c r="B500" s="20" t="s">
        <v>2567</v>
      </c>
      <c r="C500" s="21" t="s">
        <v>2568</v>
      </c>
      <c r="D500" s="26">
        <f t="shared" si="8"/>
        <v>4500</v>
      </c>
      <c r="E500" s="27">
        <v>0</v>
      </c>
      <c r="F500" s="27">
        <v>0</v>
      </c>
      <c r="G500" s="27">
        <v>0</v>
      </c>
      <c r="H500" s="11">
        <v>4500</v>
      </c>
    </row>
    <row r="501" spans="1:8" x14ac:dyDescent="0.25">
      <c r="A501" s="13" t="s">
        <v>1237</v>
      </c>
      <c r="B501" s="20" t="s">
        <v>2569</v>
      </c>
      <c r="C501" s="21" t="s">
        <v>2568</v>
      </c>
      <c r="D501" s="26">
        <f t="shared" si="8"/>
        <v>4500</v>
      </c>
      <c r="E501" s="27">
        <v>0</v>
      </c>
      <c r="F501" s="27">
        <v>0</v>
      </c>
      <c r="G501" s="27">
        <v>0</v>
      </c>
      <c r="H501" s="11">
        <v>4500</v>
      </c>
    </row>
    <row r="502" spans="1:8" x14ac:dyDescent="0.25">
      <c r="A502" s="13" t="s">
        <v>1238</v>
      </c>
      <c r="B502" s="20" t="s">
        <v>2274</v>
      </c>
      <c r="C502" s="21" t="s">
        <v>2570</v>
      </c>
      <c r="D502" s="26">
        <f t="shared" si="8"/>
        <v>15000</v>
      </c>
      <c r="E502" s="27">
        <v>0</v>
      </c>
      <c r="F502" s="27">
        <v>0</v>
      </c>
      <c r="G502" s="27">
        <v>0</v>
      </c>
      <c r="H502" s="11">
        <v>15000</v>
      </c>
    </row>
    <row r="503" spans="1:8" x14ac:dyDescent="0.25">
      <c r="A503" s="13" t="s">
        <v>1239</v>
      </c>
      <c r="B503" s="20" t="s">
        <v>814</v>
      </c>
      <c r="C503" s="21" t="s">
        <v>2570</v>
      </c>
      <c r="D503" s="26">
        <f t="shared" si="8"/>
        <v>15000</v>
      </c>
      <c r="E503" s="27">
        <v>0</v>
      </c>
      <c r="F503" s="27">
        <v>0</v>
      </c>
      <c r="G503" s="27">
        <v>0</v>
      </c>
      <c r="H503" s="11">
        <v>15000</v>
      </c>
    </row>
    <row r="504" spans="1:8" x14ac:dyDescent="0.25">
      <c r="A504" s="13" t="s">
        <v>1240</v>
      </c>
      <c r="B504" s="20" t="s">
        <v>2571</v>
      </c>
      <c r="C504" s="21" t="s">
        <v>2573</v>
      </c>
      <c r="D504" s="26">
        <f t="shared" si="8"/>
        <v>2000</v>
      </c>
      <c r="E504" s="27">
        <v>0</v>
      </c>
      <c r="F504" s="27">
        <v>0</v>
      </c>
      <c r="G504" s="27">
        <v>0</v>
      </c>
      <c r="H504" s="11">
        <v>2000</v>
      </c>
    </row>
    <row r="505" spans="1:8" x14ac:dyDescent="0.25">
      <c r="A505" s="13" t="s">
        <v>1241</v>
      </c>
      <c r="B505" s="20" t="s">
        <v>2574</v>
      </c>
      <c r="C505" s="21" t="s">
        <v>2573</v>
      </c>
      <c r="D505" s="26">
        <f t="shared" si="8"/>
        <v>2000</v>
      </c>
      <c r="E505" s="27">
        <v>0</v>
      </c>
      <c r="F505" s="27">
        <v>0</v>
      </c>
      <c r="G505" s="27">
        <v>0</v>
      </c>
      <c r="H505" s="11">
        <v>2000</v>
      </c>
    </row>
    <row r="506" spans="1:8" x14ac:dyDescent="0.25">
      <c r="A506" s="13" t="s">
        <v>1242</v>
      </c>
      <c r="B506" s="20" t="s">
        <v>1243</v>
      </c>
      <c r="C506" s="21" t="s">
        <v>2575</v>
      </c>
      <c r="D506" s="26">
        <f t="shared" si="8"/>
        <v>4000</v>
      </c>
      <c r="E506" s="27">
        <v>0</v>
      </c>
      <c r="F506" s="27">
        <v>0</v>
      </c>
      <c r="G506" s="27">
        <v>0</v>
      </c>
      <c r="H506" s="11">
        <v>4000</v>
      </c>
    </row>
    <row r="507" spans="1:8" x14ac:dyDescent="0.25">
      <c r="A507" s="13" t="s">
        <v>1244</v>
      </c>
      <c r="B507" s="20" t="s">
        <v>1245</v>
      </c>
      <c r="C507" s="21" t="s">
        <v>2575</v>
      </c>
      <c r="D507" s="26">
        <f t="shared" si="8"/>
        <v>4000</v>
      </c>
      <c r="E507" s="27">
        <v>0</v>
      </c>
      <c r="F507" s="27">
        <v>0</v>
      </c>
      <c r="G507" s="27">
        <v>0</v>
      </c>
      <c r="H507" s="11">
        <v>4000</v>
      </c>
    </row>
    <row r="508" spans="1:8" x14ac:dyDescent="0.25">
      <c r="A508" s="13" t="s">
        <v>1246</v>
      </c>
      <c r="B508" s="20" t="s">
        <v>1247</v>
      </c>
      <c r="C508" s="21" t="s">
        <v>2577</v>
      </c>
      <c r="D508" s="26">
        <f t="shared" si="8"/>
        <v>500</v>
      </c>
      <c r="E508" s="27">
        <v>0</v>
      </c>
      <c r="F508" s="27">
        <v>0</v>
      </c>
      <c r="G508" s="27">
        <v>0</v>
      </c>
      <c r="H508" s="11">
        <v>500</v>
      </c>
    </row>
    <row r="509" spans="1:8" x14ac:dyDescent="0.25">
      <c r="A509" s="13" t="s">
        <v>1248</v>
      </c>
      <c r="B509" s="20" t="s">
        <v>1249</v>
      </c>
      <c r="C509" s="21" t="s">
        <v>2577</v>
      </c>
      <c r="D509" s="26">
        <f t="shared" si="8"/>
        <v>500</v>
      </c>
      <c r="E509" s="27">
        <v>0</v>
      </c>
      <c r="F509" s="27">
        <v>0</v>
      </c>
      <c r="G509" s="27">
        <v>0</v>
      </c>
      <c r="H509" s="11">
        <v>500</v>
      </c>
    </row>
    <row r="510" spans="1:8" x14ac:dyDescent="0.25">
      <c r="A510" s="13" t="s">
        <v>1250</v>
      </c>
      <c r="B510" s="20" t="s">
        <v>1251</v>
      </c>
      <c r="C510" s="21" t="s">
        <v>2579</v>
      </c>
      <c r="D510" s="26">
        <f t="shared" si="8"/>
        <v>1500</v>
      </c>
      <c r="E510" s="27">
        <v>0</v>
      </c>
      <c r="F510" s="27">
        <v>0</v>
      </c>
      <c r="G510" s="27">
        <v>0</v>
      </c>
      <c r="H510" s="11">
        <v>1500</v>
      </c>
    </row>
    <row r="511" spans="1:8" x14ac:dyDescent="0.25">
      <c r="A511" s="13" t="s">
        <v>1252</v>
      </c>
      <c r="B511" s="20" t="s">
        <v>1253</v>
      </c>
      <c r="C511" s="21" t="s">
        <v>2579</v>
      </c>
      <c r="D511" s="26">
        <f t="shared" si="8"/>
        <v>1500</v>
      </c>
      <c r="E511" s="27">
        <v>0</v>
      </c>
      <c r="F511" s="27">
        <v>0</v>
      </c>
      <c r="G511" s="27">
        <v>0</v>
      </c>
      <c r="H511" s="11">
        <v>1500</v>
      </c>
    </row>
    <row r="512" spans="1:8" x14ac:dyDescent="0.25">
      <c r="A512" s="13" t="s">
        <v>1254</v>
      </c>
      <c r="B512" s="20" t="s">
        <v>1255</v>
      </c>
      <c r="C512" s="21" t="s">
        <v>2580</v>
      </c>
      <c r="D512" s="26">
        <f t="shared" si="8"/>
        <v>5500</v>
      </c>
      <c r="E512" s="27">
        <v>0</v>
      </c>
      <c r="F512" s="27">
        <v>0</v>
      </c>
      <c r="G512" s="27">
        <v>0</v>
      </c>
      <c r="H512" s="11">
        <v>5500</v>
      </c>
    </row>
    <row r="513" spans="1:10" x14ac:dyDescent="0.25">
      <c r="A513" s="13" t="s">
        <v>1256</v>
      </c>
      <c r="B513" s="20" t="s">
        <v>1257</v>
      </c>
      <c r="C513" s="21" t="s">
        <v>2580</v>
      </c>
      <c r="D513" s="26">
        <f t="shared" si="8"/>
        <v>5500</v>
      </c>
      <c r="E513" s="27">
        <v>0</v>
      </c>
      <c r="F513" s="27">
        <v>0</v>
      </c>
      <c r="G513" s="27">
        <v>0</v>
      </c>
      <c r="H513" s="11">
        <v>5500</v>
      </c>
    </row>
    <row r="514" spans="1:10" x14ac:dyDescent="0.25">
      <c r="A514" s="13" t="s">
        <v>1258</v>
      </c>
      <c r="B514" s="20" t="s">
        <v>1259</v>
      </c>
      <c r="C514" s="21" t="s">
        <v>2581</v>
      </c>
      <c r="D514" s="26">
        <f t="shared" si="8"/>
        <v>15000</v>
      </c>
      <c r="E514" s="27">
        <v>0</v>
      </c>
      <c r="F514" s="27">
        <v>0</v>
      </c>
      <c r="G514" s="27">
        <v>0</v>
      </c>
      <c r="H514" s="11">
        <v>15000</v>
      </c>
    </row>
    <row r="515" spans="1:10" x14ac:dyDescent="0.25">
      <c r="A515" s="13" t="s">
        <v>1260</v>
      </c>
      <c r="B515" s="20" t="s">
        <v>1083</v>
      </c>
      <c r="C515" s="21" t="s">
        <v>2581</v>
      </c>
      <c r="D515" s="26">
        <f t="shared" si="8"/>
        <v>15000</v>
      </c>
      <c r="E515" s="27">
        <v>0</v>
      </c>
      <c r="F515" s="27">
        <v>0</v>
      </c>
      <c r="G515" s="27">
        <v>0</v>
      </c>
      <c r="H515" s="11">
        <v>15000</v>
      </c>
    </row>
    <row r="516" spans="1:10" x14ac:dyDescent="0.25">
      <c r="A516" s="13" t="s">
        <v>3689</v>
      </c>
      <c r="B516" s="20" t="s">
        <v>3690</v>
      </c>
      <c r="C516" s="21" t="s">
        <v>2573</v>
      </c>
      <c r="D516" s="26">
        <f t="shared" si="8"/>
        <v>500</v>
      </c>
      <c r="E516" s="27">
        <v>0</v>
      </c>
      <c r="F516" s="27">
        <v>0</v>
      </c>
      <c r="G516" s="27">
        <v>0</v>
      </c>
      <c r="H516" s="11">
        <v>500</v>
      </c>
    </row>
    <row r="517" spans="1:10" x14ac:dyDescent="0.25">
      <c r="A517" s="13" t="s">
        <v>3691</v>
      </c>
      <c r="B517" s="20" t="s">
        <v>3692</v>
      </c>
      <c r="C517" s="21" t="s">
        <v>2573</v>
      </c>
      <c r="D517" s="26">
        <f t="shared" si="8"/>
        <v>500</v>
      </c>
      <c r="E517" s="27">
        <v>0</v>
      </c>
      <c r="F517" s="27">
        <v>0</v>
      </c>
      <c r="G517" s="27">
        <v>0</v>
      </c>
      <c r="H517" s="11">
        <v>500</v>
      </c>
    </row>
    <row r="518" spans="1:10" x14ac:dyDescent="0.25">
      <c r="A518" s="60" t="s">
        <v>2582</v>
      </c>
      <c r="B518" s="61" t="s">
        <v>3693</v>
      </c>
      <c r="C518" s="62" t="s">
        <v>2584</v>
      </c>
      <c r="D518" s="63">
        <f t="shared" si="8"/>
        <v>85000</v>
      </c>
      <c r="E518" s="64">
        <v>0</v>
      </c>
      <c r="F518" s="64">
        <v>0</v>
      </c>
      <c r="G518" s="64">
        <v>0</v>
      </c>
      <c r="H518" s="65">
        <v>85000</v>
      </c>
      <c r="J518" s="80" t="s">
        <v>2689</v>
      </c>
    </row>
    <row r="519" spans="1:10" x14ac:dyDescent="0.25">
      <c r="A519" s="60" t="s">
        <v>2585</v>
      </c>
      <c r="B519" s="61" t="s">
        <v>3694</v>
      </c>
      <c r="C519" s="62" t="s">
        <v>2584</v>
      </c>
      <c r="D519" s="63">
        <f t="shared" si="8"/>
        <v>85000</v>
      </c>
      <c r="E519" s="64">
        <v>0</v>
      </c>
      <c r="F519" s="64">
        <v>0</v>
      </c>
      <c r="G519" s="64">
        <v>0</v>
      </c>
      <c r="H519" s="65">
        <v>85000</v>
      </c>
      <c r="J519" s="80" t="s">
        <v>2689</v>
      </c>
    </row>
    <row r="520" spans="1:10" x14ac:dyDescent="0.25">
      <c r="A520" s="13" t="s">
        <v>1261</v>
      </c>
      <c r="B520" s="20" t="s">
        <v>1262</v>
      </c>
      <c r="C520" s="21" t="s">
        <v>2586</v>
      </c>
      <c r="D520" s="26">
        <f t="shared" si="8"/>
        <v>15000</v>
      </c>
      <c r="E520" s="27">
        <v>0</v>
      </c>
      <c r="F520" s="27">
        <v>0</v>
      </c>
      <c r="G520" s="27">
        <v>0</v>
      </c>
      <c r="H520" s="11">
        <v>15000</v>
      </c>
    </row>
    <row r="521" spans="1:10" x14ac:dyDescent="0.25">
      <c r="A521" s="13" t="s">
        <v>1263</v>
      </c>
      <c r="B521" s="20" t="s">
        <v>1264</v>
      </c>
      <c r="C521" s="21" t="s">
        <v>2586</v>
      </c>
      <c r="D521" s="26">
        <f t="shared" si="8"/>
        <v>15000</v>
      </c>
      <c r="E521" s="27">
        <v>0</v>
      </c>
      <c r="F521" s="27">
        <v>0</v>
      </c>
      <c r="G521" s="27">
        <v>0</v>
      </c>
      <c r="H521" s="11">
        <v>15000</v>
      </c>
    </row>
    <row r="522" spans="1:10" x14ac:dyDescent="0.25">
      <c r="A522" s="13" t="s">
        <v>1265</v>
      </c>
      <c r="B522" s="20" t="s">
        <v>1266</v>
      </c>
      <c r="C522" s="21" t="s">
        <v>2587</v>
      </c>
      <c r="D522" s="26">
        <f t="shared" si="8"/>
        <v>3000</v>
      </c>
      <c r="E522" s="27">
        <v>0</v>
      </c>
      <c r="F522" s="27">
        <v>0</v>
      </c>
      <c r="G522" s="27">
        <v>0</v>
      </c>
      <c r="H522" s="11">
        <v>3000</v>
      </c>
    </row>
    <row r="523" spans="1:10" x14ac:dyDescent="0.25">
      <c r="A523" s="13" t="s">
        <v>1267</v>
      </c>
      <c r="B523" s="20" t="s">
        <v>722</v>
      </c>
      <c r="C523" s="21" t="s">
        <v>2587</v>
      </c>
      <c r="D523" s="26">
        <f t="shared" si="8"/>
        <v>3000</v>
      </c>
      <c r="E523" s="27">
        <v>0</v>
      </c>
      <c r="F523" s="27">
        <v>0</v>
      </c>
      <c r="G523" s="27">
        <v>0</v>
      </c>
      <c r="H523" s="11">
        <v>3000</v>
      </c>
    </row>
    <row r="524" spans="1:10" x14ac:dyDescent="0.25">
      <c r="A524" s="13" t="s">
        <v>1268</v>
      </c>
      <c r="B524" s="20" t="s">
        <v>1269</v>
      </c>
      <c r="C524" s="21" t="s">
        <v>2588</v>
      </c>
      <c r="D524" s="26">
        <f t="shared" ref="D524:D587" si="9">E524+F524+H524</f>
        <v>7000</v>
      </c>
      <c r="E524" s="27">
        <v>0</v>
      </c>
      <c r="F524" s="27">
        <v>0</v>
      </c>
      <c r="G524" s="27">
        <v>0</v>
      </c>
      <c r="H524" s="11">
        <v>7000</v>
      </c>
    </row>
    <row r="525" spans="1:10" x14ac:dyDescent="0.25">
      <c r="A525" s="13" t="s">
        <v>1270</v>
      </c>
      <c r="B525" s="20" t="s">
        <v>1271</v>
      </c>
      <c r="C525" s="21" t="s">
        <v>2588</v>
      </c>
      <c r="D525" s="26">
        <f t="shared" si="9"/>
        <v>7000</v>
      </c>
      <c r="E525" s="27">
        <v>0</v>
      </c>
      <c r="F525" s="27">
        <v>0</v>
      </c>
      <c r="G525" s="27">
        <v>0</v>
      </c>
      <c r="H525" s="11">
        <v>7000</v>
      </c>
    </row>
    <row r="526" spans="1:10" x14ac:dyDescent="0.25">
      <c r="A526" s="13" t="s">
        <v>1272</v>
      </c>
      <c r="B526" s="20" t="s">
        <v>2559</v>
      </c>
      <c r="C526" s="21" t="s">
        <v>2589</v>
      </c>
      <c r="D526" s="26">
        <f t="shared" si="9"/>
        <v>8000</v>
      </c>
      <c r="E526" s="27">
        <v>0</v>
      </c>
      <c r="F526" s="27">
        <v>0</v>
      </c>
      <c r="G526" s="27">
        <v>0</v>
      </c>
      <c r="H526" s="11">
        <v>8000</v>
      </c>
    </row>
    <row r="527" spans="1:10" x14ac:dyDescent="0.25">
      <c r="A527" s="13" t="s">
        <v>1273</v>
      </c>
      <c r="B527" s="20" t="s">
        <v>1225</v>
      </c>
      <c r="C527" s="21" t="s">
        <v>2589</v>
      </c>
      <c r="D527" s="26">
        <f t="shared" si="9"/>
        <v>8000</v>
      </c>
      <c r="E527" s="27">
        <v>0</v>
      </c>
      <c r="F527" s="27">
        <v>0</v>
      </c>
      <c r="G527" s="27">
        <v>0</v>
      </c>
      <c r="H527" s="11">
        <v>8000</v>
      </c>
    </row>
    <row r="528" spans="1:10" x14ac:dyDescent="0.25">
      <c r="A528" s="60" t="s">
        <v>2590</v>
      </c>
      <c r="B528" s="61" t="s">
        <v>2591</v>
      </c>
      <c r="C528" s="62" t="s">
        <v>2593</v>
      </c>
      <c r="D528" s="63">
        <f t="shared" si="9"/>
        <v>90000</v>
      </c>
      <c r="E528" s="64">
        <v>0</v>
      </c>
      <c r="F528" s="64">
        <v>0</v>
      </c>
      <c r="G528" s="64">
        <v>0</v>
      </c>
      <c r="H528" s="65">
        <v>90000</v>
      </c>
      <c r="J528" s="80" t="s">
        <v>2689</v>
      </c>
    </row>
    <row r="529" spans="1:10" x14ac:dyDescent="0.25">
      <c r="A529" s="60" t="s">
        <v>2594</v>
      </c>
      <c r="B529" s="61" t="s">
        <v>2595</v>
      </c>
      <c r="C529" s="62" t="s">
        <v>2593</v>
      </c>
      <c r="D529" s="63">
        <f t="shared" si="9"/>
        <v>90000</v>
      </c>
      <c r="E529" s="64">
        <v>0</v>
      </c>
      <c r="F529" s="64">
        <v>0</v>
      </c>
      <c r="G529" s="64">
        <v>0</v>
      </c>
      <c r="H529" s="65">
        <v>90000</v>
      </c>
      <c r="J529" s="80" t="s">
        <v>2689</v>
      </c>
    </row>
    <row r="530" spans="1:10" x14ac:dyDescent="0.25">
      <c r="A530" s="13" t="s">
        <v>1274</v>
      </c>
      <c r="B530" s="20" t="s">
        <v>1275</v>
      </c>
      <c r="C530" s="21" t="s">
        <v>2597</v>
      </c>
      <c r="D530" s="26">
        <f t="shared" si="9"/>
        <v>4000</v>
      </c>
      <c r="E530" s="27">
        <v>0</v>
      </c>
      <c r="F530" s="27">
        <v>0</v>
      </c>
      <c r="G530" s="27">
        <v>0</v>
      </c>
      <c r="H530" s="11">
        <v>4000</v>
      </c>
    </row>
    <row r="531" spans="1:10" x14ac:dyDescent="0.25">
      <c r="A531" s="13" t="s">
        <v>1276</v>
      </c>
      <c r="B531" s="20" t="s">
        <v>1277</v>
      </c>
      <c r="C531" s="21" t="s">
        <v>2597</v>
      </c>
      <c r="D531" s="26">
        <f t="shared" si="9"/>
        <v>4000</v>
      </c>
      <c r="E531" s="27">
        <v>0</v>
      </c>
      <c r="F531" s="27">
        <v>0</v>
      </c>
      <c r="G531" s="27">
        <v>0</v>
      </c>
      <c r="H531" s="11">
        <v>4000</v>
      </c>
    </row>
    <row r="532" spans="1:10" x14ac:dyDescent="0.25">
      <c r="A532" s="60" t="s">
        <v>2598</v>
      </c>
      <c r="B532" s="61" t="s">
        <v>2599</v>
      </c>
      <c r="C532" s="62" t="s">
        <v>2601</v>
      </c>
      <c r="D532" s="63">
        <f t="shared" si="9"/>
        <v>100000</v>
      </c>
      <c r="E532" s="64">
        <v>0</v>
      </c>
      <c r="F532" s="64">
        <v>0</v>
      </c>
      <c r="G532" s="64">
        <v>0</v>
      </c>
      <c r="H532" s="65">
        <v>100000</v>
      </c>
      <c r="J532" s="80" t="s">
        <v>2689</v>
      </c>
    </row>
    <row r="533" spans="1:10" x14ac:dyDescent="0.25">
      <c r="A533" s="60" t="s">
        <v>2602</v>
      </c>
      <c r="B533" s="61" t="s">
        <v>2603</v>
      </c>
      <c r="C533" s="62" t="s">
        <v>2601</v>
      </c>
      <c r="D533" s="63">
        <f t="shared" si="9"/>
        <v>100000</v>
      </c>
      <c r="E533" s="64">
        <v>0</v>
      </c>
      <c r="F533" s="64">
        <v>0</v>
      </c>
      <c r="G533" s="64">
        <v>0</v>
      </c>
      <c r="H533" s="65">
        <v>100000</v>
      </c>
      <c r="J533" s="80" t="s">
        <v>2689</v>
      </c>
    </row>
    <row r="534" spans="1:10" x14ac:dyDescent="0.25">
      <c r="A534" s="13" t="s">
        <v>1459</v>
      </c>
      <c r="B534" s="20" t="s">
        <v>2604</v>
      </c>
      <c r="C534" s="21" t="s">
        <v>2606</v>
      </c>
      <c r="D534" s="26">
        <f t="shared" si="9"/>
        <v>20000</v>
      </c>
      <c r="E534" s="27">
        <v>0</v>
      </c>
      <c r="F534" s="27">
        <v>0</v>
      </c>
      <c r="G534" s="27">
        <v>0</v>
      </c>
      <c r="H534" s="11">
        <v>20000</v>
      </c>
    </row>
    <row r="535" spans="1:10" x14ac:dyDescent="0.25">
      <c r="A535" s="13" t="s">
        <v>1460</v>
      </c>
      <c r="B535" s="20" t="s">
        <v>2607</v>
      </c>
      <c r="C535" s="21" t="s">
        <v>2609</v>
      </c>
      <c r="D535" s="26">
        <f t="shared" si="9"/>
        <v>40000</v>
      </c>
      <c r="E535" s="27">
        <v>0</v>
      </c>
      <c r="F535" s="27">
        <v>0</v>
      </c>
      <c r="G535" s="27">
        <v>0</v>
      </c>
      <c r="H535" s="11">
        <v>40000</v>
      </c>
    </row>
    <row r="536" spans="1:10" x14ac:dyDescent="0.25">
      <c r="A536" s="13" t="s">
        <v>1461</v>
      </c>
      <c r="B536" s="20" t="s">
        <v>2610</v>
      </c>
      <c r="C536" s="21" t="s">
        <v>2612</v>
      </c>
      <c r="D536" s="26">
        <f t="shared" si="9"/>
        <v>10000</v>
      </c>
      <c r="E536" s="27">
        <v>0</v>
      </c>
      <c r="F536" s="27">
        <v>0</v>
      </c>
      <c r="G536" s="27">
        <v>0</v>
      </c>
      <c r="H536" s="11">
        <v>10000</v>
      </c>
    </row>
    <row r="537" spans="1:10" x14ac:dyDescent="0.25">
      <c r="A537" s="13" t="s">
        <v>1462</v>
      </c>
      <c r="B537" s="20" t="s">
        <v>3695</v>
      </c>
      <c r="C537" s="21" t="s">
        <v>2606</v>
      </c>
      <c r="D537" s="26">
        <f t="shared" si="9"/>
        <v>20000</v>
      </c>
      <c r="E537" s="27">
        <v>0</v>
      </c>
      <c r="F537" s="27">
        <v>0</v>
      </c>
      <c r="G537" s="27">
        <v>0</v>
      </c>
      <c r="H537" s="11">
        <v>20000</v>
      </c>
    </row>
    <row r="538" spans="1:10" x14ac:dyDescent="0.25">
      <c r="A538" s="13" t="s">
        <v>1463</v>
      </c>
      <c r="B538" s="20" t="s">
        <v>3696</v>
      </c>
      <c r="C538" s="21" t="s">
        <v>2609</v>
      </c>
      <c r="D538" s="26">
        <f t="shared" si="9"/>
        <v>40000</v>
      </c>
      <c r="E538" s="27">
        <v>0</v>
      </c>
      <c r="F538" s="27">
        <v>0</v>
      </c>
      <c r="G538" s="27">
        <v>0</v>
      </c>
      <c r="H538" s="11">
        <v>40000</v>
      </c>
    </row>
    <row r="539" spans="1:10" x14ac:dyDescent="0.25">
      <c r="A539" s="13" t="s">
        <v>1464</v>
      </c>
      <c r="B539" s="20" t="s">
        <v>1465</v>
      </c>
      <c r="C539" s="21" t="s">
        <v>2612</v>
      </c>
      <c r="D539" s="26">
        <f t="shared" si="9"/>
        <v>10000</v>
      </c>
      <c r="E539" s="27">
        <v>0</v>
      </c>
      <c r="F539" s="27">
        <v>0</v>
      </c>
      <c r="G539" s="27">
        <v>0</v>
      </c>
      <c r="H539" s="11">
        <v>10000</v>
      </c>
    </row>
    <row r="540" spans="1:10" x14ac:dyDescent="0.25">
      <c r="A540" s="13" t="s">
        <v>1278</v>
      </c>
      <c r="B540" s="20" t="s">
        <v>1279</v>
      </c>
      <c r="C540" s="21" t="s">
        <v>2616</v>
      </c>
      <c r="D540" s="26">
        <f t="shared" si="9"/>
        <v>800</v>
      </c>
      <c r="E540" s="27">
        <v>0</v>
      </c>
      <c r="F540" s="27">
        <v>0</v>
      </c>
      <c r="G540" s="27">
        <v>0</v>
      </c>
      <c r="H540" s="11">
        <v>800</v>
      </c>
    </row>
    <row r="541" spans="1:10" x14ac:dyDescent="0.25">
      <c r="A541" s="13" t="s">
        <v>1280</v>
      </c>
      <c r="B541" s="20" t="s">
        <v>1281</v>
      </c>
      <c r="C541" s="21" t="s">
        <v>2616</v>
      </c>
      <c r="D541" s="26">
        <f t="shared" si="9"/>
        <v>800</v>
      </c>
      <c r="E541" s="27">
        <v>0</v>
      </c>
      <c r="F541" s="27">
        <v>0</v>
      </c>
      <c r="G541" s="27">
        <v>0</v>
      </c>
      <c r="H541" s="11">
        <v>800</v>
      </c>
    </row>
    <row r="542" spans="1:10" x14ac:dyDescent="0.25">
      <c r="A542" s="13" t="s">
        <v>1282</v>
      </c>
      <c r="B542" s="20" t="s">
        <v>3697</v>
      </c>
      <c r="C542" s="21" t="s">
        <v>2617</v>
      </c>
      <c r="D542" s="26">
        <f t="shared" si="9"/>
        <v>40000</v>
      </c>
      <c r="E542" s="27">
        <v>0</v>
      </c>
      <c r="F542" s="27">
        <v>0</v>
      </c>
      <c r="G542" s="27">
        <v>0</v>
      </c>
      <c r="H542" s="11">
        <v>40000</v>
      </c>
    </row>
    <row r="543" spans="1:10" x14ac:dyDescent="0.25">
      <c r="A543" s="13" t="s">
        <v>1283</v>
      </c>
      <c r="B543" s="20" t="s">
        <v>3698</v>
      </c>
      <c r="C543" s="21" t="s">
        <v>2617</v>
      </c>
      <c r="D543" s="26">
        <f t="shared" si="9"/>
        <v>40000</v>
      </c>
      <c r="E543" s="27">
        <v>0</v>
      </c>
      <c r="F543" s="27">
        <v>0</v>
      </c>
      <c r="G543" s="27">
        <v>0</v>
      </c>
      <c r="H543" s="11">
        <v>40000</v>
      </c>
    </row>
    <row r="544" spans="1:10" x14ac:dyDescent="0.25">
      <c r="A544" s="13" t="s">
        <v>1284</v>
      </c>
      <c r="B544" s="20" t="s">
        <v>2618</v>
      </c>
      <c r="C544" s="21" t="s">
        <v>2620</v>
      </c>
      <c r="D544" s="26">
        <f t="shared" si="9"/>
        <v>3250</v>
      </c>
      <c r="E544" s="27">
        <v>0</v>
      </c>
      <c r="F544" s="27">
        <v>0</v>
      </c>
      <c r="G544" s="27">
        <v>0</v>
      </c>
      <c r="H544" s="11">
        <v>3250</v>
      </c>
    </row>
    <row r="545" spans="1:10" x14ac:dyDescent="0.25">
      <c r="A545" s="13" t="s">
        <v>1285</v>
      </c>
      <c r="B545" s="20" t="s">
        <v>1286</v>
      </c>
      <c r="C545" s="21" t="s">
        <v>2620</v>
      </c>
      <c r="D545" s="26">
        <f t="shared" si="9"/>
        <v>3250</v>
      </c>
      <c r="E545" s="27">
        <v>0</v>
      </c>
      <c r="F545" s="27">
        <v>0</v>
      </c>
      <c r="G545" s="27">
        <v>0</v>
      </c>
      <c r="H545" s="11">
        <v>3250</v>
      </c>
    </row>
    <row r="546" spans="1:10" x14ac:dyDescent="0.25">
      <c r="A546" s="13" t="s">
        <v>1287</v>
      </c>
      <c r="B546" s="20" t="s">
        <v>1288</v>
      </c>
      <c r="C546" s="21" t="s">
        <v>2622</v>
      </c>
      <c r="D546" s="26">
        <f t="shared" si="9"/>
        <v>20000</v>
      </c>
      <c r="E546" s="27">
        <v>0</v>
      </c>
      <c r="F546" s="27">
        <v>0</v>
      </c>
      <c r="G546" s="27">
        <v>0</v>
      </c>
      <c r="H546" s="11">
        <v>20000</v>
      </c>
    </row>
    <row r="547" spans="1:10" x14ac:dyDescent="0.25">
      <c r="A547" s="13" t="s">
        <v>1289</v>
      </c>
      <c r="B547" s="20" t="s">
        <v>1290</v>
      </c>
      <c r="C547" s="21" t="s">
        <v>2622</v>
      </c>
      <c r="D547" s="26">
        <f t="shared" si="9"/>
        <v>20000</v>
      </c>
      <c r="E547" s="27">
        <v>0</v>
      </c>
      <c r="F547" s="27">
        <v>0</v>
      </c>
      <c r="G547" s="27">
        <v>0</v>
      </c>
      <c r="H547" s="11">
        <v>20000</v>
      </c>
    </row>
    <row r="548" spans="1:10" x14ac:dyDescent="0.25">
      <c r="A548" s="13" t="s">
        <v>1291</v>
      </c>
      <c r="B548" s="20" t="s">
        <v>1292</v>
      </c>
      <c r="C548" s="21" t="s">
        <v>2624</v>
      </c>
      <c r="D548" s="26">
        <f t="shared" si="9"/>
        <v>5000</v>
      </c>
      <c r="E548" s="27">
        <v>0</v>
      </c>
      <c r="F548" s="27">
        <v>0</v>
      </c>
      <c r="G548" s="27">
        <v>0</v>
      </c>
      <c r="H548" s="11">
        <v>5000</v>
      </c>
    </row>
    <row r="549" spans="1:10" x14ac:dyDescent="0.25">
      <c r="A549" s="13" t="s">
        <v>1293</v>
      </c>
      <c r="B549" s="20" t="s">
        <v>1294</v>
      </c>
      <c r="C549" s="21" t="s">
        <v>2624</v>
      </c>
      <c r="D549" s="26">
        <f t="shared" si="9"/>
        <v>5000</v>
      </c>
      <c r="E549" s="27">
        <v>0</v>
      </c>
      <c r="F549" s="27">
        <v>0</v>
      </c>
      <c r="G549" s="27">
        <v>0</v>
      </c>
      <c r="H549" s="11">
        <v>5000</v>
      </c>
    </row>
    <row r="550" spans="1:10" x14ac:dyDescent="0.25">
      <c r="A550" s="13" t="s">
        <v>1295</v>
      </c>
      <c r="B550" s="20" t="s">
        <v>1296</v>
      </c>
      <c r="C550" s="21" t="s">
        <v>2625</v>
      </c>
      <c r="D550" s="26">
        <f t="shared" si="9"/>
        <v>2000</v>
      </c>
      <c r="E550" s="27">
        <v>0</v>
      </c>
      <c r="F550" s="27">
        <v>0</v>
      </c>
      <c r="G550" s="27">
        <v>0</v>
      </c>
      <c r="H550" s="11">
        <v>2000</v>
      </c>
    </row>
    <row r="551" spans="1:10" x14ac:dyDescent="0.25">
      <c r="A551" s="13" t="s">
        <v>1297</v>
      </c>
      <c r="B551" s="20" t="s">
        <v>1298</v>
      </c>
      <c r="C551" s="21" t="s">
        <v>2625</v>
      </c>
      <c r="D551" s="26">
        <f t="shared" si="9"/>
        <v>2000</v>
      </c>
      <c r="E551" s="27">
        <v>0</v>
      </c>
      <c r="F551" s="27">
        <v>0</v>
      </c>
      <c r="G551" s="27">
        <v>0</v>
      </c>
      <c r="H551" s="11">
        <v>2000</v>
      </c>
    </row>
    <row r="552" spans="1:10" x14ac:dyDescent="0.25">
      <c r="A552" s="13" t="s">
        <v>1299</v>
      </c>
      <c r="B552" s="20" t="s">
        <v>2626</v>
      </c>
      <c r="C552" s="21" t="s">
        <v>2628</v>
      </c>
      <c r="D552" s="26">
        <f t="shared" si="9"/>
        <v>40000</v>
      </c>
      <c r="E552" s="27">
        <v>0</v>
      </c>
      <c r="F552" s="27">
        <v>0</v>
      </c>
      <c r="G552" s="27">
        <v>0</v>
      </c>
      <c r="H552" s="11">
        <v>40000</v>
      </c>
    </row>
    <row r="553" spans="1:10" x14ac:dyDescent="0.25">
      <c r="A553" s="13" t="s">
        <v>1300</v>
      </c>
      <c r="B553" s="20" t="s">
        <v>1301</v>
      </c>
      <c r="C553" s="21" t="s">
        <v>2628</v>
      </c>
      <c r="D553" s="26">
        <f t="shared" si="9"/>
        <v>40000</v>
      </c>
      <c r="E553" s="27">
        <v>0</v>
      </c>
      <c r="F553" s="27">
        <v>0</v>
      </c>
      <c r="G553" s="27">
        <v>0</v>
      </c>
      <c r="H553" s="11">
        <v>40000</v>
      </c>
    </row>
    <row r="554" spans="1:10" x14ac:dyDescent="0.25">
      <c r="A554" s="13" t="s">
        <v>3699</v>
      </c>
      <c r="B554" s="20" t="s">
        <v>1269</v>
      </c>
      <c r="C554" s="21" t="s">
        <v>2588</v>
      </c>
      <c r="D554" s="26">
        <f t="shared" si="9"/>
        <v>2500</v>
      </c>
      <c r="E554" s="27">
        <v>0</v>
      </c>
      <c r="F554" s="27">
        <v>0</v>
      </c>
      <c r="G554" s="27">
        <v>0</v>
      </c>
      <c r="H554" s="11">
        <v>2500</v>
      </c>
    </row>
    <row r="555" spans="1:10" x14ac:dyDescent="0.25">
      <c r="A555" s="13" t="s">
        <v>3700</v>
      </c>
      <c r="B555" s="20" t="s">
        <v>1271</v>
      </c>
      <c r="C555" s="21" t="s">
        <v>2588</v>
      </c>
      <c r="D555" s="26">
        <f t="shared" si="9"/>
        <v>2500</v>
      </c>
      <c r="E555" s="27">
        <v>0</v>
      </c>
      <c r="F555" s="27">
        <v>0</v>
      </c>
      <c r="G555" s="27">
        <v>0</v>
      </c>
      <c r="H555" s="11">
        <v>2500</v>
      </c>
    </row>
    <row r="556" spans="1:10" x14ac:dyDescent="0.25">
      <c r="A556" s="60" t="s">
        <v>3701</v>
      </c>
      <c r="B556" s="61" t="s">
        <v>2599</v>
      </c>
      <c r="C556" s="62" t="s">
        <v>2601</v>
      </c>
      <c r="D556" s="63">
        <f t="shared" si="9"/>
        <v>130000</v>
      </c>
      <c r="E556" s="64">
        <v>0</v>
      </c>
      <c r="F556" s="64">
        <v>0</v>
      </c>
      <c r="G556" s="64">
        <v>0</v>
      </c>
      <c r="H556" s="65">
        <v>130000</v>
      </c>
      <c r="J556" s="80" t="s">
        <v>2689</v>
      </c>
    </row>
    <row r="557" spans="1:10" x14ac:dyDescent="0.25">
      <c r="A557" s="60" t="s">
        <v>3702</v>
      </c>
      <c r="B557" s="61" t="s">
        <v>2603</v>
      </c>
      <c r="C557" s="62" t="s">
        <v>2601</v>
      </c>
      <c r="D557" s="63">
        <f t="shared" si="9"/>
        <v>130000</v>
      </c>
      <c r="E557" s="64">
        <v>0</v>
      </c>
      <c r="F557" s="64">
        <v>0</v>
      </c>
      <c r="G557" s="64">
        <v>0</v>
      </c>
      <c r="H557" s="65">
        <v>130000</v>
      </c>
      <c r="J557" s="80" t="s">
        <v>2689</v>
      </c>
    </row>
    <row r="558" spans="1:10" x14ac:dyDescent="0.25">
      <c r="A558" s="60" t="s">
        <v>3703</v>
      </c>
      <c r="B558" s="61" t="s">
        <v>3704</v>
      </c>
      <c r="C558" s="62" t="s">
        <v>3706</v>
      </c>
      <c r="D558" s="63">
        <f t="shared" si="9"/>
        <v>90000</v>
      </c>
      <c r="E558" s="64">
        <v>0</v>
      </c>
      <c r="F558" s="64">
        <v>0</v>
      </c>
      <c r="G558" s="64">
        <v>0</v>
      </c>
      <c r="H558" s="65">
        <v>90000</v>
      </c>
      <c r="J558" s="80" t="s">
        <v>2689</v>
      </c>
    </row>
    <row r="559" spans="1:10" x14ac:dyDescent="0.25">
      <c r="A559" s="60" t="s">
        <v>3707</v>
      </c>
      <c r="B559" s="61" t="s">
        <v>3708</v>
      </c>
      <c r="C559" s="62" t="s">
        <v>3706</v>
      </c>
      <c r="D559" s="63">
        <f t="shared" si="9"/>
        <v>90000</v>
      </c>
      <c r="E559" s="64">
        <v>0</v>
      </c>
      <c r="F559" s="64">
        <v>0</v>
      </c>
      <c r="G559" s="64">
        <v>0</v>
      </c>
      <c r="H559" s="65">
        <v>90000</v>
      </c>
      <c r="J559" s="80" t="s">
        <v>2689</v>
      </c>
    </row>
    <row r="560" spans="1:10" x14ac:dyDescent="0.25">
      <c r="A560" s="60" t="s">
        <v>3709</v>
      </c>
      <c r="B560" s="61" t="s">
        <v>3710</v>
      </c>
      <c r="C560" s="62" t="s">
        <v>3712</v>
      </c>
      <c r="D560" s="63">
        <f t="shared" si="9"/>
        <v>60000</v>
      </c>
      <c r="E560" s="64">
        <v>0</v>
      </c>
      <c r="F560" s="64">
        <v>0</v>
      </c>
      <c r="G560" s="64">
        <v>0</v>
      </c>
      <c r="H560" s="65">
        <v>60000</v>
      </c>
      <c r="J560" s="80" t="s">
        <v>2689</v>
      </c>
    </row>
    <row r="561" spans="1:10" x14ac:dyDescent="0.25">
      <c r="A561" s="60" t="s">
        <v>3713</v>
      </c>
      <c r="B561" s="61" t="s">
        <v>3714</v>
      </c>
      <c r="C561" s="62" t="s">
        <v>3712</v>
      </c>
      <c r="D561" s="63">
        <f t="shared" si="9"/>
        <v>60000</v>
      </c>
      <c r="E561" s="64">
        <v>0</v>
      </c>
      <c r="F561" s="64">
        <v>0</v>
      </c>
      <c r="G561" s="64">
        <v>0</v>
      </c>
      <c r="H561" s="65">
        <v>60000</v>
      </c>
      <c r="J561" s="80" t="s">
        <v>2689</v>
      </c>
    </row>
    <row r="562" spans="1:10" x14ac:dyDescent="0.25">
      <c r="A562" s="13" t="s">
        <v>3715</v>
      </c>
      <c r="B562" s="20" t="s">
        <v>2618</v>
      </c>
      <c r="C562" s="21" t="s">
        <v>2620</v>
      </c>
      <c r="D562" s="26">
        <f t="shared" si="9"/>
        <v>7000</v>
      </c>
      <c r="E562" s="27">
        <v>0</v>
      </c>
      <c r="F562" s="27">
        <v>0</v>
      </c>
      <c r="G562" s="27">
        <v>0</v>
      </c>
      <c r="H562" s="11">
        <v>7000</v>
      </c>
    </row>
    <row r="563" spans="1:10" x14ac:dyDescent="0.25">
      <c r="A563" s="13" t="s">
        <v>3716</v>
      </c>
      <c r="B563" s="20" t="s">
        <v>1286</v>
      </c>
      <c r="C563" s="21" t="s">
        <v>2620</v>
      </c>
      <c r="D563" s="26">
        <f t="shared" si="9"/>
        <v>7000</v>
      </c>
      <c r="E563" s="27">
        <v>0</v>
      </c>
      <c r="F563" s="27">
        <v>0</v>
      </c>
      <c r="G563" s="27">
        <v>0</v>
      </c>
      <c r="H563" s="11">
        <v>7000</v>
      </c>
    </row>
    <row r="564" spans="1:10" x14ac:dyDescent="0.25">
      <c r="A564" s="13" t="s">
        <v>1302</v>
      </c>
      <c r="B564" s="20" t="s">
        <v>1303</v>
      </c>
      <c r="C564" s="21" t="s">
        <v>2629</v>
      </c>
      <c r="D564" s="26">
        <f t="shared" si="9"/>
        <v>3000</v>
      </c>
      <c r="E564" s="27">
        <v>0</v>
      </c>
      <c r="F564" s="27">
        <v>0</v>
      </c>
      <c r="G564" s="27">
        <v>0</v>
      </c>
      <c r="H564" s="11">
        <v>3000</v>
      </c>
    </row>
    <row r="565" spans="1:10" x14ac:dyDescent="0.25">
      <c r="A565" s="13" t="s">
        <v>1304</v>
      </c>
      <c r="B565" s="20" t="s">
        <v>1305</v>
      </c>
      <c r="C565" s="21" t="s">
        <v>2629</v>
      </c>
      <c r="D565" s="26">
        <f t="shared" si="9"/>
        <v>3000</v>
      </c>
      <c r="E565" s="27">
        <v>0</v>
      </c>
      <c r="F565" s="27">
        <v>0</v>
      </c>
      <c r="G565" s="27">
        <v>0</v>
      </c>
      <c r="H565" s="11">
        <v>3000</v>
      </c>
    </row>
    <row r="566" spans="1:10" x14ac:dyDescent="0.25">
      <c r="A566" s="13" t="s">
        <v>1306</v>
      </c>
      <c r="B566" s="20" t="s">
        <v>1307</v>
      </c>
      <c r="C566" s="21" t="s">
        <v>2630</v>
      </c>
      <c r="D566" s="26">
        <f t="shared" si="9"/>
        <v>3000</v>
      </c>
      <c r="E566" s="27">
        <v>0</v>
      </c>
      <c r="F566" s="27">
        <v>0</v>
      </c>
      <c r="G566" s="27">
        <v>0</v>
      </c>
      <c r="H566" s="11">
        <v>3000</v>
      </c>
    </row>
    <row r="567" spans="1:10" x14ac:dyDescent="0.25">
      <c r="A567" s="13" t="s">
        <v>1308</v>
      </c>
      <c r="B567" s="20" t="s">
        <v>1309</v>
      </c>
      <c r="C567" s="21" t="s">
        <v>2630</v>
      </c>
      <c r="D567" s="26">
        <f t="shared" si="9"/>
        <v>3000</v>
      </c>
      <c r="E567" s="27">
        <v>0</v>
      </c>
      <c r="F567" s="27">
        <v>0</v>
      </c>
      <c r="G567" s="27">
        <v>0</v>
      </c>
      <c r="H567" s="11">
        <v>3000</v>
      </c>
    </row>
    <row r="568" spans="1:10" x14ac:dyDescent="0.25">
      <c r="A568" s="13" t="s">
        <v>1310</v>
      </c>
      <c r="B568" s="20" t="s">
        <v>1311</v>
      </c>
      <c r="C568" s="21" t="s">
        <v>2631</v>
      </c>
      <c r="D568" s="26">
        <f t="shared" si="9"/>
        <v>500</v>
      </c>
      <c r="E568" s="27">
        <v>0</v>
      </c>
      <c r="F568" s="27">
        <v>0</v>
      </c>
      <c r="G568" s="27">
        <v>0</v>
      </c>
      <c r="H568" s="11">
        <v>500</v>
      </c>
    </row>
    <row r="569" spans="1:10" x14ac:dyDescent="0.25">
      <c r="A569" s="13" t="s">
        <v>1312</v>
      </c>
      <c r="B569" s="20" t="s">
        <v>1313</v>
      </c>
      <c r="C569" s="21" t="s">
        <v>2631</v>
      </c>
      <c r="D569" s="26">
        <f t="shared" si="9"/>
        <v>500</v>
      </c>
      <c r="E569" s="27">
        <v>0</v>
      </c>
      <c r="F569" s="27">
        <v>0</v>
      </c>
      <c r="G569" s="27">
        <v>0</v>
      </c>
      <c r="H569" s="11">
        <v>500</v>
      </c>
    </row>
    <row r="570" spans="1:10" x14ac:dyDescent="0.25">
      <c r="A570" s="13" t="s">
        <v>1314</v>
      </c>
      <c r="B570" s="20" t="s">
        <v>1315</v>
      </c>
      <c r="C570" s="21" t="s">
        <v>2632</v>
      </c>
      <c r="D570" s="26">
        <f t="shared" si="9"/>
        <v>4000</v>
      </c>
      <c r="E570" s="27">
        <v>0</v>
      </c>
      <c r="F570" s="27">
        <v>0</v>
      </c>
      <c r="G570" s="27">
        <v>0</v>
      </c>
      <c r="H570" s="11">
        <v>4000</v>
      </c>
    </row>
    <row r="571" spans="1:10" x14ac:dyDescent="0.25">
      <c r="A571" s="13" t="s">
        <v>1316</v>
      </c>
      <c r="B571" s="20" t="s">
        <v>1317</v>
      </c>
      <c r="C571" s="21" t="s">
        <v>2632</v>
      </c>
      <c r="D571" s="26">
        <f t="shared" si="9"/>
        <v>4000</v>
      </c>
      <c r="E571" s="27">
        <v>0</v>
      </c>
      <c r="F571" s="27">
        <v>0</v>
      </c>
      <c r="G571" s="27">
        <v>0</v>
      </c>
      <c r="H571" s="11">
        <v>4000</v>
      </c>
    </row>
    <row r="572" spans="1:10" x14ac:dyDescent="0.25">
      <c r="A572" s="13" t="s">
        <v>1318</v>
      </c>
      <c r="B572" s="20" t="s">
        <v>1319</v>
      </c>
      <c r="C572" s="21" t="s">
        <v>2633</v>
      </c>
      <c r="D572" s="26">
        <f t="shared" si="9"/>
        <v>500</v>
      </c>
      <c r="E572" s="27">
        <v>0</v>
      </c>
      <c r="F572" s="27">
        <v>0</v>
      </c>
      <c r="G572" s="27">
        <v>0</v>
      </c>
      <c r="H572" s="11">
        <v>500</v>
      </c>
    </row>
    <row r="573" spans="1:10" x14ac:dyDescent="0.25">
      <c r="A573" s="13" t="s">
        <v>1320</v>
      </c>
      <c r="B573" s="20" t="s">
        <v>1321</v>
      </c>
      <c r="C573" s="21" t="s">
        <v>2633</v>
      </c>
      <c r="D573" s="26">
        <f t="shared" si="9"/>
        <v>500</v>
      </c>
      <c r="E573" s="27">
        <v>0</v>
      </c>
      <c r="F573" s="27">
        <v>0</v>
      </c>
      <c r="G573" s="27">
        <v>0</v>
      </c>
      <c r="H573" s="11">
        <v>500</v>
      </c>
    </row>
    <row r="574" spans="1:10" x14ac:dyDescent="0.25">
      <c r="A574" s="13" t="s">
        <v>1322</v>
      </c>
      <c r="B574" s="20" t="s">
        <v>1323</v>
      </c>
      <c r="C574" s="21" t="s">
        <v>2634</v>
      </c>
      <c r="D574" s="26">
        <f t="shared" si="9"/>
        <v>1500</v>
      </c>
      <c r="E574" s="27">
        <v>0</v>
      </c>
      <c r="F574" s="27">
        <v>0</v>
      </c>
      <c r="G574" s="27">
        <v>0</v>
      </c>
      <c r="H574" s="11">
        <v>1500</v>
      </c>
    </row>
    <row r="575" spans="1:10" x14ac:dyDescent="0.25">
      <c r="A575" s="13" t="s">
        <v>1324</v>
      </c>
      <c r="B575" s="20" t="s">
        <v>1325</v>
      </c>
      <c r="C575" s="21" t="s">
        <v>2634</v>
      </c>
      <c r="D575" s="26">
        <f t="shared" si="9"/>
        <v>1500</v>
      </c>
      <c r="E575" s="27">
        <v>0</v>
      </c>
      <c r="F575" s="27">
        <v>0</v>
      </c>
      <c r="G575" s="27">
        <v>0</v>
      </c>
      <c r="H575" s="11">
        <v>1500</v>
      </c>
    </row>
    <row r="576" spans="1:10" x14ac:dyDescent="0.25">
      <c r="A576" s="13" t="s">
        <v>1326</v>
      </c>
      <c r="B576" s="20" t="s">
        <v>1327</v>
      </c>
      <c r="C576" s="21" t="s">
        <v>2635</v>
      </c>
      <c r="D576" s="26">
        <f t="shared" si="9"/>
        <v>2000</v>
      </c>
      <c r="E576" s="27">
        <v>0</v>
      </c>
      <c r="F576" s="27">
        <v>0</v>
      </c>
      <c r="G576" s="27">
        <v>0</v>
      </c>
      <c r="H576" s="11">
        <v>2000</v>
      </c>
    </row>
    <row r="577" spans="1:8" x14ac:dyDescent="0.25">
      <c r="A577" s="13" t="s">
        <v>1328</v>
      </c>
      <c r="B577" s="20" t="s">
        <v>1329</v>
      </c>
      <c r="C577" s="21" t="s">
        <v>2635</v>
      </c>
      <c r="D577" s="26">
        <f t="shared" si="9"/>
        <v>2000</v>
      </c>
      <c r="E577" s="27">
        <v>0</v>
      </c>
      <c r="F577" s="27">
        <v>0</v>
      </c>
      <c r="G577" s="27">
        <v>0</v>
      </c>
      <c r="H577" s="11">
        <v>2000</v>
      </c>
    </row>
    <row r="578" spans="1:8" x14ac:dyDescent="0.25">
      <c r="A578" s="13" t="s">
        <v>1330</v>
      </c>
      <c r="B578" s="20" t="s">
        <v>1331</v>
      </c>
      <c r="C578" s="21" t="s">
        <v>2636</v>
      </c>
      <c r="D578" s="26">
        <f t="shared" si="9"/>
        <v>2000</v>
      </c>
      <c r="E578" s="27">
        <v>0</v>
      </c>
      <c r="F578" s="27">
        <v>0</v>
      </c>
      <c r="G578" s="27">
        <v>0</v>
      </c>
      <c r="H578" s="11">
        <v>2000</v>
      </c>
    </row>
    <row r="579" spans="1:8" x14ac:dyDescent="0.25">
      <c r="A579" s="13" t="s">
        <v>1332</v>
      </c>
      <c r="B579" s="20" t="s">
        <v>1333</v>
      </c>
      <c r="C579" s="21" t="s">
        <v>2636</v>
      </c>
      <c r="D579" s="26">
        <f t="shared" si="9"/>
        <v>2000</v>
      </c>
      <c r="E579" s="27">
        <v>0</v>
      </c>
      <c r="F579" s="27">
        <v>0</v>
      </c>
      <c r="G579" s="27">
        <v>0</v>
      </c>
      <c r="H579" s="11">
        <v>2000</v>
      </c>
    </row>
    <row r="580" spans="1:8" x14ac:dyDescent="0.25">
      <c r="A580" s="13" t="s">
        <v>1334</v>
      </c>
      <c r="B580" s="20" t="s">
        <v>1335</v>
      </c>
      <c r="C580" s="21" t="s">
        <v>2638</v>
      </c>
      <c r="D580" s="26">
        <f t="shared" si="9"/>
        <v>5000</v>
      </c>
      <c r="E580" s="27">
        <v>0</v>
      </c>
      <c r="F580" s="27">
        <v>0</v>
      </c>
      <c r="G580" s="27">
        <v>0</v>
      </c>
      <c r="H580" s="11">
        <v>5000</v>
      </c>
    </row>
    <row r="581" spans="1:8" x14ac:dyDescent="0.25">
      <c r="A581" s="13" t="s">
        <v>1336</v>
      </c>
      <c r="B581" s="20" t="s">
        <v>1337</v>
      </c>
      <c r="C581" s="21" t="s">
        <v>2638</v>
      </c>
      <c r="D581" s="26">
        <f t="shared" si="9"/>
        <v>5000</v>
      </c>
      <c r="E581" s="27">
        <v>0</v>
      </c>
      <c r="F581" s="27">
        <v>0</v>
      </c>
      <c r="G581" s="27">
        <v>0</v>
      </c>
      <c r="H581" s="11">
        <v>5000</v>
      </c>
    </row>
    <row r="582" spans="1:8" x14ac:dyDescent="0.25">
      <c r="A582" s="13" t="s">
        <v>1338</v>
      </c>
      <c r="B582" s="20" t="s">
        <v>1001</v>
      </c>
      <c r="C582" s="21" t="s">
        <v>2639</v>
      </c>
      <c r="D582" s="26">
        <f t="shared" si="9"/>
        <v>4000</v>
      </c>
      <c r="E582" s="27">
        <v>0</v>
      </c>
      <c r="F582" s="27">
        <v>0</v>
      </c>
      <c r="G582" s="27">
        <v>0</v>
      </c>
      <c r="H582" s="11">
        <v>4000</v>
      </c>
    </row>
    <row r="583" spans="1:8" x14ac:dyDescent="0.25">
      <c r="A583" s="13" t="s">
        <v>1339</v>
      </c>
      <c r="B583" s="20" t="s">
        <v>1003</v>
      </c>
      <c r="C583" s="21" t="s">
        <v>2639</v>
      </c>
      <c r="D583" s="26">
        <f t="shared" si="9"/>
        <v>4000</v>
      </c>
      <c r="E583" s="27">
        <v>0</v>
      </c>
      <c r="F583" s="27">
        <v>0</v>
      </c>
      <c r="G583" s="27">
        <v>0</v>
      </c>
      <c r="H583" s="11">
        <v>4000</v>
      </c>
    </row>
    <row r="584" spans="1:8" x14ac:dyDescent="0.25">
      <c r="A584" s="13" t="s">
        <v>1340</v>
      </c>
      <c r="B584" s="20" t="s">
        <v>3717</v>
      </c>
      <c r="C584" s="21" t="s">
        <v>2641</v>
      </c>
      <c r="D584" s="26">
        <f t="shared" si="9"/>
        <v>1000</v>
      </c>
      <c r="E584" s="27">
        <v>0</v>
      </c>
      <c r="F584" s="27">
        <v>0</v>
      </c>
      <c r="G584" s="27">
        <v>0</v>
      </c>
      <c r="H584" s="11">
        <v>1000</v>
      </c>
    </row>
    <row r="585" spans="1:8" x14ac:dyDescent="0.25">
      <c r="A585" s="13" t="s">
        <v>1341</v>
      </c>
      <c r="B585" s="20" t="s">
        <v>3718</v>
      </c>
      <c r="C585" s="21" t="s">
        <v>2641</v>
      </c>
      <c r="D585" s="26">
        <f t="shared" si="9"/>
        <v>1000</v>
      </c>
      <c r="E585" s="27">
        <v>0</v>
      </c>
      <c r="F585" s="27">
        <v>0</v>
      </c>
      <c r="G585" s="27">
        <v>0</v>
      </c>
      <c r="H585" s="11">
        <v>1000</v>
      </c>
    </row>
    <row r="586" spans="1:8" x14ac:dyDescent="0.25">
      <c r="A586" s="13" t="s">
        <v>1342</v>
      </c>
      <c r="B586" s="20" t="s">
        <v>1343</v>
      </c>
      <c r="C586" s="21" t="s">
        <v>2642</v>
      </c>
      <c r="D586" s="26">
        <f t="shared" si="9"/>
        <v>3000</v>
      </c>
      <c r="E586" s="27">
        <v>0</v>
      </c>
      <c r="F586" s="27">
        <v>0</v>
      </c>
      <c r="G586" s="27">
        <v>0</v>
      </c>
      <c r="H586" s="11">
        <v>3000</v>
      </c>
    </row>
    <row r="587" spans="1:8" x14ac:dyDescent="0.25">
      <c r="A587" s="13" t="s">
        <v>1344</v>
      </c>
      <c r="B587" s="20" t="s">
        <v>1345</v>
      </c>
      <c r="C587" s="21" t="s">
        <v>2642</v>
      </c>
      <c r="D587" s="26">
        <f t="shared" si="9"/>
        <v>3000</v>
      </c>
      <c r="E587" s="27">
        <v>0</v>
      </c>
      <c r="F587" s="27">
        <v>0</v>
      </c>
      <c r="G587" s="27">
        <v>0</v>
      </c>
      <c r="H587" s="11">
        <v>3000</v>
      </c>
    </row>
    <row r="588" spans="1:8" x14ac:dyDescent="0.25">
      <c r="A588" s="13" t="s">
        <v>1346</v>
      </c>
      <c r="B588" s="20" t="s">
        <v>1347</v>
      </c>
      <c r="C588" s="21" t="s">
        <v>2643</v>
      </c>
      <c r="D588" s="26">
        <f t="shared" ref="D588:D651" si="10">E588+F588+H588</f>
        <v>600</v>
      </c>
      <c r="E588" s="27">
        <v>0</v>
      </c>
      <c r="F588" s="27">
        <v>0</v>
      </c>
      <c r="G588" s="27">
        <v>0</v>
      </c>
      <c r="H588" s="11">
        <v>600</v>
      </c>
    </row>
    <row r="589" spans="1:8" x14ac:dyDescent="0.25">
      <c r="A589" s="13" t="s">
        <v>1348</v>
      </c>
      <c r="B589" s="20" t="s">
        <v>1349</v>
      </c>
      <c r="C589" s="21" t="s">
        <v>2643</v>
      </c>
      <c r="D589" s="26">
        <f t="shared" si="10"/>
        <v>600</v>
      </c>
      <c r="E589" s="27">
        <v>0</v>
      </c>
      <c r="F589" s="27">
        <v>0</v>
      </c>
      <c r="G589" s="27">
        <v>0</v>
      </c>
      <c r="H589" s="11">
        <v>600</v>
      </c>
    </row>
    <row r="590" spans="1:8" x14ac:dyDescent="0.25">
      <c r="A590" s="13" t="s">
        <v>1350</v>
      </c>
      <c r="B590" s="20" t="s">
        <v>2644</v>
      </c>
      <c r="C590" s="21" t="s">
        <v>2645</v>
      </c>
      <c r="D590" s="26">
        <f t="shared" si="10"/>
        <v>1000</v>
      </c>
      <c r="E590" s="27">
        <v>0</v>
      </c>
      <c r="F590" s="27">
        <v>0</v>
      </c>
      <c r="G590" s="27">
        <v>0</v>
      </c>
      <c r="H590" s="11">
        <v>1000</v>
      </c>
    </row>
    <row r="591" spans="1:8" x14ac:dyDescent="0.25">
      <c r="A591" s="13" t="s">
        <v>1352</v>
      </c>
      <c r="B591" s="20" t="s">
        <v>2646</v>
      </c>
      <c r="C591" s="21" t="s">
        <v>2645</v>
      </c>
      <c r="D591" s="26">
        <f t="shared" si="10"/>
        <v>1000</v>
      </c>
      <c r="E591" s="27">
        <v>0</v>
      </c>
      <c r="F591" s="27">
        <v>0</v>
      </c>
      <c r="G591" s="27">
        <v>0</v>
      </c>
      <c r="H591" s="11">
        <v>1000</v>
      </c>
    </row>
    <row r="592" spans="1:8" x14ac:dyDescent="0.25">
      <c r="A592" s="13" t="s">
        <v>1353</v>
      </c>
      <c r="B592" s="20" t="s">
        <v>1354</v>
      </c>
      <c r="C592" s="21" t="s">
        <v>2648</v>
      </c>
      <c r="D592" s="26">
        <f t="shared" si="10"/>
        <v>2000</v>
      </c>
      <c r="E592" s="27">
        <v>0</v>
      </c>
      <c r="F592" s="27">
        <v>0</v>
      </c>
      <c r="G592" s="27">
        <v>0</v>
      </c>
      <c r="H592" s="11">
        <v>2000</v>
      </c>
    </row>
    <row r="593" spans="1:8" x14ac:dyDescent="0.25">
      <c r="A593" s="13" t="s">
        <v>1355</v>
      </c>
      <c r="B593" s="20" t="s">
        <v>1356</v>
      </c>
      <c r="C593" s="21" t="s">
        <v>2648</v>
      </c>
      <c r="D593" s="26">
        <f t="shared" si="10"/>
        <v>2000</v>
      </c>
      <c r="E593" s="27">
        <v>0</v>
      </c>
      <c r="F593" s="27">
        <v>0</v>
      </c>
      <c r="G593" s="27">
        <v>0</v>
      </c>
      <c r="H593" s="11">
        <v>2000</v>
      </c>
    </row>
    <row r="594" spans="1:8" x14ac:dyDescent="0.25">
      <c r="A594" s="13" t="s">
        <v>1357</v>
      </c>
      <c r="B594" s="20" t="s">
        <v>1358</v>
      </c>
      <c r="C594" s="21" t="s">
        <v>2649</v>
      </c>
      <c r="D594" s="26">
        <f t="shared" si="10"/>
        <v>400</v>
      </c>
      <c r="E594" s="27">
        <v>0</v>
      </c>
      <c r="F594" s="27">
        <v>0</v>
      </c>
      <c r="G594" s="27">
        <v>0</v>
      </c>
      <c r="H594" s="11">
        <v>400</v>
      </c>
    </row>
    <row r="595" spans="1:8" x14ac:dyDescent="0.25">
      <c r="A595" s="13" t="s">
        <v>1359</v>
      </c>
      <c r="B595" s="20" t="s">
        <v>1360</v>
      </c>
      <c r="C595" s="21" t="s">
        <v>2649</v>
      </c>
      <c r="D595" s="26">
        <f t="shared" si="10"/>
        <v>400</v>
      </c>
      <c r="E595" s="27">
        <v>0</v>
      </c>
      <c r="F595" s="27">
        <v>0</v>
      </c>
      <c r="G595" s="27">
        <v>0</v>
      </c>
      <c r="H595" s="11">
        <v>400</v>
      </c>
    </row>
    <row r="596" spans="1:8" x14ac:dyDescent="0.25">
      <c r="A596" s="13" t="s">
        <v>1361</v>
      </c>
      <c r="B596" s="20" t="s">
        <v>923</v>
      </c>
      <c r="C596" s="21" t="s">
        <v>2650</v>
      </c>
      <c r="D596" s="26">
        <f t="shared" si="10"/>
        <v>2000</v>
      </c>
      <c r="E596" s="27">
        <v>0</v>
      </c>
      <c r="F596" s="27">
        <v>0</v>
      </c>
      <c r="G596" s="27">
        <v>0</v>
      </c>
      <c r="H596" s="11">
        <v>2000</v>
      </c>
    </row>
    <row r="597" spans="1:8" x14ac:dyDescent="0.25">
      <c r="A597" s="13" t="s">
        <v>1362</v>
      </c>
      <c r="B597" s="20" t="s">
        <v>789</v>
      </c>
      <c r="C597" s="21" t="s">
        <v>2650</v>
      </c>
      <c r="D597" s="26">
        <f t="shared" si="10"/>
        <v>2000</v>
      </c>
      <c r="E597" s="27">
        <v>0</v>
      </c>
      <c r="F597" s="27">
        <v>0</v>
      </c>
      <c r="G597" s="27">
        <v>0</v>
      </c>
      <c r="H597" s="11">
        <v>2000</v>
      </c>
    </row>
    <row r="598" spans="1:8" x14ac:dyDescent="0.25">
      <c r="A598" s="13" t="s">
        <v>1363</v>
      </c>
      <c r="B598" s="20" t="s">
        <v>1185</v>
      </c>
      <c r="C598" s="21" t="s">
        <v>2651</v>
      </c>
      <c r="D598" s="26">
        <f t="shared" si="10"/>
        <v>8000</v>
      </c>
      <c r="E598" s="27">
        <v>0</v>
      </c>
      <c r="F598" s="27">
        <v>0</v>
      </c>
      <c r="G598" s="27">
        <v>0</v>
      </c>
      <c r="H598" s="11">
        <v>8000</v>
      </c>
    </row>
    <row r="599" spans="1:8" x14ac:dyDescent="0.25">
      <c r="A599" s="13" t="s">
        <v>1364</v>
      </c>
      <c r="B599" s="20" t="s">
        <v>874</v>
      </c>
      <c r="C599" s="21" t="s">
        <v>2651</v>
      </c>
      <c r="D599" s="26">
        <f t="shared" si="10"/>
        <v>8000</v>
      </c>
      <c r="E599" s="27">
        <v>0</v>
      </c>
      <c r="F599" s="27">
        <v>0</v>
      </c>
      <c r="G599" s="27">
        <v>0</v>
      </c>
      <c r="H599" s="11">
        <v>8000</v>
      </c>
    </row>
    <row r="600" spans="1:8" x14ac:dyDescent="0.25">
      <c r="A600" s="13" t="s">
        <v>1365</v>
      </c>
      <c r="B600" s="20" t="s">
        <v>1366</v>
      </c>
      <c r="C600" s="21" t="s">
        <v>2652</v>
      </c>
      <c r="D600" s="26">
        <f t="shared" si="10"/>
        <v>1000</v>
      </c>
      <c r="E600" s="27">
        <v>0</v>
      </c>
      <c r="F600" s="27">
        <v>0</v>
      </c>
      <c r="G600" s="27">
        <v>0</v>
      </c>
      <c r="H600" s="11">
        <v>1000</v>
      </c>
    </row>
    <row r="601" spans="1:8" x14ac:dyDescent="0.25">
      <c r="A601" s="13" t="s">
        <v>1367</v>
      </c>
      <c r="B601" s="20" t="s">
        <v>1368</v>
      </c>
      <c r="C601" s="21" t="s">
        <v>2652</v>
      </c>
      <c r="D601" s="26">
        <f t="shared" si="10"/>
        <v>1000</v>
      </c>
      <c r="E601" s="27">
        <v>0</v>
      </c>
      <c r="F601" s="27">
        <v>0</v>
      </c>
      <c r="G601" s="27">
        <v>0</v>
      </c>
      <c r="H601" s="11">
        <v>1000</v>
      </c>
    </row>
    <row r="602" spans="1:8" x14ac:dyDescent="0.25">
      <c r="A602" s="13" t="s">
        <v>1369</v>
      </c>
      <c r="B602" s="20" t="s">
        <v>1370</v>
      </c>
      <c r="C602" s="21" t="s">
        <v>2653</v>
      </c>
      <c r="D602" s="26">
        <f t="shared" si="10"/>
        <v>3000</v>
      </c>
      <c r="E602" s="27">
        <v>0</v>
      </c>
      <c r="F602" s="27">
        <v>0</v>
      </c>
      <c r="G602" s="27">
        <v>0</v>
      </c>
      <c r="H602" s="11">
        <v>3000</v>
      </c>
    </row>
    <row r="603" spans="1:8" x14ac:dyDescent="0.25">
      <c r="A603" s="13" t="s">
        <v>1371</v>
      </c>
      <c r="B603" s="20" t="s">
        <v>1372</v>
      </c>
      <c r="C603" s="21" t="s">
        <v>2653</v>
      </c>
      <c r="D603" s="26">
        <f t="shared" si="10"/>
        <v>3000</v>
      </c>
      <c r="E603" s="27">
        <v>0</v>
      </c>
      <c r="F603" s="27">
        <v>0</v>
      </c>
      <c r="G603" s="27">
        <v>0</v>
      </c>
      <c r="H603" s="11">
        <v>3000</v>
      </c>
    </row>
    <row r="604" spans="1:8" x14ac:dyDescent="0.25">
      <c r="A604" s="13" t="s">
        <v>3719</v>
      </c>
      <c r="B604" s="20" t="s">
        <v>3720</v>
      </c>
      <c r="C604" s="21" t="s">
        <v>2629</v>
      </c>
      <c r="D604" s="26">
        <f t="shared" si="10"/>
        <v>500</v>
      </c>
      <c r="E604" s="27">
        <v>0</v>
      </c>
      <c r="F604" s="27">
        <v>0</v>
      </c>
      <c r="G604" s="27">
        <v>0</v>
      </c>
      <c r="H604" s="11">
        <v>500</v>
      </c>
    </row>
    <row r="605" spans="1:8" x14ac:dyDescent="0.25">
      <c r="A605" s="13" t="s">
        <v>3722</v>
      </c>
      <c r="B605" s="20" t="s">
        <v>3723</v>
      </c>
      <c r="C605" s="21" t="s">
        <v>2629</v>
      </c>
      <c r="D605" s="26">
        <f t="shared" si="10"/>
        <v>500</v>
      </c>
      <c r="E605" s="27">
        <v>0</v>
      </c>
      <c r="F605" s="27">
        <v>0</v>
      </c>
      <c r="G605" s="27">
        <v>0</v>
      </c>
      <c r="H605" s="11">
        <v>500</v>
      </c>
    </row>
    <row r="606" spans="1:8" x14ac:dyDescent="0.25">
      <c r="A606" s="13" t="s">
        <v>3725</v>
      </c>
      <c r="B606" s="20" t="s">
        <v>1307</v>
      </c>
      <c r="C606" s="21" t="s">
        <v>2630</v>
      </c>
      <c r="D606" s="26">
        <f t="shared" si="10"/>
        <v>2000</v>
      </c>
      <c r="E606" s="27">
        <v>0</v>
      </c>
      <c r="F606" s="27">
        <v>0</v>
      </c>
      <c r="G606" s="27">
        <v>0</v>
      </c>
      <c r="H606" s="11">
        <v>2000</v>
      </c>
    </row>
    <row r="607" spans="1:8" x14ac:dyDescent="0.25">
      <c r="A607" s="13" t="s">
        <v>3726</v>
      </c>
      <c r="B607" s="20" t="s">
        <v>1309</v>
      </c>
      <c r="C607" s="21" t="s">
        <v>2630</v>
      </c>
      <c r="D607" s="26">
        <f t="shared" si="10"/>
        <v>2000</v>
      </c>
      <c r="E607" s="27">
        <v>0</v>
      </c>
      <c r="F607" s="27">
        <v>0</v>
      </c>
      <c r="G607" s="27">
        <v>0</v>
      </c>
      <c r="H607" s="11">
        <v>2000</v>
      </c>
    </row>
    <row r="608" spans="1:8" x14ac:dyDescent="0.25">
      <c r="A608" s="13" t="s">
        <v>3727</v>
      </c>
      <c r="B608" s="20" t="s">
        <v>3728</v>
      </c>
      <c r="C608" s="21" t="s">
        <v>3730</v>
      </c>
      <c r="D608" s="26">
        <f t="shared" si="10"/>
        <v>3000</v>
      </c>
      <c r="E608" s="27">
        <v>0</v>
      </c>
      <c r="F608" s="27">
        <v>0</v>
      </c>
      <c r="G608" s="27">
        <v>0</v>
      </c>
      <c r="H608" s="11">
        <v>3000</v>
      </c>
    </row>
    <row r="609" spans="1:8" x14ac:dyDescent="0.25">
      <c r="A609" s="13" t="s">
        <v>3731</v>
      </c>
      <c r="B609" s="20" t="s">
        <v>3732</v>
      </c>
      <c r="C609" s="21" t="s">
        <v>3730</v>
      </c>
      <c r="D609" s="26">
        <f t="shared" si="10"/>
        <v>3000</v>
      </c>
      <c r="E609" s="27">
        <v>0</v>
      </c>
      <c r="F609" s="27">
        <v>0</v>
      </c>
      <c r="G609" s="27">
        <v>0</v>
      </c>
      <c r="H609" s="11">
        <v>3000</v>
      </c>
    </row>
    <row r="610" spans="1:8" x14ac:dyDescent="0.25">
      <c r="A610" s="13" t="s">
        <v>3733</v>
      </c>
      <c r="B610" s="20" t="s">
        <v>3734</v>
      </c>
      <c r="C610" s="21" t="s">
        <v>4015</v>
      </c>
      <c r="D610" s="26">
        <f t="shared" si="10"/>
        <v>1000</v>
      </c>
      <c r="E610" s="27">
        <v>0</v>
      </c>
      <c r="F610" s="27">
        <v>0</v>
      </c>
      <c r="G610" s="27">
        <v>0</v>
      </c>
      <c r="H610" s="11">
        <v>1000</v>
      </c>
    </row>
    <row r="611" spans="1:8" x14ac:dyDescent="0.25">
      <c r="A611" s="13" t="s">
        <v>3736</v>
      </c>
      <c r="B611" s="20" t="s">
        <v>3737</v>
      </c>
      <c r="C611" s="21" t="s">
        <v>4015</v>
      </c>
      <c r="D611" s="26">
        <f t="shared" si="10"/>
        <v>1000</v>
      </c>
      <c r="E611" s="27">
        <v>0</v>
      </c>
      <c r="F611" s="27">
        <v>0</v>
      </c>
      <c r="G611" s="27">
        <v>0</v>
      </c>
      <c r="H611" s="11">
        <v>1000</v>
      </c>
    </row>
    <row r="612" spans="1:8" x14ac:dyDescent="0.25">
      <c r="A612" s="13" t="s">
        <v>3738</v>
      </c>
      <c r="B612" s="20" t="s">
        <v>1185</v>
      </c>
      <c r="C612" s="21" t="s">
        <v>2651</v>
      </c>
      <c r="D612" s="26">
        <f t="shared" si="10"/>
        <v>5000</v>
      </c>
      <c r="E612" s="27">
        <v>0</v>
      </c>
      <c r="F612" s="27">
        <v>0</v>
      </c>
      <c r="G612" s="27">
        <v>0</v>
      </c>
      <c r="H612" s="11">
        <v>5000</v>
      </c>
    </row>
    <row r="613" spans="1:8" x14ac:dyDescent="0.25">
      <c r="A613" s="13" t="s">
        <v>3739</v>
      </c>
      <c r="B613" s="20" t="s">
        <v>874</v>
      </c>
      <c r="C613" s="21" t="s">
        <v>2651</v>
      </c>
      <c r="D613" s="26">
        <f t="shared" si="10"/>
        <v>5000</v>
      </c>
      <c r="E613" s="27">
        <v>0</v>
      </c>
      <c r="F613" s="27">
        <v>0</v>
      </c>
      <c r="G613" s="27">
        <v>0</v>
      </c>
      <c r="H613" s="11">
        <v>5000</v>
      </c>
    </row>
    <row r="614" spans="1:8" x14ac:dyDescent="0.25">
      <c r="A614" s="13" t="s">
        <v>1373</v>
      </c>
      <c r="B614" s="20" t="s">
        <v>1307</v>
      </c>
      <c r="C614" s="21" t="s">
        <v>2654</v>
      </c>
      <c r="D614" s="26">
        <f t="shared" si="10"/>
        <v>20000</v>
      </c>
      <c r="E614" s="27">
        <v>0</v>
      </c>
      <c r="F614" s="27">
        <v>0</v>
      </c>
      <c r="G614" s="27">
        <v>0</v>
      </c>
      <c r="H614" s="11">
        <v>20000</v>
      </c>
    </row>
    <row r="615" spans="1:8" x14ac:dyDescent="0.25">
      <c r="A615" s="13" t="s">
        <v>1374</v>
      </c>
      <c r="B615" s="20" t="s">
        <v>1309</v>
      </c>
      <c r="C615" s="21" t="s">
        <v>2654</v>
      </c>
      <c r="D615" s="26">
        <f t="shared" si="10"/>
        <v>20000</v>
      </c>
      <c r="E615" s="27">
        <v>0</v>
      </c>
      <c r="F615" s="27">
        <v>0</v>
      </c>
      <c r="G615" s="27">
        <v>0</v>
      </c>
      <c r="H615" s="11">
        <v>20000</v>
      </c>
    </row>
    <row r="616" spans="1:8" x14ac:dyDescent="0.25">
      <c r="A616" s="13" t="s">
        <v>1375</v>
      </c>
      <c r="B616" s="20" t="s">
        <v>1376</v>
      </c>
      <c r="C616" s="21" t="s">
        <v>2655</v>
      </c>
      <c r="D616" s="26">
        <f t="shared" si="10"/>
        <v>10000</v>
      </c>
      <c r="E616" s="27">
        <v>0</v>
      </c>
      <c r="F616" s="27">
        <v>0</v>
      </c>
      <c r="G616" s="27">
        <v>0</v>
      </c>
      <c r="H616" s="11">
        <v>10000</v>
      </c>
    </row>
    <row r="617" spans="1:8" x14ac:dyDescent="0.25">
      <c r="A617" s="13" t="s">
        <v>1377</v>
      </c>
      <c r="B617" s="20" t="s">
        <v>1378</v>
      </c>
      <c r="C617" s="21" t="s">
        <v>2655</v>
      </c>
      <c r="D617" s="26">
        <f t="shared" si="10"/>
        <v>10000</v>
      </c>
      <c r="E617" s="27">
        <v>0</v>
      </c>
      <c r="F617" s="27">
        <v>0</v>
      </c>
      <c r="G617" s="27">
        <v>0</v>
      </c>
      <c r="H617" s="11">
        <v>10000</v>
      </c>
    </row>
    <row r="618" spans="1:8" x14ac:dyDescent="0.25">
      <c r="A618" s="13" t="s">
        <v>1379</v>
      </c>
      <c r="B618" s="20" t="s">
        <v>1311</v>
      </c>
      <c r="C618" s="21" t="s">
        <v>2656</v>
      </c>
      <c r="D618" s="26">
        <f t="shared" si="10"/>
        <v>1500</v>
      </c>
      <c r="E618" s="27">
        <v>0</v>
      </c>
      <c r="F618" s="27">
        <v>0</v>
      </c>
      <c r="G618" s="27">
        <v>0</v>
      </c>
      <c r="H618" s="11">
        <v>1500</v>
      </c>
    </row>
    <row r="619" spans="1:8" x14ac:dyDescent="0.25">
      <c r="A619" s="13" t="s">
        <v>1380</v>
      </c>
      <c r="B619" s="20" t="s">
        <v>1313</v>
      </c>
      <c r="C619" s="21" t="s">
        <v>2656</v>
      </c>
      <c r="D619" s="26">
        <f t="shared" si="10"/>
        <v>1500</v>
      </c>
      <c r="E619" s="27">
        <v>0</v>
      </c>
      <c r="F619" s="27">
        <v>0</v>
      </c>
      <c r="G619" s="27">
        <v>0</v>
      </c>
      <c r="H619" s="11">
        <v>1500</v>
      </c>
    </row>
    <row r="620" spans="1:8" x14ac:dyDescent="0.25">
      <c r="A620" s="13" t="s">
        <v>1381</v>
      </c>
      <c r="B620" s="20" t="s">
        <v>1327</v>
      </c>
      <c r="C620" s="21" t="s">
        <v>2657</v>
      </c>
      <c r="D620" s="26">
        <f t="shared" si="10"/>
        <v>10000</v>
      </c>
      <c r="E620" s="27">
        <v>0</v>
      </c>
      <c r="F620" s="27">
        <v>0</v>
      </c>
      <c r="G620" s="27">
        <v>0</v>
      </c>
      <c r="H620" s="11">
        <v>10000</v>
      </c>
    </row>
    <row r="621" spans="1:8" x14ac:dyDescent="0.25">
      <c r="A621" s="13" t="s">
        <v>1382</v>
      </c>
      <c r="B621" s="20" t="s">
        <v>1329</v>
      </c>
      <c r="C621" s="21" t="s">
        <v>2657</v>
      </c>
      <c r="D621" s="26">
        <f t="shared" si="10"/>
        <v>10000</v>
      </c>
      <c r="E621" s="27">
        <v>0</v>
      </c>
      <c r="F621" s="27">
        <v>0</v>
      </c>
      <c r="G621" s="27">
        <v>0</v>
      </c>
      <c r="H621" s="11">
        <v>10000</v>
      </c>
    </row>
    <row r="622" spans="1:8" x14ac:dyDescent="0.25">
      <c r="A622" s="13" t="s">
        <v>1383</v>
      </c>
      <c r="B622" s="20" t="s">
        <v>1384</v>
      </c>
      <c r="C622" s="21" t="s">
        <v>2658</v>
      </c>
      <c r="D622" s="26">
        <f t="shared" si="10"/>
        <v>20000</v>
      </c>
      <c r="E622" s="27">
        <v>0</v>
      </c>
      <c r="F622" s="27">
        <v>0</v>
      </c>
      <c r="G622" s="27">
        <v>0</v>
      </c>
      <c r="H622" s="11">
        <v>20000</v>
      </c>
    </row>
    <row r="623" spans="1:8" x14ac:dyDescent="0.25">
      <c r="A623" s="13" t="s">
        <v>1385</v>
      </c>
      <c r="B623" s="20" t="s">
        <v>1386</v>
      </c>
      <c r="C623" s="21" t="s">
        <v>2658</v>
      </c>
      <c r="D623" s="26">
        <f t="shared" si="10"/>
        <v>20000</v>
      </c>
      <c r="E623" s="27">
        <v>0</v>
      </c>
      <c r="F623" s="27">
        <v>0</v>
      </c>
      <c r="G623" s="27">
        <v>0</v>
      </c>
      <c r="H623" s="11">
        <v>20000</v>
      </c>
    </row>
    <row r="624" spans="1:8" x14ac:dyDescent="0.25">
      <c r="A624" s="13" t="s">
        <v>1387</v>
      </c>
      <c r="B624" s="20" t="s">
        <v>1388</v>
      </c>
      <c r="C624" s="21" t="s">
        <v>2660</v>
      </c>
      <c r="D624" s="26">
        <f t="shared" si="10"/>
        <v>10000</v>
      </c>
      <c r="E624" s="27">
        <v>0</v>
      </c>
      <c r="F624" s="27">
        <v>0</v>
      </c>
      <c r="G624" s="27">
        <v>0</v>
      </c>
      <c r="H624" s="11">
        <v>10000</v>
      </c>
    </row>
    <row r="625" spans="1:8" x14ac:dyDescent="0.25">
      <c r="A625" s="13" t="s">
        <v>1389</v>
      </c>
      <c r="B625" s="20" t="s">
        <v>1390</v>
      </c>
      <c r="C625" s="21" t="s">
        <v>2660</v>
      </c>
      <c r="D625" s="26">
        <f t="shared" si="10"/>
        <v>10000</v>
      </c>
      <c r="E625" s="27">
        <v>0</v>
      </c>
      <c r="F625" s="27">
        <v>0</v>
      </c>
      <c r="G625" s="27">
        <v>0</v>
      </c>
      <c r="H625" s="11">
        <v>10000</v>
      </c>
    </row>
    <row r="626" spans="1:8" x14ac:dyDescent="0.25">
      <c r="A626" s="13" t="s">
        <v>1391</v>
      </c>
      <c r="B626" s="20" t="s">
        <v>1392</v>
      </c>
      <c r="C626" s="21" t="s">
        <v>2661</v>
      </c>
      <c r="D626" s="26">
        <f t="shared" si="10"/>
        <v>3000</v>
      </c>
      <c r="E626" s="27">
        <v>0</v>
      </c>
      <c r="F626" s="27">
        <v>0</v>
      </c>
      <c r="G626" s="27">
        <v>0</v>
      </c>
      <c r="H626" s="11">
        <v>3000</v>
      </c>
    </row>
    <row r="627" spans="1:8" x14ac:dyDescent="0.25">
      <c r="A627" s="13" t="s">
        <v>1393</v>
      </c>
      <c r="B627" s="20" t="s">
        <v>2662</v>
      </c>
      <c r="C627" s="21" t="s">
        <v>2661</v>
      </c>
      <c r="D627" s="26">
        <f t="shared" si="10"/>
        <v>3000</v>
      </c>
      <c r="E627" s="27">
        <v>0</v>
      </c>
      <c r="F627" s="27">
        <v>0</v>
      </c>
      <c r="G627" s="27">
        <v>0</v>
      </c>
      <c r="H627" s="11">
        <v>3000</v>
      </c>
    </row>
    <row r="628" spans="1:8" x14ac:dyDescent="0.25">
      <c r="A628" s="13" t="s">
        <v>1394</v>
      </c>
      <c r="B628" s="20" t="s">
        <v>1395</v>
      </c>
      <c r="C628" s="21" t="s">
        <v>2664</v>
      </c>
      <c r="D628" s="26">
        <f t="shared" si="10"/>
        <v>2000</v>
      </c>
      <c r="E628" s="27">
        <v>0</v>
      </c>
      <c r="F628" s="27">
        <v>0</v>
      </c>
      <c r="G628" s="27">
        <v>0</v>
      </c>
      <c r="H628" s="11">
        <v>2000</v>
      </c>
    </row>
    <row r="629" spans="1:8" x14ac:dyDescent="0.25">
      <c r="A629" s="13" t="s">
        <v>1396</v>
      </c>
      <c r="B629" s="20" t="s">
        <v>1397</v>
      </c>
      <c r="C629" s="21" t="s">
        <v>2664</v>
      </c>
      <c r="D629" s="26">
        <f t="shared" si="10"/>
        <v>2000</v>
      </c>
      <c r="E629" s="27">
        <v>0</v>
      </c>
      <c r="F629" s="27">
        <v>0</v>
      </c>
      <c r="G629" s="27">
        <v>0</v>
      </c>
      <c r="H629" s="11">
        <v>2000</v>
      </c>
    </row>
    <row r="630" spans="1:8" x14ac:dyDescent="0.25">
      <c r="A630" s="13" t="s">
        <v>1398</v>
      </c>
      <c r="B630" s="20" t="s">
        <v>1399</v>
      </c>
      <c r="C630" s="21" t="s">
        <v>2666</v>
      </c>
      <c r="D630" s="26">
        <f t="shared" si="10"/>
        <v>10000</v>
      </c>
      <c r="E630" s="27">
        <v>0</v>
      </c>
      <c r="F630" s="27">
        <v>0</v>
      </c>
      <c r="G630" s="27">
        <v>0</v>
      </c>
      <c r="H630" s="11">
        <v>10000</v>
      </c>
    </row>
    <row r="631" spans="1:8" x14ac:dyDescent="0.25">
      <c r="A631" s="13" t="s">
        <v>1400</v>
      </c>
      <c r="B631" s="20" t="s">
        <v>1401</v>
      </c>
      <c r="C631" s="21" t="s">
        <v>2666</v>
      </c>
      <c r="D631" s="26">
        <f t="shared" si="10"/>
        <v>10000</v>
      </c>
      <c r="E631" s="27">
        <v>0</v>
      </c>
      <c r="F631" s="27">
        <v>0</v>
      </c>
      <c r="G631" s="27">
        <v>0</v>
      </c>
      <c r="H631" s="11">
        <v>10000</v>
      </c>
    </row>
    <row r="632" spans="1:8" x14ac:dyDescent="0.25">
      <c r="A632" s="13" t="s">
        <v>1402</v>
      </c>
      <c r="B632" s="20" t="s">
        <v>923</v>
      </c>
      <c r="C632" s="21" t="s">
        <v>2667</v>
      </c>
      <c r="D632" s="26">
        <f t="shared" si="10"/>
        <v>3000</v>
      </c>
      <c r="E632" s="27">
        <v>0</v>
      </c>
      <c r="F632" s="27">
        <v>0</v>
      </c>
      <c r="G632" s="27">
        <v>0</v>
      </c>
      <c r="H632" s="11">
        <v>3000</v>
      </c>
    </row>
    <row r="633" spans="1:8" x14ac:dyDescent="0.25">
      <c r="A633" s="13" t="s">
        <v>1403</v>
      </c>
      <c r="B633" s="20" t="s">
        <v>789</v>
      </c>
      <c r="C633" s="21" t="s">
        <v>2667</v>
      </c>
      <c r="D633" s="26">
        <f t="shared" si="10"/>
        <v>3000</v>
      </c>
      <c r="E633" s="27">
        <v>0</v>
      </c>
      <c r="F633" s="27">
        <v>0</v>
      </c>
      <c r="G633" s="27">
        <v>0</v>
      </c>
      <c r="H633" s="11">
        <v>3000</v>
      </c>
    </row>
    <row r="634" spans="1:8" x14ac:dyDescent="0.25">
      <c r="A634" s="13" t="s">
        <v>1404</v>
      </c>
      <c r="B634" s="20" t="s">
        <v>1405</v>
      </c>
      <c r="C634" s="21" t="s">
        <v>2668</v>
      </c>
      <c r="D634" s="26">
        <f t="shared" si="10"/>
        <v>20000</v>
      </c>
      <c r="E634" s="27">
        <v>0</v>
      </c>
      <c r="F634" s="27">
        <v>0</v>
      </c>
      <c r="G634" s="27">
        <v>0</v>
      </c>
      <c r="H634" s="11">
        <v>20000</v>
      </c>
    </row>
    <row r="635" spans="1:8" x14ac:dyDescent="0.25">
      <c r="A635" s="13" t="s">
        <v>1406</v>
      </c>
      <c r="B635" s="20" t="s">
        <v>1407</v>
      </c>
      <c r="C635" s="21" t="s">
        <v>2668</v>
      </c>
      <c r="D635" s="26">
        <f t="shared" si="10"/>
        <v>20000</v>
      </c>
      <c r="E635" s="27">
        <v>0</v>
      </c>
      <c r="F635" s="27">
        <v>0</v>
      </c>
      <c r="G635" s="27">
        <v>0</v>
      </c>
      <c r="H635" s="11">
        <v>20000</v>
      </c>
    </row>
    <row r="636" spans="1:8" x14ac:dyDescent="0.25">
      <c r="A636" s="13" t="s">
        <v>1444</v>
      </c>
      <c r="B636" s="20" t="s">
        <v>1447</v>
      </c>
      <c r="C636" s="21" t="s">
        <v>2670</v>
      </c>
      <c r="D636" s="26">
        <f t="shared" si="10"/>
        <v>50000</v>
      </c>
      <c r="E636" s="27">
        <v>0</v>
      </c>
      <c r="F636" s="27">
        <v>0</v>
      </c>
      <c r="G636" s="27">
        <v>0</v>
      </c>
      <c r="H636" s="11">
        <v>50000</v>
      </c>
    </row>
    <row r="637" spans="1:8" x14ac:dyDescent="0.25">
      <c r="A637" s="13" t="s">
        <v>1445</v>
      </c>
      <c r="B637" s="20" t="s">
        <v>2671</v>
      </c>
      <c r="C637" s="21" t="s">
        <v>2670</v>
      </c>
      <c r="D637" s="26">
        <f t="shared" si="10"/>
        <v>50000</v>
      </c>
      <c r="E637" s="27">
        <v>0</v>
      </c>
      <c r="F637" s="27">
        <v>0</v>
      </c>
      <c r="G637" s="27">
        <v>0</v>
      </c>
      <c r="H637" s="11">
        <v>50000</v>
      </c>
    </row>
    <row r="638" spans="1:8" x14ac:dyDescent="0.25">
      <c r="A638" s="13" t="s">
        <v>1408</v>
      </c>
      <c r="B638" s="20" t="s">
        <v>1409</v>
      </c>
      <c r="C638" s="21" t="s">
        <v>2672</v>
      </c>
      <c r="D638" s="26">
        <f t="shared" si="10"/>
        <v>15000</v>
      </c>
      <c r="E638" s="27">
        <v>0</v>
      </c>
      <c r="F638" s="27">
        <v>0</v>
      </c>
      <c r="G638" s="27">
        <v>0</v>
      </c>
      <c r="H638" s="11">
        <v>15000</v>
      </c>
    </row>
    <row r="639" spans="1:8" x14ac:dyDescent="0.25">
      <c r="A639" s="13" t="s">
        <v>1410</v>
      </c>
      <c r="B639" s="20" t="s">
        <v>1411</v>
      </c>
      <c r="C639" s="21" t="s">
        <v>2672</v>
      </c>
      <c r="D639" s="26">
        <f t="shared" si="10"/>
        <v>15000</v>
      </c>
      <c r="E639" s="27">
        <v>0</v>
      </c>
      <c r="F639" s="27">
        <v>0</v>
      </c>
      <c r="G639" s="27">
        <v>0</v>
      </c>
      <c r="H639" s="11">
        <v>15000</v>
      </c>
    </row>
    <row r="640" spans="1:8" x14ac:dyDescent="0.25">
      <c r="A640" s="13" t="s">
        <v>1412</v>
      </c>
      <c r="B640" s="20" t="s">
        <v>1259</v>
      </c>
      <c r="C640" s="21" t="s">
        <v>2673</v>
      </c>
      <c r="D640" s="26">
        <f t="shared" si="10"/>
        <v>15000</v>
      </c>
      <c r="E640" s="27">
        <v>0</v>
      </c>
      <c r="F640" s="27">
        <v>0</v>
      </c>
      <c r="G640" s="27">
        <v>0</v>
      </c>
      <c r="H640" s="11">
        <v>15000</v>
      </c>
    </row>
    <row r="641" spans="1:10" x14ac:dyDescent="0.25">
      <c r="A641" s="13" t="s">
        <v>1413</v>
      </c>
      <c r="B641" s="20" t="s">
        <v>1083</v>
      </c>
      <c r="C641" s="21" t="s">
        <v>2673</v>
      </c>
      <c r="D641" s="26">
        <f t="shared" si="10"/>
        <v>15000</v>
      </c>
      <c r="E641" s="27">
        <v>0</v>
      </c>
      <c r="F641" s="27">
        <v>0</v>
      </c>
      <c r="G641" s="27">
        <v>0</v>
      </c>
      <c r="H641" s="11">
        <v>15000</v>
      </c>
    </row>
    <row r="642" spans="1:10" x14ac:dyDescent="0.25">
      <c r="A642" s="13" t="s">
        <v>1414</v>
      </c>
      <c r="B642" s="20" t="s">
        <v>1415</v>
      </c>
      <c r="C642" s="21" t="s">
        <v>2674</v>
      </c>
      <c r="D642" s="26">
        <f t="shared" si="10"/>
        <v>4000</v>
      </c>
      <c r="E642" s="27">
        <v>0</v>
      </c>
      <c r="F642" s="27">
        <v>0</v>
      </c>
      <c r="G642" s="27">
        <v>0</v>
      </c>
      <c r="H642" s="11">
        <v>4000</v>
      </c>
    </row>
    <row r="643" spans="1:10" x14ac:dyDescent="0.25">
      <c r="A643" s="13" t="s">
        <v>1416</v>
      </c>
      <c r="B643" s="20" t="s">
        <v>1417</v>
      </c>
      <c r="C643" s="21" t="s">
        <v>2674</v>
      </c>
      <c r="D643" s="26">
        <f t="shared" si="10"/>
        <v>4000</v>
      </c>
      <c r="E643" s="27">
        <v>0</v>
      </c>
      <c r="F643" s="27">
        <v>0</v>
      </c>
      <c r="G643" s="27">
        <v>0</v>
      </c>
      <c r="H643" s="11">
        <v>4000</v>
      </c>
    </row>
    <row r="644" spans="1:10" x14ac:dyDescent="0.25">
      <c r="A644" s="13" t="s">
        <v>1418</v>
      </c>
      <c r="B644" s="20" t="s">
        <v>1419</v>
      </c>
      <c r="C644" s="21" t="s">
        <v>2676</v>
      </c>
      <c r="D644" s="26">
        <f t="shared" si="10"/>
        <v>7000</v>
      </c>
      <c r="E644" s="27">
        <v>0</v>
      </c>
      <c r="F644" s="27">
        <v>0</v>
      </c>
      <c r="G644" s="27">
        <v>0</v>
      </c>
      <c r="H644" s="11">
        <v>7000</v>
      </c>
    </row>
    <row r="645" spans="1:10" x14ac:dyDescent="0.25">
      <c r="A645" s="13" t="s">
        <v>1420</v>
      </c>
      <c r="B645" s="20" t="s">
        <v>1421</v>
      </c>
      <c r="C645" s="21" t="s">
        <v>2676</v>
      </c>
      <c r="D645" s="26">
        <f t="shared" si="10"/>
        <v>7000</v>
      </c>
      <c r="E645" s="27">
        <v>0</v>
      </c>
      <c r="F645" s="27">
        <v>0</v>
      </c>
      <c r="G645" s="27">
        <v>0</v>
      </c>
      <c r="H645" s="11">
        <v>7000</v>
      </c>
    </row>
    <row r="646" spans="1:10" x14ac:dyDescent="0.25">
      <c r="A646" s="13" t="s">
        <v>1422</v>
      </c>
      <c r="B646" s="20" t="s">
        <v>1315</v>
      </c>
      <c r="C646" s="21" t="s">
        <v>2677</v>
      </c>
      <c r="D646" s="26">
        <f t="shared" si="10"/>
        <v>5000</v>
      </c>
      <c r="E646" s="27">
        <v>0</v>
      </c>
      <c r="F646" s="27">
        <v>0</v>
      </c>
      <c r="G646" s="27">
        <v>0</v>
      </c>
      <c r="H646" s="11">
        <v>5000</v>
      </c>
    </row>
    <row r="647" spans="1:10" x14ac:dyDescent="0.25">
      <c r="A647" s="13" t="s">
        <v>1423</v>
      </c>
      <c r="B647" s="20" t="s">
        <v>1317</v>
      </c>
      <c r="C647" s="21" t="s">
        <v>2677</v>
      </c>
      <c r="D647" s="26">
        <f t="shared" si="10"/>
        <v>5000</v>
      </c>
      <c r="E647" s="27">
        <v>0</v>
      </c>
      <c r="F647" s="27">
        <v>0</v>
      </c>
      <c r="G647" s="27">
        <v>0</v>
      </c>
      <c r="H647" s="11">
        <v>5000</v>
      </c>
    </row>
    <row r="648" spans="1:10" x14ac:dyDescent="0.25">
      <c r="A648" s="13" t="s">
        <v>1424</v>
      </c>
      <c r="B648" s="20" t="s">
        <v>1425</v>
      </c>
      <c r="C648" s="21" t="s">
        <v>2678</v>
      </c>
      <c r="D648" s="26">
        <f t="shared" si="10"/>
        <v>4000</v>
      </c>
      <c r="E648" s="27">
        <v>0</v>
      </c>
      <c r="F648" s="27">
        <v>0</v>
      </c>
      <c r="G648" s="27">
        <v>0</v>
      </c>
      <c r="H648" s="11">
        <v>4000</v>
      </c>
    </row>
    <row r="649" spans="1:10" x14ac:dyDescent="0.25">
      <c r="A649" s="13" t="s">
        <v>1426</v>
      </c>
      <c r="B649" s="20" t="s">
        <v>1427</v>
      </c>
      <c r="C649" s="21" t="s">
        <v>2678</v>
      </c>
      <c r="D649" s="26">
        <f t="shared" si="10"/>
        <v>4000</v>
      </c>
      <c r="E649" s="27">
        <v>0</v>
      </c>
      <c r="F649" s="27">
        <v>0</v>
      </c>
      <c r="G649" s="27">
        <v>0</v>
      </c>
      <c r="H649" s="11">
        <v>4000</v>
      </c>
    </row>
    <row r="650" spans="1:10" x14ac:dyDescent="0.25">
      <c r="A650" s="60" t="s">
        <v>2679</v>
      </c>
      <c r="B650" s="61" t="s">
        <v>1447</v>
      </c>
      <c r="C650" s="62" t="s">
        <v>3437</v>
      </c>
      <c r="D650" s="63">
        <f t="shared" si="10"/>
        <v>50000</v>
      </c>
      <c r="E650" s="64">
        <v>0</v>
      </c>
      <c r="F650" s="64">
        <v>0</v>
      </c>
      <c r="G650" s="64">
        <v>0</v>
      </c>
      <c r="H650" s="65">
        <v>50000</v>
      </c>
      <c r="J650" s="80" t="s">
        <v>2689</v>
      </c>
    </row>
    <row r="651" spans="1:10" x14ac:dyDescent="0.25">
      <c r="A651" s="60" t="s">
        <v>2680</v>
      </c>
      <c r="B651" s="61" t="s">
        <v>2671</v>
      </c>
      <c r="C651" s="62" t="s">
        <v>3437</v>
      </c>
      <c r="D651" s="63">
        <f t="shared" si="10"/>
        <v>50000</v>
      </c>
      <c r="E651" s="64">
        <v>0</v>
      </c>
      <c r="F651" s="64">
        <v>0</v>
      </c>
      <c r="G651" s="64">
        <v>0</v>
      </c>
      <c r="H651" s="65">
        <v>50000</v>
      </c>
      <c r="J651" s="80" t="s">
        <v>2689</v>
      </c>
    </row>
    <row r="652" spans="1:10" x14ac:dyDescent="0.25">
      <c r="A652" s="13" t="s">
        <v>3740</v>
      </c>
      <c r="B652" s="20" t="s">
        <v>1307</v>
      </c>
      <c r="C652" s="21" t="s">
        <v>2654</v>
      </c>
      <c r="D652" s="26">
        <f t="shared" ref="D652:D715" si="11">E652+F652+H652</f>
        <v>10000</v>
      </c>
      <c r="E652" s="27">
        <v>0</v>
      </c>
      <c r="F652" s="27">
        <v>0</v>
      </c>
      <c r="G652" s="27">
        <v>0</v>
      </c>
      <c r="H652" s="11">
        <v>10000</v>
      </c>
    </row>
    <row r="653" spans="1:10" x14ac:dyDescent="0.25">
      <c r="A653" s="13" t="s">
        <v>3741</v>
      </c>
      <c r="B653" s="20" t="s">
        <v>1309</v>
      </c>
      <c r="C653" s="21" t="s">
        <v>2654</v>
      </c>
      <c r="D653" s="26">
        <f t="shared" si="11"/>
        <v>10000</v>
      </c>
      <c r="E653" s="27">
        <v>0</v>
      </c>
      <c r="F653" s="27">
        <v>0</v>
      </c>
      <c r="G653" s="27">
        <v>0</v>
      </c>
      <c r="H653" s="11">
        <v>10000</v>
      </c>
    </row>
    <row r="654" spans="1:10" x14ac:dyDescent="0.25">
      <c r="A654" s="13" t="s">
        <v>3742</v>
      </c>
      <c r="B654" s="20" t="s">
        <v>1399</v>
      </c>
      <c r="C654" s="21" t="s">
        <v>2666</v>
      </c>
      <c r="D654" s="26">
        <f t="shared" si="11"/>
        <v>50000</v>
      </c>
      <c r="E654" s="27">
        <v>0</v>
      </c>
      <c r="F654" s="27">
        <v>0</v>
      </c>
      <c r="G654" s="27">
        <v>0</v>
      </c>
      <c r="H654" s="11">
        <v>50000</v>
      </c>
    </row>
    <row r="655" spans="1:10" x14ac:dyDescent="0.25">
      <c r="A655" s="13" t="s">
        <v>3743</v>
      </c>
      <c r="B655" s="20" t="s">
        <v>1401</v>
      </c>
      <c r="C655" s="21" t="s">
        <v>2666</v>
      </c>
      <c r="D655" s="26">
        <f t="shared" si="11"/>
        <v>50000</v>
      </c>
      <c r="E655" s="27">
        <v>0</v>
      </c>
      <c r="F655" s="27">
        <v>0</v>
      </c>
      <c r="G655" s="27">
        <v>0</v>
      </c>
      <c r="H655" s="11">
        <v>50000</v>
      </c>
    </row>
    <row r="656" spans="1:10" x14ac:dyDescent="0.25">
      <c r="A656" s="13" t="s">
        <v>3744</v>
      </c>
      <c r="B656" s="20" t="s">
        <v>3728</v>
      </c>
      <c r="C656" s="21" t="s">
        <v>3745</v>
      </c>
      <c r="D656" s="26">
        <f t="shared" si="11"/>
        <v>6000</v>
      </c>
      <c r="E656" s="27">
        <v>0</v>
      </c>
      <c r="F656" s="27">
        <v>0</v>
      </c>
      <c r="G656" s="27">
        <v>0</v>
      </c>
      <c r="H656" s="11">
        <v>6000</v>
      </c>
    </row>
    <row r="657" spans="1:8" x14ac:dyDescent="0.25">
      <c r="A657" s="13" t="s">
        <v>3746</v>
      </c>
      <c r="B657" s="20" t="s">
        <v>3732</v>
      </c>
      <c r="C657" s="21" t="s">
        <v>3745</v>
      </c>
      <c r="D657" s="26">
        <f t="shared" si="11"/>
        <v>6000</v>
      </c>
      <c r="E657" s="27">
        <v>0</v>
      </c>
      <c r="F657" s="27">
        <v>0</v>
      </c>
      <c r="G657" s="27">
        <v>0</v>
      </c>
      <c r="H657" s="11">
        <v>6000</v>
      </c>
    </row>
    <row r="658" spans="1:8" x14ac:dyDescent="0.25">
      <c r="A658" s="13" t="s">
        <v>3747</v>
      </c>
      <c r="B658" s="20" t="s">
        <v>3748</v>
      </c>
      <c r="C658" s="21" t="s">
        <v>3749</v>
      </c>
      <c r="D658" s="26">
        <f t="shared" si="11"/>
        <v>3000</v>
      </c>
      <c r="E658" s="27">
        <v>0</v>
      </c>
      <c r="F658" s="27">
        <v>0</v>
      </c>
      <c r="G658" s="27">
        <v>0</v>
      </c>
      <c r="H658" s="11">
        <v>3000</v>
      </c>
    </row>
    <row r="659" spans="1:8" x14ac:dyDescent="0.25">
      <c r="A659" s="13" t="s">
        <v>3750</v>
      </c>
      <c r="B659" s="20" t="s">
        <v>3751</v>
      </c>
      <c r="C659" s="21" t="s">
        <v>3749</v>
      </c>
      <c r="D659" s="26">
        <f t="shared" si="11"/>
        <v>3000</v>
      </c>
      <c r="E659" s="27">
        <v>0</v>
      </c>
      <c r="F659" s="27">
        <v>0</v>
      </c>
      <c r="G659" s="27">
        <v>0</v>
      </c>
      <c r="H659" s="11">
        <v>3000</v>
      </c>
    </row>
    <row r="660" spans="1:8" x14ac:dyDescent="0.25">
      <c r="A660" s="13" t="s">
        <v>3752</v>
      </c>
      <c r="B660" s="20" t="s">
        <v>923</v>
      </c>
      <c r="C660" s="21" t="s">
        <v>2667</v>
      </c>
      <c r="D660" s="26">
        <f t="shared" si="11"/>
        <v>4000</v>
      </c>
      <c r="E660" s="27">
        <v>0</v>
      </c>
      <c r="F660" s="27">
        <v>0</v>
      </c>
      <c r="G660" s="27">
        <v>0</v>
      </c>
      <c r="H660" s="11">
        <v>4000</v>
      </c>
    </row>
    <row r="661" spans="1:8" x14ac:dyDescent="0.25">
      <c r="A661" s="13" t="s">
        <v>3753</v>
      </c>
      <c r="B661" s="20" t="s">
        <v>789</v>
      </c>
      <c r="C661" s="21" t="s">
        <v>2667</v>
      </c>
      <c r="D661" s="26">
        <f t="shared" si="11"/>
        <v>4000</v>
      </c>
      <c r="E661" s="27">
        <v>0</v>
      </c>
      <c r="F661" s="27">
        <v>0</v>
      </c>
      <c r="G661" s="27">
        <v>0</v>
      </c>
      <c r="H661" s="11">
        <v>4000</v>
      </c>
    </row>
    <row r="662" spans="1:8" x14ac:dyDescent="0.25">
      <c r="A662" s="13" t="s">
        <v>3754</v>
      </c>
      <c r="B662" s="20" t="s">
        <v>3755</v>
      </c>
      <c r="C662" s="21" t="s">
        <v>2672</v>
      </c>
      <c r="D662" s="26">
        <f t="shared" si="11"/>
        <v>12000</v>
      </c>
      <c r="E662" s="27">
        <v>0</v>
      </c>
      <c r="F662" s="27">
        <v>0</v>
      </c>
      <c r="G662" s="27">
        <v>0</v>
      </c>
      <c r="H662" s="11">
        <v>12000</v>
      </c>
    </row>
    <row r="663" spans="1:8" x14ac:dyDescent="0.25">
      <c r="A663" s="13" t="s">
        <v>3757</v>
      </c>
      <c r="B663" s="20" t="s">
        <v>3758</v>
      </c>
      <c r="C663" s="21" t="s">
        <v>2672</v>
      </c>
      <c r="D663" s="26">
        <f t="shared" si="11"/>
        <v>12000</v>
      </c>
      <c r="E663" s="27">
        <v>0</v>
      </c>
      <c r="F663" s="27">
        <v>0</v>
      </c>
      <c r="G663" s="27">
        <v>0</v>
      </c>
      <c r="H663" s="11">
        <v>12000</v>
      </c>
    </row>
    <row r="664" spans="1:8" x14ac:dyDescent="0.25">
      <c r="A664" s="13" t="s">
        <v>1428</v>
      </c>
      <c r="B664" s="20" t="s">
        <v>1384</v>
      </c>
      <c r="C664" s="21" t="s">
        <v>2681</v>
      </c>
      <c r="D664" s="26">
        <f t="shared" si="11"/>
        <v>30000</v>
      </c>
      <c r="E664" s="27">
        <v>0</v>
      </c>
      <c r="F664" s="27">
        <v>0</v>
      </c>
      <c r="G664" s="27">
        <v>0</v>
      </c>
      <c r="H664" s="11">
        <v>30000</v>
      </c>
    </row>
    <row r="665" spans="1:8" x14ac:dyDescent="0.25">
      <c r="A665" s="13" t="s">
        <v>1429</v>
      </c>
      <c r="B665" s="20" t="s">
        <v>1386</v>
      </c>
      <c r="C665" s="21" t="s">
        <v>2681</v>
      </c>
      <c r="D665" s="26">
        <f t="shared" si="11"/>
        <v>30000</v>
      </c>
      <c r="E665" s="27">
        <v>0</v>
      </c>
      <c r="F665" s="27">
        <v>0</v>
      </c>
      <c r="G665" s="27">
        <v>0</v>
      </c>
      <c r="H665" s="11">
        <v>30000</v>
      </c>
    </row>
    <row r="666" spans="1:8" x14ac:dyDescent="0.25">
      <c r="A666" s="13" t="s">
        <v>1430</v>
      </c>
      <c r="B666" s="20" t="s">
        <v>1388</v>
      </c>
      <c r="C666" s="21" t="s">
        <v>2682</v>
      </c>
      <c r="D666" s="26">
        <f t="shared" si="11"/>
        <v>30000</v>
      </c>
      <c r="E666" s="27">
        <v>0</v>
      </c>
      <c r="F666" s="27">
        <v>0</v>
      </c>
      <c r="G666" s="27">
        <v>0</v>
      </c>
      <c r="H666" s="11">
        <v>30000</v>
      </c>
    </row>
    <row r="667" spans="1:8" x14ac:dyDescent="0.25">
      <c r="A667" s="13" t="s">
        <v>1431</v>
      </c>
      <c r="B667" s="20" t="s">
        <v>1390</v>
      </c>
      <c r="C667" s="21" t="s">
        <v>2682</v>
      </c>
      <c r="D667" s="26">
        <f t="shared" si="11"/>
        <v>30000</v>
      </c>
      <c r="E667" s="27">
        <v>0</v>
      </c>
      <c r="F667" s="27">
        <v>0</v>
      </c>
      <c r="G667" s="27">
        <v>0</v>
      </c>
      <c r="H667" s="11">
        <v>30000</v>
      </c>
    </row>
    <row r="668" spans="1:8" x14ac:dyDescent="0.25">
      <c r="A668" s="13" t="s">
        <v>1432</v>
      </c>
      <c r="B668" s="20" t="s">
        <v>1433</v>
      </c>
      <c r="C668" s="21" t="s">
        <v>2684</v>
      </c>
      <c r="D668" s="26">
        <f t="shared" si="11"/>
        <v>10000</v>
      </c>
      <c r="E668" s="27">
        <v>0</v>
      </c>
      <c r="F668" s="27">
        <v>0</v>
      </c>
      <c r="G668" s="27">
        <v>0</v>
      </c>
      <c r="H668" s="11">
        <v>10000</v>
      </c>
    </row>
    <row r="669" spans="1:8" x14ac:dyDescent="0.25">
      <c r="A669" s="13" t="s">
        <v>1434</v>
      </c>
      <c r="B669" s="20" t="s">
        <v>2685</v>
      </c>
      <c r="C669" s="21" t="s">
        <v>2684</v>
      </c>
      <c r="D669" s="26">
        <f t="shared" si="11"/>
        <v>10000</v>
      </c>
      <c r="E669" s="27">
        <v>0</v>
      </c>
      <c r="F669" s="27">
        <v>0</v>
      </c>
      <c r="G669" s="27">
        <v>0</v>
      </c>
      <c r="H669" s="11">
        <v>10000</v>
      </c>
    </row>
    <row r="670" spans="1:8" x14ac:dyDescent="0.25">
      <c r="A670" s="13" t="s">
        <v>1435</v>
      </c>
      <c r="B670" s="20" t="s">
        <v>1405</v>
      </c>
      <c r="C670" s="21" t="s">
        <v>2686</v>
      </c>
      <c r="D670" s="26">
        <f t="shared" si="11"/>
        <v>50000</v>
      </c>
      <c r="E670" s="27">
        <v>0</v>
      </c>
      <c r="F670" s="27">
        <v>0</v>
      </c>
      <c r="G670" s="27">
        <v>0</v>
      </c>
      <c r="H670" s="11">
        <v>50000</v>
      </c>
    </row>
    <row r="671" spans="1:8" x14ac:dyDescent="0.25">
      <c r="A671" s="13" t="s">
        <v>1436</v>
      </c>
      <c r="B671" s="20" t="s">
        <v>1407</v>
      </c>
      <c r="C671" s="21" t="s">
        <v>2686</v>
      </c>
      <c r="D671" s="26">
        <f t="shared" si="11"/>
        <v>50000</v>
      </c>
      <c r="E671" s="27">
        <v>0</v>
      </c>
      <c r="F671" s="27">
        <v>0</v>
      </c>
      <c r="G671" s="27">
        <v>0</v>
      </c>
      <c r="H671" s="11">
        <v>50000</v>
      </c>
    </row>
    <row r="672" spans="1:8" x14ac:dyDescent="0.25">
      <c r="A672" s="13" t="s">
        <v>1437</v>
      </c>
      <c r="B672" s="20" t="s">
        <v>1438</v>
      </c>
      <c r="C672" s="21" t="s">
        <v>2688</v>
      </c>
      <c r="D672" s="26">
        <f t="shared" si="11"/>
        <v>50000</v>
      </c>
      <c r="E672" s="27">
        <v>0</v>
      </c>
      <c r="F672" s="27">
        <v>0</v>
      </c>
      <c r="G672" s="27">
        <v>0</v>
      </c>
      <c r="H672" s="11">
        <v>50000</v>
      </c>
    </row>
    <row r="673" spans="1:8" x14ac:dyDescent="0.25">
      <c r="A673" s="13" t="s">
        <v>1439</v>
      </c>
      <c r="B673" s="20" t="s">
        <v>1440</v>
      </c>
      <c r="C673" s="21" t="s">
        <v>2688</v>
      </c>
      <c r="D673" s="26">
        <f t="shared" si="11"/>
        <v>50000</v>
      </c>
      <c r="E673" s="27">
        <v>0</v>
      </c>
      <c r="F673" s="27">
        <v>0</v>
      </c>
      <c r="G673" s="27">
        <v>0</v>
      </c>
      <c r="H673" s="11">
        <v>50000</v>
      </c>
    </row>
    <row r="674" spans="1:8" x14ac:dyDescent="0.25">
      <c r="A674" s="74" t="s">
        <v>3759</v>
      </c>
      <c r="B674" s="75" t="s">
        <v>3760</v>
      </c>
      <c r="C674" s="76" t="s">
        <v>3761</v>
      </c>
      <c r="D674" s="77">
        <f t="shared" si="11"/>
        <v>500</v>
      </c>
      <c r="E674" s="40">
        <v>0</v>
      </c>
      <c r="F674" s="40">
        <v>0</v>
      </c>
      <c r="G674" s="40">
        <v>0</v>
      </c>
      <c r="H674" s="11">
        <v>500</v>
      </c>
    </row>
    <row r="675" spans="1:8" x14ac:dyDescent="0.25">
      <c r="A675" s="74" t="s">
        <v>3762</v>
      </c>
      <c r="B675" s="75" t="s">
        <v>3763</v>
      </c>
      <c r="C675" s="76" t="s">
        <v>3761</v>
      </c>
      <c r="D675" s="77">
        <f t="shared" si="11"/>
        <v>500</v>
      </c>
      <c r="E675" s="40">
        <v>0</v>
      </c>
      <c r="F675" s="40">
        <v>0</v>
      </c>
      <c r="G675" s="40">
        <v>0</v>
      </c>
      <c r="H675" s="11">
        <v>500</v>
      </c>
    </row>
    <row r="676" spans="1:8" x14ac:dyDescent="0.25">
      <c r="A676" s="74" t="s">
        <v>3764</v>
      </c>
      <c r="B676" s="75" t="s">
        <v>3765</v>
      </c>
      <c r="C676" s="76" t="s">
        <v>3767</v>
      </c>
      <c r="D676" s="77">
        <f t="shared" si="11"/>
        <v>500</v>
      </c>
      <c r="E676" s="40">
        <v>0</v>
      </c>
      <c r="F676" s="40">
        <v>0</v>
      </c>
      <c r="G676" s="40">
        <v>0</v>
      </c>
      <c r="H676" s="11">
        <v>500</v>
      </c>
    </row>
    <row r="677" spans="1:8" x14ac:dyDescent="0.25">
      <c r="A677" s="74" t="s">
        <v>3768</v>
      </c>
      <c r="B677" s="75" t="s">
        <v>3769</v>
      </c>
      <c r="C677" s="76" t="s">
        <v>3767</v>
      </c>
      <c r="D677" s="77">
        <f t="shared" si="11"/>
        <v>500</v>
      </c>
      <c r="E677" s="40">
        <v>0</v>
      </c>
      <c r="F677" s="40">
        <v>0</v>
      </c>
      <c r="G677" s="40">
        <v>0</v>
      </c>
      <c r="H677" s="11">
        <v>500</v>
      </c>
    </row>
    <row r="678" spans="1:8" x14ac:dyDescent="0.25">
      <c r="A678" s="74" t="s">
        <v>3771</v>
      </c>
      <c r="B678" s="75" t="s">
        <v>3772</v>
      </c>
      <c r="C678" s="76" t="s">
        <v>3774</v>
      </c>
      <c r="D678" s="77">
        <f t="shared" si="11"/>
        <v>500</v>
      </c>
      <c r="E678" s="40">
        <v>0</v>
      </c>
      <c r="F678" s="40">
        <v>0</v>
      </c>
      <c r="G678" s="40">
        <v>0</v>
      </c>
      <c r="H678" s="11">
        <v>500</v>
      </c>
    </row>
    <row r="679" spans="1:8" x14ac:dyDescent="0.25">
      <c r="A679" s="74" t="s">
        <v>3775</v>
      </c>
      <c r="B679" s="75" t="s">
        <v>3776</v>
      </c>
      <c r="C679" s="76" t="s">
        <v>3774</v>
      </c>
      <c r="D679" s="77">
        <f t="shared" si="11"/>
        <v>500</v>
      </c>
      <c r="E679" s="40">
        <v>0</v>
      </c>
      <c r="F679" s="40">
        <v>0</v>
      </c>
      <c r="G679" s="40">
        <v>0</v>
      </c>
      <c r="H679" s="11">
        <v>500</v>
      </c>
    </row>
    <row r="680" spans="1:8" x14ac:dyDescent="0.25">
      <c r="A680" s="74" t="s">
        <v>3777</v>
      </c>
      <c r="B680" s="75" t="s">
        <v>3778</v>
      </c>
      <c r="C680" s="76" t="s">
        <v>3780</v>
      </c>
      <c r="D680" s="77">
        <f t="shared" si="11"/>
        <v>500</v>
      </c>
      <c r="E680" s="40">
        <v>0</v>
      </c>
      <c r="F680" s="40">
        <v>0</v>
      </c>
      <c r="G680" s="40">
        <v>0</v>
      </c>
      <c r="H680" s="11">
        <v>500</v>
      </c>
    </row>
    <row r="681" spans="1:8" x14ac:dyDescent="0.25">
      <c r="A681" s="74" t="s">
        <v>3781</v>
      </c>
      <c r="B681" s="75" t="s">
        <v>3782</v>
      </c>
      <c r="C681" s="76" t="s">
        <v>3780</v>
      </c>
      <c r="D681" s="77">
        <f t="shared" si="11"/>
        <v>500</v>
      </c>
      <c r="E681" s="40">
        <v>0</v>
      </c>
      <c r="F681" s="40">
        <v>0</v>
      </c>
      <c r="G681" s="40">
        <v>0</v>
      </c>
      <c r="H681" s="11">
        <v>500</v>
      </c>
    </row>
    <row r="682" spans="1:8" x14ac:dyDescent="0.25">
      <c r="A682" s="74" t="s">
        <v>3783</v>
      </c>
      <c r="B682" s="75" t="s">
        <v>3784</v>
      </c>
      <c r="C682" s="76" t="s">
        <v>3786</v>
      </c>
      <c r="D682" s="77">
        <f t="shared" si="11"/>
        <v>500</v>
      </c>
      <c r="E682" s="40">
        <v>0</v>
      </c>
      <c r="F682" s="40">
        <v>0</v>
      </c>
      <c r="G682" s="40">
        <v>0</v>
      </c>
      <c r="H682" s="11">
        <v>500</v>
      </c>
    </row>
    <row r="683" spans="1:8" x14ac:dyDescent="0.25">
      <c r="A683" s="74" t="s">
        <v>3787</v>
      </c>
      <c r="B683" s="75" t="s">
        <v>3788</v>
      </c>
      <c r="C683" s="76" t="s">
        <v>3786</v>
      </c>
      <c r="D683" s="77">
        <f t="shared" si="11"/>
        <v>500</v>
      </c>
      <c r="E683" s="40">
        <v>0</v>
      </c>
      <c r="F683" s="40">
        <v>0</v>
      </c>
      <c r="G683" s="40">
        <v>0</v>
      </c>
      <c r="H683" s="11">
        <v>500</v>
      </c>
    </row>
    <row r="684" spans="1:8" x14ac:dyDescent="0.25">
      <c r="A684" s="74" t="s">
        <v>3789</v>
      </c>
      <c r="B684" s="75" t="s">
        <v>3790</v>
      </c>
      <c r="C684" s="76" t="s">
        <v>3792</v>
      </c>
      <c r="D684" s="77">
        <f t="shared" si="11"/>
        <v>500</v>
      </c>
      <c r="E684" s="40">
        <v>0</v>
      </c>
      <c r="F684" s="40">
        <v>0</v>
      </c>
      <c r="G684" s="40">
        <v>0</v>
      </c>
      <c r="H684" s="11">
        <v>500</v>
      </c>
    </row>
    <row r="685" spans="1:8" x14ac:dyDescent="0.25">
      <c r="A685" s="74" t="s">
        <v>3793</v>
      </c>
      <c r="B685" s="75" t="s">
        <v>3794</v>
      </c>
      <c r="C685" s="76" t="s">
        <v>3792</v>
      </c>
      <c r="D685" s="77">
        <f t="shared" si="11"/>
        <v>500</v>
      </c>
      <c r="E685" s="40">
        <v>0</v>
      </c>
      <c r="F685" s="40">
        <v>0</v>
      </c>
      <c r="G685" s="40">
        <v>0</v>
      </c>
      <c r="H685" s="11">
        <v>500</v>
      </c>
    </row>
    <row r="686" spans="1:8" x14ac:dyDescent="0.25">
      <c r="A686" s="74" t="s">
        <v>3795</v>
      </c>
      <c r="B686" s="75" t="s">
        <v>3796</v>
      </c>
      <c r="C686" s="76" t="s">
        <v>3798</v>
      </c>
      <c r="D686" s="77">
        <f t="shared" si="11"/>
        <v>500</v>
      </c>
      <c r="E686" s="40">
        <v>0</v>
      </c>
      <c r="F686" s="40">
        <v>0</v>
      </c>
      <c r="G686" s="40">
        <v>0</v>
      </c>
      <c r="H686" s="11">
        <v>500</v>
      </c>
    </row>
    <row r="687" spans="1:8" x14ac:dyDescent="0.25">
      <c r="A687" s="74" t="s">
        <v>3799</v>
      </c>
      <c r="B687" s="75" t="s">
        <v>3800</v>
      </c>
      <c r="C687" s="76" t="s">
        <v>3798</v>
      </c>
      <c r="D687" s="77">
        <f t="shared" si="11"/>
        <v>500</v>
      </c>
      <c r="E687" s="40">
        <v>0</v>
      </c>
      <c r="F687" s="40">
        <v>0</v>
      </c>
      <c r="G687" s="40">
        <v>0</v>
      </c>
      <c r="H687" s="11">
        <v>500</v>
      </c>
    </row>
    <row r="688" spans="1:8" x14ac:dyDescent="0.25">
      <c r="A688" s="74" t="s">
        <v>3801</v>
      </c>
      <c r="B688" s="75" t="s">
        <v>3802</v>
      </c>
      <c r="C688" s="76" t="s">
        <v>3804</v>
      </c>
      <c r="D688" s="77">
        <f t="shared" si="11"/>
        <v>500</v>
      </c>
      <c r="E688" s="40">
        <v>0</v>
      </c>
      <c r="F688" s="40">
        <v>0</v>
      </c>
      <c r="G688" s="40">
        <v>0</v>
      </c>
      <c r="H688" s="11">
        <v>500</v>
      </c>
    </row>
    <row r="689" spans="1:8" x14ac:dyDescent="0.25">
      <c r="A689" s="74" t="s">
        <v>3805</v>
      </c>
      <c r="B689" s="75" t="s">
        <v>3806</v>
      </c>
      <c r="C689" s="76" t="s">
        <v>3804</v>
      </c>
      <c r="D689" s="77">
        <f t="shared" si="11"/>
        <v>500</v>
      </c>
      <c r="E689" s="40">
        <v>0</v>
      </c>
      <c r="F689" s="40">
        <v>0</v>
      </c>
      <c r="G689" s="40">
        <v>0</v>
      </c>
      <c r="H689" s="11">
        <v>500</v>
      </c>
    </row>
    <row r="690" spans="1:8" x14ac:dyDescent="0.25">
      <c r="A690" s="74" t="s">
        <v>3808</v>
      </c>
      <c r="B690" s="75" t="s">
        <v>3809</v>
      </c>
      <c r="C690" s="76" t="s">
        <v>3811</v>
      </c>
      <c r="D690" s="77">
        <f t="shared" si="11"/>
        <v>500</v>
      </c>
      <c r="E690" s="40">
        <v>0</v>
      </c>
      <c r="F690" s="40">
        <v>0</v>
      </c>
      <c r="G690" s="40">
        <v>0</v>
      </c>
      <c r="H690" s="11">
        <v>500</v>
      </c>
    </row>
    <row r="691" spans="1:8" x14ac:dyDescent="0.25">
      <c r="A691" s="74" t="s">
        <v>3812</v>
      </c>
      <c r="B691" s="75" t="s">
        <v>3813</v>
      </c>
      <c r="C691" s="76" t="s">
        <v>3811</v>
      </c>
      <c r="D691" s="77">
        <f t="shared" si="11"/>
        <v>500</v>
      </c>
      <c r="E691" s="40">
        <v>0</v>
      </c>
      <c r="F691" s="40">
        <v>0</v>
      </c>
      <c r="G691" s="40">
        <v>0</v>
      </c>
      <c r="H691" s="11">
        <v>500</v>
      </c>
    </row>
    <row r="692" spans="1:8" x14ac:dyDescent="0.25">
      <c r="A692" s="74" t="s">
        <v>3814</v>
      </c>
      <c r="B692" s="75" t="s">
        <v>3815</v>
      </c>
      <c r="C692" s="76" t="s">
        <v>3817</v>
      </c>
      <c r="D692" s="77">
        <f t="shared" si="11"/>
        <v>500</v>
      </c>
      <c r="E692" s="40">
        <v>0</v>
      </c>
      <c r="F692" s="40">
        <v>0</v>
      </c>
      <c r="G692" s="40">
        <v>0</v>
      </c>
      <c r="H692" s="11">
        <v>500</v>
      </c>
    </row>
    <row r="693" spans="1:8" x14ac:dyDescent="0.25">
      <c r="A693" s="74" t="s">
        <v>3818</v>
      </c>
      <c r="B693" s="75" t="s">
        <v>3819</v>
      </c>
      <c r="C693" s="76" t="s">
        <v>3817</v>
      </c>
      <c r="D693" s="77">
        <f t="shared" si="11"/>
        <v>500</v>
      </c>
      <c r="E693" s="40">
        <v>0</v>
      </c>
      <c r="F693" s="40">
        <v>0</v>
      </c>
      <c r="G693" s="40">
        <v>0</v>
      </c>
      <c r="H693" s="11">
        <v>500</v>
      </c>
    </row>
    <row r="694" spans="1:8" x14ac:dyDescent="0.25">
      <c r="A694" s="74" t="s">
        <v>3820</v>
      </c>
      <c r="B694" s="75" t="s">
        <v>3821</v>
      </c>
      <c r="C694" s="76" t="s">
        <v>3823</v>
      </c>
      <c r="D694" s="77">
        <f t="shared" si="11"/>
        <v>500</v>
      </c>
      <c r="E694" s="40">
        <v>0</v>
      </c>
      <c r="F694" s="40">
        <v>0</v>
      </c>
      <c r="G694" s="40">
        <v>0</v>
      </c>
      <c r="H694" s="11">
        <v>500</v>
      </c>
    </row>
    <row r="695" spans="1:8" x14ac:dyDescent="0.25">
      <c r="A695" s="74" t="s">
        <v>3824</v>
      </c>
      <c r="B695" s="75" t="s">
        <v>3825</v>
      </c>
      <c r="C695" s="76" t="s">
        <v>3823</v>
      </c>
      <c r="D695" s="77">
        <f t="shared" si="11"/>
        <v>500</v>
      </c>
      <c r="E695" s="40">
        <v>0</v>
      </c>
      <c r="F695" s="40">
        <v>0</v>
      </c>
      <c r="G695" s="40">
        <v>0</v>
      </c>
      <c r="H695" s="11">
        <v>500</v>
      </c>
    </row>
    <row r="696" spans="1:8" x14ac:dyDescent="0.25">
      <c r="A696" s="74" t="s">
        <v>3826</v>
      </c>
      <c r="B696" s="75" t="s">
        <v>3827</v>
      </c>
      <c r="C696" s="76" t="s">
        <v>3829</v>
      </c>
      <c r="D696" s="77">
        <f t="shared" si="11"/>
        <v>2000</v>
      </c>
      <c r="E696" s="40">
        <v>0</v>
      </c>
      <c r="F696" s="40">
        <v>0</v>
      </c>
      <c r="G696" s="40">
        <v>0</v>
      </c>
      <c r="H696" s="11">
        <v>2000</v>
      </c>
    </row>
    <row r="697" spans="1:8" x14ac:dyDescent="0.25">
      <c r="A697" s="74" t="s">
        <v>3830</v>
      </c>
      <c r="B697" s="75" t="s">
        <v>3831</v>
      </c>
      <c r="C697" s="76" t="s">
        <v>3829</v>
      </c>
      <c r="D697" s="77">
        <f t="shared" si="11"/>
        <v>2000</v>
      </c>
      <c r="E697" s="40">
        <v>0</v>
      </c>
      <c r="F697" s="40">
        <v>0</v>
      </c>
      <c r="G697" s="40">
        <v>0</v>
      </c>
      <c r="H697" s="11">
        <v>2000</v>
      </c>
    </row>
    <row r="698" spans="1:8" x14ac:dyDescent="0.25">
      <c r="A698" s="74" t="s">
        <v>3832</v>
      </c>
      <c r="B698" s="75" t="s">
        <v>3833</v>
      </c>
      <c r="C698" s="76" t="s">
        <v>3835</v>
      </c>
      <c r="D698" s="77">
        <f t="shared" si="11"/>
        <v>500</v>
      </c>
      <c r="E698" s="40">
        <v>0</v>
      </c>
      <c r="F698" s="40">
        <v>0</v>
      </c>
      <c r="G698" s="40">
        <v>0</v>
      </c>
      <c r="H698" s="11">
        <v>500</v>
      </c>
    </row>
    <row r="699" spans="1:8" x14ac:dyDescent="0.25">
      <c r="A699" s="74" t="s">
        <v>3836</v>
      </c>
      <c r="B699" s="75" t="s">
        <v>3837</v>
      </c>
      <c r="C699" s="76" t="s">
        <v>3835</v>
      </c>
      <c r="D699" s="77">
        <f t="shared" si="11"/>
        <v>500</v>
      </c>
      <c r="E699" s="40">
        <v>0</v>
      </c>
      <c r="F699" s="40">
        <v>0</v>
      </c>
      <c r="G699" s="40">
        <v>0</v>
      </c>
      <c r="H699" s="11">
        <v>500</v>
      </c>
    </row>
    <row r="700" spans="1:8" x14ac:dyDescent="0.25">
      <c r="A700" s="74" t="s">
        <v>3838</v>
      </c>
      <c r="B700" s="75" t="s">
        <v>3839</v>
      </c>
      <c r="C700" s="76" t="s">
        <v>3841</v>
      </c>
      <c r="D700" s="77">
        <f t="shared" si="11"/>
        <v>500</v>
      </c>
      <c r="E700" s="40">
        <v>0</v>
      </c>
      <c r="F700" s="40">
        <v>0</v>
      </c>
      <c r="G700" s="40">
        <v>0</v>
      </c>
      <c r="H700" s="11">
        <v>500</v>
      </c>
    </row>
    <row r="701" spans="1:8" x14ac:dyDescent="0.25">
      <c r="A701" s="74" t="s">
        <v>3842</v>
      </c>
      <c r="B701" s="75" t="s">
        <v>3843</v>
      </c>
      <c r="C701" s="76" t="s">
        <v>3841</v>
      </c>
      <c r="D701" s="77">
        <f t="shared" si="11"/>
        <v>500</v>
      </c>
      <c r="E701" s="40">
        <v>0</v>
      </c>
      <c r="F701" s="40">
        <v>0</v>
      </c>
      <c r="G701" s="40">
        <v>0</v>
      </c>
      <c r="H701" s="11">
        <v>500</v>
      </c>
    </row>
    <row r="702" spans="1:8" x14ac:dyDescent="0.25">
      <c r="A702" s="74" t="s">
        <v>3844</v>
      </c>
      <c r="B702" s="75" t="s">
        <v>3845</v>
      </c>
      <c r="C702" s="76" t="s">
        <v>3847</v>
      </c>
      <c r="D702" s="77">
        <f t="shared" si="11"/>
        <v>500</v>
      </c>
      <c r="E702" s="40">
        <v>0</v>
      </c>
      <c r="F702" s="40">
        <v>0</v>
      </c>
      <c r="G702" s="40">
        <v>0</v>
      </c>
      <c r="H702" s="11">
        <v>500</v>
      </c>
    </row>
    <row r="703" spans="1:8" x14ac:dyDescent="0.25">
      <c r="A703" s="74" t="s">
        <v>3848</v>
      </c>
      <c r="B703" s="75" t="s">
        <v>3849</v>
      </c>
      <c r="C703" s="76" t="s">
        <v>3847</v>
      </c>
      <c r="D703" s="77">
        <f t="shared" si="11"/>
        <v>500</v>
      </c>
      <c r="E703" s="40">
        <v>0</v>
      </c>
      <c r="F703" s="40">
        <v>0</v>
      </c>
      <c r="G703" s="40">
        <v>0</v>
      </c>
      <c r="H703" s="11">
        <v>500</v>
      </c>
    </row>
    <row r="704" spans="1:8" x14ac:dyDescent="0.25">
      <c r="A704" s="74" t="s">
        <v>3850</v>
      </c>
      <c r="B704" s="75" t="s">
        <v>3851</v>
      </c>
      <c r="C704" s="76" t="s">
        <v>3853</v>
      </c>
      <c r="D704" s="77">
        <f t="shared" si="11"/>
        <v>500</v>
      </c>
      <c r="E704" s="40">
        <v>0</v>
      </c>
      <c r="F704" s="40">
        <v>0</v>
      </c>
      <c r="G704" s="40">
        <v>0</v>
      </c>
      <c r="H704" s="11">
        <v>500</v>
      </c>
    </row>
    <row r="705" spans="1:8" x14ac:dyDescent="0.25">
      <c r="A705" s="74" t="s">
        <v>3854</v>
      </c>
      <c r="B705" s="75" t="s">
        <v>3855</v>
      </c>
      <c r="C705" s="76" t="s">
        <v>3853</v>
      </c>
      <c r="D705" s="77">
        <f t="shared" si="11"/>
        <v>500</v>
      </c>
      <c r="E705" s="40">
        <v>0</v>
      </c>
      <c r="F705" s="40">
        <v>0</v>
      </c>
      <c r="G705" s="40">
        <v>0</v>
      </c>
      <c r="H705" s="11">
        <v>500</v>
      </c>
    </row>
    <row r="706" spans="1:8" x14ac:dyDescent="0.25">
      <c r="A706" s="74" t="s">
        <v>3856</v>
      </c>
      <c r="B706" s="75" t="s">
        <v>3857</v>
      </c>
      <c r="C706" s="76" t="s">
        <v>3859</v>
      </c>
      <c r="D706" s="77">
        <f t="shared" si="11"/>
        <v>500</v>
      </c>
      <c r="E706" s="40">
        <v>0</v>
      </c>
      <c r="F706" s="40">
        <v>0</v>
      </c>
      <c r="G706" s="40">
        <v>0</v>
      </c>
      <c r="H706" s="11">
        <v>500</v>
      </c>
    </row>
    <row r="707" spans="1:8" x14ac:dyDescent="0.25">
      <c r="A707" s="74" t="s">
        <v>3860</v>
      </c>
      <c r="B707" s="75" t="s">
        <v>3861</v>
      </c>
      <c r="C707" s="76" t="s">
        <v>3859</v>
      </c>
      <c r="D707" s="77">
        <f t="shared" si="11"/>
        <v>500</v>
      </c>
      <c r="E707" s="40">
        <v>0</v>
      </c>
      <c r="F707" s="40">
        <v>0</v>
      </c>
      <c r="G707" s="40">
        <v>0</v>
      </c>
      <c r="H707" s="11">
        <v>500</v>
      </c>
    </row>
    <row r="708" spans="1:8" x14ac:dyDescent="0.25">
      <c r="A708" s="74" t="s">
        <v>3862</v>
      </c>
      <c r="B708" s="75" t="s">
        <v>3863</v>
      </c>
      <c r="C708" s="76" t="s">
        <v>3865</v>
      </c>
      <c r="D708" s="77">
        <f t="shared" si="11"/>
        <v>500</v>
      </c>
      <c r="E708" s="40">
        <v>0</v>
      </c>
      <c r="F708" s="40">
        <v>0</v>
      </c>
      <c r="G708" s="40">
        <v>0</v>
      </c>
      <c r="H708" s="11">
        <v>500</v>
      </c>
    </row>
    <row r="709" spans="1:8" x14ac:dyDescent="0.25">
      <c r="A709" s="74" t="s">
        <v>3866</v>
      </c>
      <c r="B709" s="75" t="s">
        <v>3867</v>
      </c>
      <c r="C709" s="76" t="s">
        <v>3865</v>
      </c>
      <c r="D709" s="77">
        <f t="shared" si="11"/>
        <v>500</v>
      </c>
      <c r="E709" s="40">
        <v>0</v>
      </c>
      <c r="F709" s="40">
        <v>0</v>
      </c>
      <c r="G709" s="40">
        <v>0</v>
      </c>
      <c r="H709" s="11">
        <v>500</v>
      </c>
    </row>
    <row r="710" spans="1:8" x14ac:dyDescent="0.25">
      <c r="A710" s="74" t="s">
        <v>3868</v>
      </c>
      <c r="B710" s="75" t="s">
        <v>3869</v>
      </c>
      <c r="C710" s="76" t="s">
        <v>3870</v>
      </c>
      <c r="D710" s="77">
        <f t="shared" si="11"/>
        <v>2000</v>
      </c>
      <c r="E710" s="40">
        <v>0</v>
      </c>
      <c r="F710" s="40">
        <v>0</v>
      </c>
      <c r="G710" s="40">
        <v>0</v>
      </c>
      <c r="H710" s="11">
        <v>2000</v>
      </c>
    </row>
    <row r="711" spans="1:8" x14ac:dyDescent="0.25">
      <c r="A711" s="74" t="s">
        <v>3871</v>
      </c>
      <c r="B711" s="75" t="s">
        <v>3872</v>
      </c>
      <c r="C711" s="76" t="s">
        <v>3870</v>
      </c>
      <c r="D711" s="77">
        <f t="shared" si="11"/>
        <v>2000</v>
      </c>
      <c r="E711" s="40">
        <v>0</v>
      </c>
      <c r="F711" s="40">
        <v>0</v>
      </c>
      <c r="G711" s="40">
        <v>0</v>
      </c>
      <c r="H711" s="11">
        <v>2000</v>
      </c>
    </row>
    <row r="712" spans="1:8" x14ac:dyDescent="0.25">
      <c r="A712" s="74" t="s">
        <v>3873</v>
      </c>
      <c r="B712" s="75" t="s">
        <v>3874</v>
      </c>
      <c r="C712" s="76" t="s">
        <v>3875</v>
      </c>
      <c r="D712" s="77">
        <f t="shared" si="11"/>
        <v>5000</v>
      </c>
      <c r="E712" s="40">
        <v>0</v>
      </c>
      <c r="F712" s="40">
        <v>0</v>
      </c>
      <c r="G712" s="40">
        <v>0</v>
      </c>
      <c r="H712" s="11">
        <v>5000</v>
      </c>
    </row>
    <row r="713" spans="1:8" x14ac:dyDescent="0.25">
      <c r="A713" s="74" t="s">
        <v>3876</v>
      </c>
      <c r="B713" s="75" t="s">
        <v>3877</v>
      </c>
      <c r="C713" s="76" t="s">
        <v>3875</v>
      </c>
      <c r="D713" s="77">
        <f t="shared" si="11"/>
        <v>5000</v>
      </c>
      <c r="E713" s="40">
        <v>0</v>
      </c>
      <c r="F713" s="40">
        <v>0</v>
      </c>
      <c r="G713" s="40">
        <v>0</v>
      </c>
      <c r="H713" s="11">
        <v>5000</v>
      </c>
    </row>
    <row r="714" spans="1:8" x14ac:dyDescent="0.25">
      <c r="A714" s="74" t="s">
        <v>3878</v>
      </c>
      <c r="B714" s="75" t="s">
        <v>3879</v>
      </c>
      <c r="C714" s="76" t="s">
        <v>3880</v>
      </c>
      <c r="D714" s="77">
        <f t="shared" si="11"/>
        <v>1250</v>
      </c>
      <c r="E714" s="40">
        <v>0</v>
      </c>
      <c r="F714" s="40">
        <v>0</v>
      </c>
      <c r="G714" s="40">
        <v>0</v>
      </c>
      <c r="H714" s="11">
        <v>1250</v>
      </c>
    </row>
    <row r="715" spans="1:8" x14ac:dyDescent="0.25">
      <c r="A715" s="74" t="s">
        <v>3881</v>
      </c>
      <c r="B715" s="75" t="s">
        <v>3763</v>
      </c>
      <c r="C715" s="76" t="s">
        <v>3880</v>
      </c>
      <c r="D715" s="77">
        <f t="shared" si="11"/>
        <v>1250</v>
      </c>
      <c r="E715" s="40">
        <v>0</v>
      </c>
      <c r="F715" s="40">
        <v>0</v>
      </c>
      <c r="G715" s="40">
        <v>0</v>
      </c>
      <c r="H715" s="11">
        <v>1250</v>
      </c>
    </row>
    <row r="716" spans="1:8" x14ac:dyDescent="0.25">
      <c r="A716" s="74" t="s">
        <v>3882</v>
      </c>
      <c r="B716" s="75" t="s">
        <v>3765</v>
      </c>
      <c r="C716" s="76" t="s">
        <v>3883</v>
      </c>
      <c r="D716" s="77">
        <f t="shared" ref="D716:D779" si="12">E716+F716+H716</f>
        <v>1250</v>
      </c>
      <c r="E716" s="40">
        <v>0</v>
      </c>
      <c r="F716" s="40">
        <v>0</v>
      </c>
      <c r="G716" s="40">
        <v>0</v>
      </c>
      <c r="H716" s="11">
        <v>1250</v>
      </c>
    </row>
    <row r="717" spans="1:8" x14ac:dyDescent="0.25">
      <c r="A717" s="74" t="s">
        <v>3884</v>
      </c>
      <c r="B717" s="75" t="s">
        <v>3769</v>
      </c>
      <c r="C717" s="76" t="s">
        <v>3883</v>
      </c>
      <c r="D717" s="77">
        <f t="shared" si="12"/>
        <v>1250</v>
      </c>
      <c r="E717" s="40">
        <v>0</v>
      </c>
      <c r="F717" s="40">
        <v>0</v>
      </c>
      <c r="G717" s="40">
        <v>0</v>
      </c>
      <c r="H717" s="11">
        <v>1250</v>
      </c>
    </row>
    <row r="718" spans="1:8" x14ac:dyDescent="0.25">
      <c r="A718" s="74" t="s">
        <v>3885</v>
      </c>
      <c r="B718" s="75" t="s">
        <v>3772</v>
      </c>
      <c r="C718" s="76" t="s">
        <v>3886</v>
      </c>
      <c r="D718" s="77">
        <f t="shared" si="12"/>
        <v>1250</v>
      </c>
      <c r="E718" s="40">
        <v>0</v>
      </c>
      <c r="F718" s="40">
        <v>0</v>
      </c>
      <c r="G718" s="40">
        <v>0</v>
      </c>
      <c r="H718" s="11">
        <v>1250</v>
      </c>
    </row>
    <row r="719" spans="1:8" x14ac:dyDescent="0.25">
      <c r="A719" s="74" t="s">
        <v>3887</v>
      </c>
      <c r="B719" s="75" t="s">
        <v>3776</v>
      </c>
      <c r="C719" s="76" t="s">
        <v>3886</v>
      </c>
      <c r="D719" s="77">
        <f t="shared" si="12"/>
        <v>1250</v>
      </c>
      <c r="E719" s="40">
        <v>0</v>
      </c>
      <c r="F719" s="40">
        <v>0</v>
      </c>
      <c r="G719" s="40">
        <v>0</v>
      </c>
      <c r="H719" s="11">
        <v>1250</v>
      </c>
    </row>
    <row r="720" spans="1:8" x14ac:dyDescent="0.25">
      <c r="A720" s="74" t="s">
        <v>3888</v>
      </c>
      <c r="B720" s="75" t="s">
        <v>3778</v>
      </c>
      <c r="C720" s="76" t="s">
        <v>3889</v>
      </c>
      <c r="D720" s="77">
        <f t="shared" si="12"/>
        <v>1500</v>
      </c>
      <c r="E720" s="40">
        <v>0</v>
      </c>
      <c r="F720" s="40">
        <v>0</v>
      </c>
      <c r="G720" s="40">
        <v>0</v>
      </c>
      <c r="H720" s="11">
        <v>1500</v>
      </c>
    </row>
    <row r="721" spans="1:8" x14ac:dyDescent="0.25">
      <c r="A721" s="74" t="s">
        <v>3890</v>
      </c>
      <c r="B721" s="75" t="s">
        <v>3782</v>
      </c>
      <c r="C721" s="76" t="s">
        <v>3889</v>
      </c>
      <c r="D721" s="77">
        <f t="shared" si="12"/>
        <v>1500</v>
      </c>
      <c r="E721" s="40">
        <v>0</v>
      </c>
      <c r="F721" s="40">
        <v>0</v>
      </c>
      <c r="G721" s="40">
        <v>0</v>
      </c>
      <c r="H721" s="11">
        <v>1500</v>
      </c>
    </row>
    <row r="722" spans="1:8" x14ac:dyDescent="0.25">
      <c r="A722" s="74" t="s">
        <v>3891</v>
      </c>
      <c r="B722" s="75" t="s">
        <v>3892</v>
      </c>
      <c r="C722" s="76" t="s">
        <v>3893</v>
      </c>
      <c r="D722" s="77">
        <f t="shared" si="12"/>
        <v>1500</v>
      </c>
      <c r="E722" s="40">
        <v>0</v>
      </c>
      <c r="F722" s="40">
        <v>0</v>
      </c>
      <c r="G722" s="40">
        <v>0</v>
      </c>
      <c r="H722" s="11">
        <v>1500</v>
      </c>
    </row>
    <row r="723" spans="1:8" x14ac:dyDescent="0.25">
      <c r="A723" s="74" t="s">
        <v>3894</v>
      </c>
      <c r="B723" s="75" t="s">
        <v>3895</v>
      </c>
      <c r="C723" s="76" t="s">
        <v>3893</v>
      </c>
      <c r="D723" s="77">
        <f t="shared" si="12"/>
        <v>1500</v>
      </c>
      <c r="E723" s="40">
        <v>0</v>
      </c>
      <c r="F723" s="40">
        <v>0</v>
      </c>
      <c r="G723" s="40">
        <v>0</v>
      </c>
      <c r="H723" s="11">
        <v>1500</v>
      </c>
    </row>
    <row r="724" spans="1:8" x14ac:dyDescent="0.25">
      <c r="A724" s="74" t="s">
        <v>3896</v>
      </c>
      <c r="B724" s="75" t="s">
        <v>3897</v>
      </c>
      <c r="C724" s="76" t="s">
        <v>3898</v>
      </c>
      <c r="D724" s="77">
        <f t="shared" si="12"/>
        <v>1500</v>
      </c>
      <c r="E724" s="40">
        <v>0</v>
      </c>
      <c r="F724" s="40">
        <v>0</v>
      </c>
      <c r="G724" s="40">
        <v>0</v>
      </c>
      <c r="H724" s="11">
        <v>1500</v>
      </c>
    </row>
    <row r="725" spans="1:8" x14ac:dyDescent="0.25">
      <c r="A725" s="74" t="s">
        <v>3899</v>
      </c>
      <c r="B725" s="75" t="s">
        <v>3900</v>
      </c>
      <c r="C725" s="76" t="s">
        <v>3898</v>
      </c>
      <c r="D725" s="77">
        <f t="shared" si="12"/>
        <v>1500</v>
      </c>
      <c r="E725" s="40">
        <v>0</v>
      </c>
      <c r="F725" s="40">
        <v>0</v>
      </c>
      <c r="G725" s="40">
        <v>0</v>
      </c>
      <c r="H725" s="11">
        <v>1500</v>
      </c>
    </row>
    <row r="726" spans="1:8" x14ac:dyDescent="0.25">
      <c r="A726" s="74" t="s">
        <v>3901</v>
      </c>
      <c r="B726" s="75" t="s">
        <v>3796</v>
      </c>
      <c r="C726" s="76" t="s">
        <v>3902</v>
      </c>
      <c r="D726" s="77">
        <f t="shared" si="12"/>
        <v>1500</v>
      </c>
      <c r="E726" s="40">
        <v>0</v>
      </c>
      <c r="F726" s="40">
        <v>0</v>
      </c>
      <c r="G726" s="40">
        <v>0</v>
      </c>
      <c r="H726" s="11">
        <v>1500</v>
      </c>
    </row>
    <row r="727" spans="1:8" x14ac:dyDescent="0.25">
      <c r="A727" s="74" t="s">
        <v>3903</v>
      </c>
      <c r="B727" s="75" t="s">
        <v>3800</v>
      </c>
      <c r="C727" s="76" t="s">
        <v>3902</v>
      </c>
      <c r="D727" s="77">
        <f t="shared" si="12"/>
        <v>1500</v>
      </c>
      <c r="E727" s="40">
        <v>0</v>
      </c>
      <c r="F727" s="40">
        <v>0</v>
      </c>
      <c r="G727" s="40">
        <v>0</v>
      </c>
      <c r="H727" s="11">
        <v>1500</v>
      </c>
    </row>
    <row r="728" spans="1:8" x14ac:dyDescent="0.25">
      <c r="A728" s="74" t="s">
        <v>3904</v>
      </c>
      <c r="B728" s="75" t="s">
        <v>3802</v>
      </c>
      <c r="C728" s="76" t="s">
        <v>3905</v>
      </c>
      <c r="D728" s="77">
        <f t="shared" si="12"/>
        <v>1500</v>
      </c>
      <c r="E728" s="40">
        <v>0</v>
      </c>
      <c r="F728" s="40">
        <v>0</v>
      </c>
      <c r="G728" s="40">
        <v>0</v>
      </c>
      <c r="H728" s="11">
        <v>1500</v>
      </c>
    </row>
    <row r="729" spans="1:8" x14ac:dyDescent="0.25">
      <c r="A729" s="74" t="s">
        <v>3906</v>
      </c>
      <c r="B729" s="75" t="s">
        <v>3806</v>
      </c>
      <c r="C729" s="76" t="s">
        <v>3905</v>
      </c>
      <c r="D729" s="77">
        <f t="shared" si="12"/>
        <v>1500</v>
      </c>
      <c r="E729" s="40">
        <v>0</v>
      </c>
      <c r="F729" s="40">
        <v>0</v>
      </c>
      <c r="G729" s="40">
        <v>0</v>
      </c>
      <c r="H729" s="11">
        <v>1500</v>
      </c>
    </row>
    <row r="730" spans="1:8" x14ac:dyDescent="0.25">
      <c r="A730" s="74" t="s">
        <v>3907</v>
      </c>
      <c r="B730" s="75" t="s">
        <v>3809</v>
      </c>
      <c r="C730" s="76" t="s">
        <v>3908</v>
      </c>
      <c r="D730" s="77">
        <f t="shared" si="12"/>
        <v>1250</v>
      </c>
      <c r="E730" s="40">
        <v>0</v>
      </c>
      <c r="F730" s="40">
        <v>0</v>
      </c>
      <c r="G730" s="40">
        <v>0</v>
      </c>
      <c r="H730" s="11">
        <v>1250</v>
      </c>
    </row>
    <row r="731" spans="1:8" x14ac:dyDescent="0.25">
      <c r="A731" s="74" t="s">
        <v>3909</v>
      </c>
      <c r="B731" s="75" t="s">
        <v>3813</v>
      </c>
      <c r="C731" s="76" t="s">
        <v>3908</v>
      </c>
      <c r="D731" s="77">
        <f t="shared" si="12"/>
        <v>1250</v>
      </c>
      <c r="E731" s="40">
        <v>0</v>
      </c>
      <c r="F731" s="40">
        <v>0</v>
      </c>
      <c r="G731" s="40">
        <v>0</v>
      </c>
      <c r="H731" s="11">
        <v>1250</v>
      </c>
    </row>
    <row r="732" spans="1:8" x14ac:dyDescent="0.25">
      <c r="A732" s="74" t="s">
        <v>3910</v>
      </c>
      <c r="B732" s="75" t="s">
        <v>3815</v>
      </c>
      <c r="C732" s="76" t="s">
        <v>3911</v>
      </c>
      <c r="D732" s="77">
        <f t="shared" si="12"/>
        <v>1250</v>
      </c>
      <c r="E732" s="40">
        <v>0</v>
      </c>
      <c r="F732" s="40">
        <v>0</v>
      </c>
      <c r="G732" s="40">
        <v>0</v>
      </c>
      <c r="H732" s="11">
        <v>1250</v>
      </c>
    </row>
    <row r="733" spans="1:8" x14ac:dyDescent="0.25">
      <c r="A733" s="74" t="s">
        <v>3912</v>
      </c>
      <c r="B733" s="75" t="s">
        <v>3819</v>
      </c>
      <c r="C733" s="76" t="s">
        <v>3911</v>
      </c>
      <c r="D733" s="77">
        <f t="shared" si="12"/>
        <v>1250</v>
      </c>
      <c r="E733" s="40">
        <v>0</v>
      </c>
      <c r="F733" s="40">
        <v>0</v>
      </c>
      <c r="G733" s="40">
        <v>0</v>
      </c>
      <c r="H733" s="11">
        <v>1250</v>
      </c>
    </row>
    <row r="734" spans="1:8" x14ac:dyDescent="0.25">
      <c r="A734" s="74" t="s">
        <v>3913</v>
      </c>
      <c r="B734" s="75" t="s">
        <v>3821</v>
      </c>
      <c r="C734" s="76" t="s">
        <v>3914</v>
      </c>
      <c r="D734" s="77">
        <f t="shared" si="12"/>
        <v>1250</v>
      </c>
      <c r="E734" s="40">
        <v>0</v>
      </c>
      <c r="F734" s="40">
        <v>0</v>
      </c>
      <c r="G734" s="40">
        <v>0</v>
      </c>
      <c r="H734" s="11">
        <v>1250</v>
      </c>
    </row>
    <row r="735" spans="1:8" x14ac:dyDescent="0.25">
      <c r="A735" s="74" t="s">
        <v>3915</v>
      </c>
      <c r="B735" s="75" t="s">
        <v>3825</v>
      </c>
      <c r="C735" s="76" t="s">
        <v>3914</v>
      </c>
      <c r="D735" s="77">
        <f t="shared" si="12"/>
        <v>1250</v>
      </c>
      <c r="E735" s="40">
        <v>0</v>
      </c>
      <c r="F735" s="40">
        <v>0</v>
      </c>
      <c r="G735" s="40">
        <v>0</v>
      </c>
      <c r="H735" s="11">
        <v>1250</v>
      </c>
    </row>
    <row r="736" spans="1:8" x14ac:dyDescent="0.25">
      <c r="A736" s="74" t="s">
        <v>3916</v>
      </c>
      <c r="B736" s="75" t="s">
        <v>3827</v>
      </c>
      <c r="C736" s="76" t="s">
        <v>3917</v>
      </c>
      <c r="D736" s="77">
        <f t="shared" si="12"/>
        <v>4000</v>
      </c>
      <c r="E736" s="40">
        <v>0</v>
      </c>
      <c r="F736" s="40">
        <v>0</v>
      </c>
      <c r="G736" s="40">
        <v>0</v>
      </c>
      <c r="H736" s="11">
        <v>4000</v>
      </c>
    </row>
    <row r="737" spans="1:8" x14ac:dyDescent="0.25">
      <c r="A737" s="74" t="s">
        <v>3918</v>
      </c>
      <c r="B737" s="75" t="s">
        <v>3831</v>
      </c>
      <c r="C737" s="76" t="s">
        <v>3917</v>
      </c>
      <c r="D737" s="77">
        <f t="shared" si="12"/>
        <v>4000</v>
      </c>
      <c r="E737" s="40">
        <v>0</v>
      </c>
      <c r="F737" s="40">
        <v>0</v>
      </c>
      <c r="G737" s="40">
        <v>0</v>
      </c>
      <c r="H737" s="11">
        <v>4000</v>
      </c>
    </row>
    <row r="738" spans="1:8" x14ac:dyDescent="0.25">
      <c r="A738" s="74" t="s">
        <v>3919</v>
      </c>
      <c r="B738" s="75" t="s">
        <v>3839</v>
      </c>
      <c r="C738" s="76" t="s">
        <v>3920</v>
      </c>
      <c r="D738" s="77">
        <f t="shared" si="12"/>
        <v>1500</v>
      </c>
      <c r="E738" s="40">
        <v>0</v>
      </c>
      <c r="F738" s="40">
        <v>0</v>
      </c>
      <c r="G738" s="40">
        <v>0</v>
      </c>
      <c r="H738" s="11">
        <v>1500</v>
      </c>
    </row>
    <row r="739" spans="1:8" x14ac:dyDescent="0.25">
      <c r="A739" s="74" t="s">
        <v>3921</v>
      </c>
      <c r="B739" s="75" t="s">
        <v>3843</v>
      </c>
      <c r="C739" s="76" t="s">
        <v>3920</v>
      </c>
      <c r="D739" s="77">
        <f t="shared" si="12"/>
        <v>1500</v>
      </c>
      <c r="E739" s="40">
        <v>0</v>
      </c>
      <c r="F739" s="40">
        <v>0</v>
      </c>
      <c r="G739" s="40">
        <v>0</v>
      </c>
      <c r="H739" s="11">
        <v>1500</v>
      </c>
    </row>
    <row r="740" spans="1:8" x14ac:dyDescent="0.25">
      <c r="A740" s="74" t="s">
        <v>3922</v>
      </c>
      <c r="B740" s="75" t="s">
        <v>3833</v>
      </c>
      <c r="C740" s="76" t="s">
        <v>3923</v>
      </c>
      <c r="D740" s="77">
        <f t="shared" si="12"/>
        <v>1000</v>
      </c>
      <c r="E740" s="40">
        <v>0</v>
      </c>
      <c r="F740" s="40">
        <v>0</v>
      </c>
      <c r="G740" s="40">
        <v>0</v>
      </c>
      <c r="H740" s="11">
        <v>1000</v>
      </c>
    </row>
    <row r="741" spans="1:8" x14ac:dyDescent="0.25">
      <c r="A741" s="74" t="s">
        <v>3924</v>
      </c>
      <c r="B741" s="75" t="s">
        <v>3837</v>
      </c>
      <c r="C741" s="76" t="s">
        <v>3923</v>
      </c>
      <c r="D741" s="77">
        <f t="shared" si="12"/>
        <v>1000</v>
      </c>
      <c r="E741" s="40">
        <v>0</v>
      </c>
      <c r="F741" s="40">
        <v>0</v>
      </c>
      <c r="G741" s="40">
        <v>0</v>
      </c>
      <c r="H741" s="11">
        <v>1000</v>
      </c>
    </row>
    <row r="742" spans="1:8" x14ac:dyDescent="0.25">
      <c r="A742" s="74" t="s">
        <v>3925</v>
      </c>
      <c r="B742" s="75" t="s">
        <v>3857</v>
      </c>
      <c r="C742" s="76" t="s">
        <v>3926</v>
      </c>
      <c r="D742" s="77">
        <f t="shared" si="12"/>
        <v>1500</v>
      </c>
      <c r="E742" s="40">
        <v>0</v>
      </c>
      <c r="F742" s="40">
        <v>0</v>
      </c>
      <c r="G742" s="40">
        <v>0</v>
      </c>
      <c r="H742" s="11">
        <v>1500</v>
      </c>
    </row>
    <row r="743" spans="1:8" x14ac:dyDescent="0.25">
      <c r="A743" s="74" t="s">
        <v>3927</v>
      </c>
      <c r="B743" s="75" t="s">
        <v>3861</v>
      </c>
      <c r="C743" s="76" t="s">
        <v>3926</v>
      </c>
      <c r="D743" s="77">
        <f t="shared" si="12"/>
        <v>1500</v>
      </c>
      <c r="E743" s="40">
        <v>0</v>
      </c>
      <c r="F743" s="40">
        <v>0</v>
      </c>
      <c r="G743" s="40">
        <v>0</v>
      </c>
      <c r="H743" s="11">
        <v>1500</v>
      </c>
    </row>
    <row r="744" spans="1:8" x14ac:dyDescent="0.25">
      <c r="A744" s="74" t="s">
        <v>3928</v>
      </c>
      <c r="B744" s="75" t="s">
        <v>3863</v>
      </c>
      <c r="C744" s="76" t="s">
        <v>3929</v>
      </c>
      <c r="D744" s="77">
        <f t="shared" si="12"/>
        <v>1000</v>
      </c>
      <c r="E744" s="40">
        <v>0</v>
      </c>
      <c r="F744" s="40">
        <v>0</v>
      </c>
      <c r="G744" s="40">
        <v>0</v>
      </c>
      <c r="H744" s="11">
        <v>1000</v>
      </c>
    </row>
    <row r="745" spans="1:8" x14ac:dyDescent="0.25">
      <c r="A745" s="74" t="s">
        <v>3930</v>
      </c>
      <c r="B745" s="75" t="s">
        <v>3867</v>
      </c>
      <c r="C745" s="76" t="s">
        <v>3929</v>
      </c>
      <c r="D745" s="77">
        <f t="shared" si="12"/>
        <v>1000</v>
      </c>
      <c r="E745" s="40">
        <v>0</v>
      </c>
      <c r="F745" s="40">
        <v>0</v>
      </c>
      <c r="G745" s="40">
        <v>0</v>
      </c>
      <c r="H745" s="11">
        <v>1000</v>
      </c>
    </row>
    <row r="746" spans="1:8" x14ac:dyDescent="0.25">
      <c r="A746" s="74" t="s">
        <v>3931</v>
      </c>
      <c r="B746" s="75" t="s">
        <v>3932</v>
      </c>
      <c r="C746" s="76" t="s">
        <v>3934</v>
      </c>
      <c r="D746" s="77">
        <f t="shared" si="12"/>
        <v>4000</v>
      </c>
      <c r="E746" s="40">
        <v>0</v>
      </c>
      <c r="F746" s="40">
        <v>0</v>
      </c>
      <c r="G746" s="40">
        <v>0</v>
      </c>
      <c r="H746" s="11">
        <v>4000</v>
      </c>
    </row>
    <row r="747" spans="1:8" x14ac:dyDescent="0.25">
      <c r="A747" s="74" t="s">
        <v>3935</v>
      </c>
      <c r="B747" s="75" t="s">
        <v>3936</v>
      </c>
      <c r="C747" s="76" t="s">
        <v>3934</v>
      </c>
      <c r="D747" s="77">
        <f t="shared" si="12"/>
        <v>4000</v>
      </c>
      <c r="E747" s="40">
        <v>0</v>
      </c>
      <c r="F747" s="40">
        <v>0</v>
      </c>
      <c r="G747" s="40">
        <v>0</v>
      </c>
      <c r="H747" s="11">
        <v>4000</v>
      </c>
    </row>
    <row r="748" spans="1:8" x14ac:dyDescent="0.25">
      <c r="A748" s="74" t="s">
        <v>3937</v>
      </c>
      <c r="B748" s="75" t="s">
        <v>3938</v>
      </c>
      <c r="C748" s="76" t="s">
        <v>3940</v>
      </c>
      <c r="D748" s="77">
        <f t="shared" si="12"/>
        <v>5000</v>
      </c>
      <c r="E748" s="40">
        <v>0</v>
      </c>
      <c r="F748" s="40">
        <v>0</v>
      </c>
      <c r="G748" s="40">
        <v>0</v>
      </c>
      <c r="H748" s="11">
        <v>5000</v>
      </c>
    </row>
    <row r="749" spans="1:8" x14ac:dyDescent="0.25">
      <c r="A749" s="74" t="s">
        <v>3941</v>
      </c>
      <c r="B749" s="75" t="s">
        <v>3942</v>
      </c>
      <c r="C749" s="76" t="s">
        <v>3940</v>
      </c>
      <c r="D749" s="77">
        <f t="shared" si="12"/>
        <v>5000</v>
      </c>
      <c r="E749" s="40">
        <v>0</v>
      </c>
      <c r="F749" s="40">
        <v>0</v>
      </c>
      <c r="G749" s="40">
        <v>0</v>
      </c>
      <c r="H749" s="11">
        <v>5000</v>
      </c>
    </row>
    <row r="750" spans="1:8" x14ac:dyDescent="0.25">
      <c r="A750" s="74" t="s">
        <v>3943</v>
      </c>
      <c r="B750" s="75" t="s">
        <v>3944</v>
      </c>
      <c r="C750" s="76" t="s">
        <v>3945</v>
      </c>
      <c r="D750" s="77">
        <f t="shared" si="12"/>
        <v>8000</v>
      </c>
      <c r="E750" s="40">
        <v>0</v>
      </c>
      <c r="F750" s="40">
        <v>0</v>
      </c>
      <c r="G750" s="40">
        <v>0</v>
      </c>
      <c r="H750" s="11">
        <v>8000</v>
      </c>
    </row>
    <row r="751" spans="1:8" x14ac:dyDescent="0.25">
      <c r="A751" s="74" t="s">
        <v>3946</v>
      </c>
      <c r="B751" s="75" t="s">
        <v>3947</v>
      </c>
      <c r="C751" s="76" t="s">
        <v>3945</v>
      </c>
      <c r="D751" s="77">
        <f t="shared" si="12"/>
        <v>8000</v>
      </c>
      <c r="E751" s="40">
        <v>0</v>
      </c>
      <c r="F751" s="40">
        <v>0</v>
      </c>
      <c r="G751" s="40">
        <v>0</v>
      </c>
      <c r="H751" s="11">
        <v>8000</v>
      </c>
    </row>
    <row r="752" spans="1:8" x14ac:dyDescent="0.25">
      <c r="A752" s="74" t="s">
        <v>3948</v>
      </c>
      <c r="B752" s="75" t="s">
        <v>1269</v>
      </c>
      <c r="C752" s="76" t="s">
        <v>3949</v>
      </c>
      <c r="D752" s="77">
        <f t="shared" si="12"/>
        <v>1500</v>
      </c>
      <c r="E752" s="40">
        <v>0</v>
      </c>
      <c r="F752" s="40">
        <v>0</v>
      </c>
      <c r="G752" s="40">
        <v>0</v>
      </c>
      <c r="H752" s="11">
        <v>1500</v>
      </c>
    </row>
    <row r="753" spans="1:8" x14ac:dyDescent="0.25">
      <c r="A753" s="74" t="s">
        <v>3950</v>
      </c>
      <c r="B753" s="75" t="s">
        <v>1271</v>
      </c>
      <c r="C753" s="76" t="s">
        <v>3949</v>
      </c>
      <c r="D753" s="77">
        <f t="shared" si="12"/>
        <v>1500</v>
      </c>
      <c r="E753" s="40">
        <v>0</v>
      </c>
      <c r="F753" s="40">
        <v>0</v>
      </c>
      <c r="G753" s="40">
        <v>0</v>
      </c>
      <c r="H753" s="11">
        <v>1500</v>
      </c>
    </row>
    <row r="754" spans="1:8" x14ac:dyDescent="0.25">
      <c r="A754" s="74" t="s">
        <v>3951</v>
      </c>
      <c r="B754" s="75" t="s">
        <v>3879</v>
      </c>
      <c r="C754" s="76" t="s">
        <v>3952</v>
      </c>
      <c r="D754" s="77">
        <f t="shared" si="12"/>
        <v>2000</v>
      </c>
      <c r="E754" s="40">
        <v>0</v>
      </c>
      <c r="F754" s="40">
        <v>0</v>
      </c>
      <c r="G754" s="40">
        <v>0</v>
      </c>
      <c r="H754" s="11">
        <v>2000</v>
      </c>
    </row>
    <row r="755" spans="1:8" x14ac:dyDescent="0.25">
      <c r="A755" s="74" t="s">
        <v>3953</v>
      </c>
      <c r="B755" s="75" t="s">
        <v>3763</v>
      </c>
      <c r="C755" s="76" t="s">
        <v>3952</v>
      </c>
      <c r="D755" s="77">
        <f t="shared" si="12"/>
        <v>2000</v>
      </c>
      <c r="E755" s="40">
        <v>0</v>
      </c>
      <c r="F755" s="40">
        <v>0</v>
      </c>
      <c r="G755" s="40">
        <v>0</v>
      </c>
      <c r="H755" s="11">
        <v>2000</v>
      </c>
    </row>
    <row r="756" spans="1:8" x14ac:dyDescent="0.25">
      <c r="A756" s="74" t="s">
        <v>3954</v>
      </c>
      <c r="B756" s="75" t="s">
        <v>3765</v>
      </c>
      <c r="C756" s="76" t="s">
        <v>3955</v>
      </c>
      <c r="D756" s="77">
        <f t="shared" si="12"/>
        <v>2000</v>
      </c>
      <c r="E756" s="40">
        <v>0</v>
      </c>
      <c r="F756" s="40">
        <v>0</v>
      </c>
      <c r="G756" s="40">
        <v>0</v>
      </c>
      <c r="H756" s="11">
        <v>2000</v>
      </c>
    </row>
    <row r="757" spans="1:8" x14ac:dyDescent="0.25">
      <c r="A757" s="74" t="s">
        <v>3956</v>
      </c>
      <c r="B757" s="75" t="s">
        <v>3769</v>
      </c>
      <c r="C757" s="76" t="s">
        <v>3955</v>
      </c>
      <c r="D757" s="77">
        <f t="shared" si="12"/>
        <v>2000</v>
      </c>
      <c r="E757" s="40">
        <v>0</v>
      </c>
      <c r="F757" s="40">
        <v>0</v>
      </c>
      <c r="G757" s="40">
        <v>0</v>
      </c>
      <c r="H757" s="11">
        <v>2000</v>
      </c>
    </row>
    <row r="758" spans="1:8" x14ac:dyDescent="0.25">
      <c r="A758" s="74" t="s">
        <v>3957</v>
      </c>
      <c r="B758" s="75" t="s">
        <v>3772</v>
      </c>
      <c r="C758" s="76" t="s">
        <v>3958</v>
      </c>
      <c r="D758" s="77">
        <f t="shared" si="12"/>
        <v>2000</v>
      </c>
      <c r="E758" s="40">
        <v>0</v>
      </c>
      <c r="F758" s="40">
        <v>0</v>
      </c>
      <c r="G758" s="40">
        <v>0</v>
      </c>
      <c r="H758" s="11">
        <v>2000</v>
      </c>
    </row>
    <row r="759" spans="1:8" x14ac:dyDescent="0.25">
      <c r="A759" s="74" t="s">
        <v>3959</v>
      </c>
      <c r="B759" s="75" t="s">
        <v>3776</v>
      </c>
      <c r="C759" s="76" t="s">
        <v>3958</v>
      </c>
      <c r="D759" s="77">
        <f t="shared" si="12"/>
        <v>2000</v>
      </c>
      <c r="E759" s="40">
        <v>0</v>
      </c>
      <c r="F759" s="40">
        <v>0</v>
      </c>
      <c r="G759" s="40">
        <v>0</v>
      </c>
      <c r="H759" s="11">
        <v>2000</v>
      </c>
    </row>
    <row r="760" spans="1:8" x14ac:dyDescent="0.25">
      <c r="A760" s="74" t="s">
        <v>3960</v>
      </c>
      <c r="B760" s="75" t="s">
        <v>3778</v>
      </c>
      <c r="C760" s="76" t="s">
        <v>3961</v>
      </c>
      <c r="D760" s="77">
        <f t="shared" si="12"/>
        <v>1500</v>
      </c>
      <c r="E760" s="40">
        <v>0</v>
      </c>
      <c r="F760" s="40">
        <v>0</v>
      </c>
      <c r="G760" s="40">
        <v>0</v>
      </c>
      <c r="H760" s="11">
        <v>1500</v>
      </c>
    </row>
    <row r="761" spans="1:8" x14ac:dyDescent="0.25">
      <c r="A761" s="74" t="s">
        <v>3962</v>
      </c>
      <c r="B761" s="75" t="s">
        <v>3782</v>
      </c>
      <c r="C761" s="76" t="s">
        <v>3961</v>
      </c>
      <c r="D761" s="77">
        <f t="shared" si="12"/>
        <v>1500</v>
      </c>
      <c r="E761" s="40">
        <v>0</v>
      </c>
      <c r="F761" s="40">
        <v>0</v>
      </c>
      <c r="G761" s="40">
        <v>0</v>
      </c>
      <c r="H761" s="11">
        <v>1500</v>
      </c>
    </row>
    <row r="762" spans="1:8" x14ac:dyDescent="0.25">
      <c r="A762" s="74" t="s">
        <v>3963</v>
      </c>
      <c r="B762" s="75" t="s">
        <v>3892</v>
      </c>
      <c r="C762" s="76" t="s">
        <v>3964</v>
      </c>
      <c r="D762" s="77">
        <f t="shared" si="12"/>
        <v>3000</v>
      </c>
      <c r="E762" s="40">
        <v>0</v>
      </c>
      <c r="F762" s="40">
        <v>0</v>
      </c>
      <c r="G762" s="40">
        <v>0</v>
      </c>
      <c r="H762" s="11">
        <v>3000</v>
      </c>
    </row>
    <row r="763" spans="1:8" x14ac:dyDescent="0.25">
      <c r="A763" s="74" t="s">
        <v>3965</v>
      </c>
      <c r="B763" s="75" t="s">
        <v>3895</v>
      </c>
      <c r="C763" s="76" t="s">
        <v>3964</v>
      </c>
      <c r="D763" s="77">
        <f t="shared" si="12"/>
        <v>3000</v>
      </c>
      <c r="E763" s="40">
        <v>0</v>
      </c>
      <c r="F763" s="40">
        <v>0</v>
      </c>
      <c r="G763" s="40">
        <v>0</v>
      </c>
      <c r="H763" s="11">
        <v>3000</v>
      </c>
    </row>
    <row r="764" spans="1:8" x14ac:dyDescent="0.25">
      <c r="A764" s="74" t="s">
        <v>3966</v>
      </c>
      <c r="B764" s="75" t="s">
        <v>3897</v>
      </c>
      <c r="C764" s="76" t="s">
        <v>3967</v>
      </c>
      <c r="D764" s="77">
        <f t="shared" si="12"/>
        <v>2250</v>
      </c>
      <c r="E764" s="40">
        <v>0</v>
      </c>
      <c r="F764" s="40">
        <v>0</v>
      </c>
      <c r="G764" s="40">
        <v>0</v>
      </c>
      <c r="H764" s="11">
        <v>2250</v>
      </c>
    </row>
    <row r="765" spans="1:8" x14ac:dyDescent="0.25">
      <c r="A765" s="74" t="s">
        <v>3968</v>
      </c>
      <c r="B765" s="75" t="s">
        <v>3900</v>
      </c>
      <c r="C765" s="76" t="s">
        <v>3967</v>
      </c>
      <c r="D765" s="77">
        <f t="shared" si="12"/>
        <v>2250</v>
      </c>
      <c r="E765" s="40">
        <v>0</v>
      </c>
      <c r="F765" s="40">
        <v>0</v>
      </c>
      <c r="G765" s="40">
        <v>0</v>
      </c>
      <c r="H765" s="11">
        <v>2250</v>
      </c>
    </row>
    <row r="766" spans="1:8" x14ac:dyDescent="0.25">
      <c r="A766" s="74" t="s">
        <v>3969</v>
      </c>
      <c r="B766" s="75" t="s">
        <v>3796</v>
      </c>
      <c r="C766" s="76" t="s">
        <v>3970</v>
      </c>
      <c r="D766" s="77">
        <f t="shared" si="12"/>
        <v>2250</v>
      </c>
      <c r="E766" s="40">
        <v>0</v>
      </c>
      <c r="F766" s="40">
        <v>0</v>
      </c>
      <c r="G766" s="40">
        <v>0</v>
      </c>
      <c r="H766" s="11">
        <v>2250</v>
      </c>
    </row>
    <row r="767" spans="1:8" x14ac:dyDescent="0.25">
      <c r="A767" s="74" t="s">
        <v>3971</v>
      </c>
      <c r="B767" s="75" t="s">
        <v>3800</v>
      </c>
      <c r="C767" s="76" t="s">
        <v>3970</v>
      </c>
      <c r="D767" s="77">
        <f t="shared" si="12"/>
        <v>2250</v>
      </c>
      <c r="E767" s="40">
        <v>0</v>
      </c>
      <c r="F767" s="40">
        <v>0</v>
      </c>
      <c r="G767" s="40">
        <v>0</v>
      </c>
      <c r="H767" s="11">
        <v>2250</v>
      </c>
    </row>
    <row r="768" spans="1:8" x14ac:dyDescent="0.25">
      <c r="A768" s="74" t="s">
        <v>3972</v>
      </c>
      <c r="B768" s="75" t="s">
        <v>3802</v>
      </c>
      <c r="C768" s="76" t="s">
        <v>3973</v>
      </c>
      <c r="D768" s="77">
        <f t="shared" si="12"/>
        <v>3000</v>
      </c>
      <c r="E768" s="40">
        <v>0</v>
      </c>
      <c r="F768" s="40">
        <v>0</v>
      </c>
      <c r="G768" s="40">
        <v>0</v>
      </c>
      <c r="H768" s="11">
        <v>3000</v>
      </c>
    </row>
    <row r="769" spans="1:8" x14ac:dyDescent="0.25">
      <c r="A769" s="74" t="s">
        <v>3974</v>
      </c>
      <c r="B769" s="75" t="s">
        <v>3806</v>
      </c>
      <c r="C769" s="76" t="s">
        <v>3973</v>
      </c>
      <c r="D769" s="77">
        <f t="shared" si="12"/>
        <v>3000</v>
      </c>
      <c r="E769" s="40">
        <v>0</v>
      </c>
      <c r="F769" s="40">
        <v>0</v>
      </c>
      <c r="G769" s="40">
        <v>0</v>
      </c>
      <c r="H769" s="11">
        <v>3000</v>
      </c>
    </row>
    <row r="770" spans="1:8" x14ac:dyDescent="0.25">
      <c r="A770" s="74" t="s">
        <v>3976</v>
      </c>
      <c r="B770" s="75" t="s">
        <v>3815</v>
      </c>
      <c r="C770" s="76" t="s">
        <v>3977</v>
      </c>
      <c r="D770" s="77">
        <f t="shared" si="12"/>
        <v>2000</v>
      </c>
      <c r="E770" s="40">
        <v>0</v>
      </c>
      <c r="F770" s="40">
        <v>0</v>
      </c>
      <c r="G770" s="40">
        <v>0</v>
      </c>
      <c r="H770" s="11">
        <v>2000</v>
      </c>
    </row>
    <row r="771" spans="1:8" x14ac:dyDescent="0.25">
      <c r="A771" s="74" t="s">
        <v>3978</v>
      </c>
      <c r="B771" s="75" t="s">
        <v>3819</v>
      </c>
      <c r="C771" s="76" t="s">
        <v>3977</v>
      </c>
      <c r="D771" s="77">
        <f t="shared" si="12"/>
        <v>2000</v>
      </c>
      <c r="E771" s="40">
        <v>0</v>
      </c>
      <c r="F771" s="40">
        <v>0</v>
      </c>
      <c r="G771" s="40">
        <v>0</v>
      </c>
      <c r="H771" s="11">
        <v>2000</v>
      </c>
    </row>
    <row r="772" spans="1:8" x14ac:dyDescent="0.25">
      <c r="A772" s="74" t="s">
        <v>3979</v>
      </c>
      <c r="B772" s="75" t="s">
        <v>3821</v>
      </c>
      <c r="C772" s="76" t="s">
        <v>3980</v>
      </c>
      <c r="D772" s="77">
        <f t="shared" si="12"/>
        <v>3000</v>
      </c>
      <c r="E772" s="40">
        <v>0</v>
      </c>
      <c r="F772" s="40">
        <v>0</v>
      </c>
      <c r="G772" s="40">
        <v>0</v>
      </c>
      <c r="H772" s="11">
        <v>3000</v>
      </c>
    </row>
    <row r="773" spans="1:8" x14ac:dyDescent="0.25">
      <c r="A773" s="74" t="s">
        <v>3981</v>
      </c>
      <c r="B773" s="75" t="s">
        <v>3825</v>
      </c>
      <c r="C773" s="76" t="s">
        <v>3980</v>
      </c>
      <c r="D773" s="77">
        <f t="shared" si="12"/>
        <v>3000</v>
      </c>
      <c r="E773" s="40">
        <v>0</v>
      </c>
      <c r="F773" s="40">
        <v>0</v>
      </c>
      <c r="G773" s="40">
        <v>0</v>
      </c>
      <c r="H773" s="11">
        <v>3000</v>
      </c>
    </row>
    <row r="774" spans="1:8" x14ac:dyDescent="0.25">
      <c r="A774" s="74" t="s">
        <v>3982</v>
      </c>
      <c r="B774" s="75" t="s">
        <v>3983</v>
      </c>
      <c r="C774" s="76" t="s">
        <v>3985</v>
      </c>
      <c r="D774" s="77">
        <f t="shared" si="12"/>
        <v>3000</v>
      </c>
      <c r="E774" s="40">
        <v>0</v>
      </c>
      <c r="F774" s="40">
        <v>0</v>
      </c>
      <c r="G774" s="40">
        <v>0</v>
      </c>
      <c r="H774" s="11">
        <v>3000</v>
      </c>
    </row>
    <row r="775" spans="1:8" x14ac:dyDescent="0.25">
      <c r="A775" s="74" t="s">
        <v>3986</v>
      </c>
      <c r="B775" s="75" t="s">
        <v>3987</v>
      </c>
      <c r="C775" s="76" t="s">
        <v>3985</v>
      </c>
      <c r="D775" s="77">
        <f t="shared" si="12"/>
        <v>3000</v>
      </c>
      <c r="E775" s="40">
        <v>0</v>
      </c>
      <c r="F775" s="40">
        <v>0</v>
      </c>
      <c r="G775" s="40">
        <v>0</v>
      </c>
      <c r="H775" s="11">
        <v>3000</v>
      </c>
    </row>
    <row r="776" spans="1:8" x14ac:dyDescent="0.25">
      <c r="A776" s="74" t="s">
        <v>3988</v>
      </c>
      <c r="B776" s="75" t="s">
        <v>3827</v>
      </c>
      <c r="C776" s="76" t="s">
        <v>3989</v>
      </c>
      <c r="D776" s="77">
        <f t="shared" si="12"/>
        <v>6000</v>
      </c>
      <c r="E776" s="40">
        <v>0</v>
      </c>
      <c r="F776" s="40">
        <v>0</v>
      </c>
      <c r="G776" s="40">
        <v>0</v>
      </c>
      <c r="H776" s="11">
        <v>6000</v>
      </c>
    </row>
    <row r="777" spans="1:8" x14ac:dyDescent="0.25">
      <c r="A777" s="74" t="s">
        <v>3990</v>
      </c>
      <c r="B777" s="75" t="s">
        <v>3831</v>
      </c>
      <c r="C777" s="76" t="s">
        <v>3989</v>
      </c>
      <c r="D777" s="77">
        <f t="shared" si="12"/>
        <v>6000</v>
      </c>
      <c r="E777" s="40">
        <v>0</v>
      </c>
      <c r="F777" s="40">
        <v>0</v>
      </c>
      <c r="G777" s="40">
        <v>0</v>
      </c>
      <c r="H777" s="11">
        <v>6000</v>
      </c>
    </row>
    <row r="778" spans="1:8" x14ac:dyDescent="0.25">
      <c r="A778" s="74" t="s">
        <v>3991</v>
      </c>
      <c r="B778" s="75" t="s">
        <v>3932</v>
      </c>
      <c r="C778" s="76" t="s">
        <v>3992</v>
      </c>
      <c r="D778" s="77">
        <f t="shared" si="12"/>
        <v>6000</v>
      </c>
      <c r="E778" s="40">
        <v>0</v>
      </c>
      <c r="F778" s="40">
        <v>0</v>
      </c>
      <c r="G778" s="40">
        <v>0</v>
      </c>
      <c r="H778" s="11">
        <v>6000</v>
      </c>
    </row>
    <row r="779" spans="1:8" x14ac:dyDescent="0.25">
      <c r="A779" s="74" t="s">
        <v>3993</v>
      </c>
      <c r="B779" s="75" t="s">
        <v>3936</v>
      </c>
      <c r="C779" s="76" t="s">
        <v>3992</v>
      </c>
      <c r="D779" s="77">
        <f t="shared" si="12"/>
        <v>6000</v>
      </c>
      <c r="E779" s="40">
        <v>0</v>
      </c>
      <c r="F779" s="40">
        <v>0</v>
      </c>
      <c r="G779" s="40">
        <v>0</v>
      </c>
      <c r="H779" s="11">
        <v>6000</v>
      </c>
    </row>
    <row r="780" spans="1:8" x14ac:dyDescent="0.25">
      <c r="A780" s="74" t="s">
        <v>3994</v>
      </c>
      <c r="B780" s="75" t="s">
        <v>3938</v>
      </c>
      <c r="C780" s="76" t="s">
        <v>3995</v>
      </c>
      <c r="D780" s="77">
        <f t="shared" ref="D780:D791" si="13">E780+F780+H780</f>
        <v>8000</v>
      </c>
      <c r="E780" s="40">
        <v>0</v>
      </c>
      <c r="F780" s="40">
        <v>0</v>
      </c>
      <c r="G780" s="40">
        <v>0</v>
      </c>
      <c r="H780" s="11">
        <v>8000</v>
      </c>
    </row>
    <row r="781" spans="1:8" x14ac:dyDescent="0.25">
      <c r="A781" s="74" t="s">
        <v>3996</v>
      </c>
      <c r="B781" s="75" t="s">
        <v>3942</v>
      </c>
      <c r="C781" s="76" t="s">
        <v>3995</v>
      </c>
      <c r="D781" s="77">
        <f t="shared" si="13"/>
        <v>8000</v>
      </c>
      <c r="E781" s="40">
        <v>0</v>
      </c>
      <c r="F781" s="40">
        <v>0</v>
      </c>
      <c r="G781" s="40">
        <v>0</v>
      </c>
      <c r="H781" s="11">
        <v>8000</v>
      </c>
    </row>
    <row r="782" spans="1:8" x14ac:dyDescent="0.25">
      <c r="A782" s="74" t="s">
        <v>3997</v>
      </c>
      <c r="B782" s="75" t="s">
        <v>3879</v>
      </c>
      <c r="C782" s="76" t="s">
        <v>3998</v>
      </c>
      <c r="D782" s="77">
        <f t="shared" si="13"/>
        <v>4000</v>
      </c>
      <c r="E782" s="40">
        <v>0</v>
      </c>
      <c r="F782" s="40">
        <v>0</v>
      </c>
      <c r="G782" s="40">
        <v>0</v>
      </c>
      <c r="H782" s="11">
        <v>4000</v>
      </c>
    </row>
    <row r="783" spans="1:8" x14ac:dyDescent="0.25">
      <c r="A783" s="74" t="s">
        <v>3999</v>
      </c>
      <c r="B783" s="75" t="s">
        <v>3763</v>
      </c>
      <c r="C783" s="76" t="s">
        <v>3998</v>
      </c>
      <c r="D783" s="77">
        <f t="shared" si="13"/>
        <v>4000</v>
      </c>
      <c r="E783" s="40">
        <v>0</v>
      </c>
      <c r="F783" s="40">
        <v>0</v>
      </c>
      <c r="G783" s="40">
        <v>0</v>
      </c>
      <c r="H783" s="11">
        <v>4000</v>
      </c>
    </row>
    <row r="784" spans="1:8" x14ac:dyDescent="0.25">
      <c r="A784" s="74" t="s">
        <v>4000</v>
      </c>
      <c r="B784" s="75" t="s">
        <v>4001</v>
      </c>
      <c r="C784" s="76" t="s">
        <v>4002</v>
      </c>
      <c r="D784" s="77">
        <f t="shared" si="13"/>
        <v>5000</v>
      </c>
      <c r="E784" s="40">
        <v>0</v>
      </c>
      <c r="F784" s="40">
        <v>0</v>
      </c>
      <c r="G784" s="40">
        <v>0</v>
      </c>
      <c r="H784" s="11">
        <v>5000</v>
      </c>
    </row>
    <row r="785" spans="1:8" x14ac:dyDescent="0.25">
      <c r="A785" s="74" t="s">
        <v>4003</v>
      </c>
      <c r="B785" s="75" t="s">
        <v>4004</v>
      </c>
      <c r="C785" s="76" t="s">
        <v>4002</v>
      </c>
      <c r="D785" s="77">
        <f t="shared" si="13"/>
        <v>5000</v>
      </c>
      <c r="E785" s="40">
        <v>0</v>
      </c>
      <c r="F785" s="40">
        <v>0</v>
      </c>
      <c r="G785" s="40">
        <v>0</v>
      </c>
      <c r="H785" s="11">
        <v>5000</v>
      </c>
    </row>
    <row r="786" spans="1:8" x14ac:dyDescent="0.25">
      <c r="A786" s="74" t="s">
        <v>4005</v>
      </c>
      <c r="B786" s="75" t="s">
        <v>3802</v>
      </c>
      <c r="C786" s="76" t="s">
        <v>4006</v>
      </c>
      <c r="D786" s="77">
        <f t="shared" si="13"/>
        <v>4500</v>
      </c>
      <c r="E786" s="40">
        <v>0</v>
      </c>
      <c r="F786" s="40">
        <v>0</v>
      </c>
      <c r="G786" s="40">
        <v>0</v>
      </c>
      <c r="H786" s="11">
        <v>4500</v>
      </c>
    </row>
    <row r="787" spans="1:8" x14ac:dyDescent="0.25">
      <c r="A787" s="74" t="s">
        <v>4007</v>
      </c>
      <c r="B787" s="75" t="s">
        <v>3806</v>
      </c>
      <c r="C787" s="76" t="s">
        <v>4006</v>
      </c>
      <c r="D787" s="77">
        <f t="shared" si="13"/>
        <v>4500</v>
      </c>
      <c r="E787" s="40">
        <v>0</v>
      </c>
      <c r="F787" s="40">
        <v>0</v>
      </c>
      <c r="G787" s="40">
        <v>0</v>
      </c>
      <c r="H787" s="11">
        <v>4500</v>
      </c>
    </row>
    <row r="788" spans="1:8" x14ac:dyDescent="0.25">
      <c r="A788" s="74" t="s">
        <v>4008</v>
      </c>
      <c r="B788" s="75" t="s">
        <v>3938</v>
      </c>
      <c r="C788" s="76" t="s">
        <v>4009</v>
      </c>
      <c r="D788" s="77">
        <f t="shared" si="13"/>
        <v>18400</v>
      </c>
      <c r="E788" s="40">
        <v>0</v>
      </c>
      <c r="F788" s="40">
        <v>0</v>
      </c>
      <c r="G788" s="40">
        <v>0</v>
      </c>
      <c r="H788" s="11">
        <v>18400</v>
      </c>
    </row>
    <row r="789" spans="1:8" x14ac:dyDescent="0.25">
      <c r="A789" s="74" t="s">
        <v>4010</v>
      </c>
      <c r="B789" s="75" t="s">
        <v>3942</v>
      </c>
      <c r="C789" s="76" t="s">
        <v>4009</v>
      </c>
      <c r="D789" s="77">
        <f t="shared" si="13"/>
        <v>18400</v>
      </c>
      <c r="E789" s="40">
        <v>0</v>
      </c>
      <c r="F789" s="40">
        <v>0</v>
      </c>
      <c r="G789" s="40">
        <v>0</v>
      </c>
      <c r="H789" s="11">
        <v>18400</v>
      </c>
    </row>
    <row r="790" spans="1:8" x14ac:dyDescent="0.25">
      <c r="A790" s="74" t="s">
        <v>4011</v>
      </c>
      <c r="B790" s="75" t="s">
        <v>3874</v>
      </c>
      <c r="C790" s="76" t="s">
        <v>4012</v>
      </c>
      <c r="D790" s="77">
        <f t="shared" si="13"/>
        <v>12000</v>
      </c>
      <c r="E790" s="40">
        <v>0</v>
      </c>
      <c r="F790" s="40">
        <v>0</v>
      </c>
      <c r="G790" s="40">
        <v>0</v>
      </c>
      <c r="H790" s="11">
        <v>12000</v>
      </c>
    </row>
    <row r="791" spans="1:8" x14ac:dyDescent="0.25">
      <c r="A791" s="74" t="s">
        <v>4013</v>
      </c>
      <c r="B791" s="75" t="s">
        <v>3877</v>
      </c>
      <c r="C791" s="76" t="s">
        <v>4012</v>
      </c>
      <c r="D791" s="77">
        <f t="shared" si="13"/>
        <v>12000</v>
      </c>
      <c r="E791" s="40">
        <v>0</v>
      </c>
      <c r="F791" s="40">
        <v>0</v>
      </c>
      <c r="G791" s="40">
        <v>0</v>
      </c>
      <c r="H791" s="11">
        <v>12000</v>
      </c>
    </row>
    <row r="792" spans="1:8" ht="16.5" thickBot="1" x14ac:dyDescent="0.3">
      <c r="A792" s="3"/>
      <c r="B792" s="22"/>
      <c r="C792" s="23"/>
      <c r="D792" s="8"/>
      <c r="E792" s="4"/>
      <c r="F792" s="4"/>
      <c r="G792" s="4"/>
      <c r="H792" s="5"/>
    </row>
    <row r="794" spans="1:8" x14ac:dyDescent="0.25">
      <c r="D794" s="29"/>
      <c r="E794" s="29"/>
      <c r="F794" s="29"/>
      <c r="G794" s="29"/>
      <c r="H794" s="29"/>
    </row>
    <row r="795" spans="1:8" x14ac:dyDescent="0.25">
      <c r="C795" s="57"/>
      <c r="D795" s="29"/>
      <c r="E795" s="56"/>
      <c r="F795" s="56"/>
      <c r="G795" s="56"/>
      <c r="H795" s="56"/>
    </row>
    <row r="796" spans="1:8" x14ac:dyDescent="0.25">
      <c r="C796" s="57"/>
      <c r="D796" s="58"/>
      <c r="E796" s="30"/>
      <c r="F796" s="30"/>
      <c r="G796" s="30"/>
      <c r="H796" s="56"/>
    </row>
    <row r="797" spans="1:8" x14ac:dyDescent="0.25">
      <c r="C797" s="56"/>
      <c r="D797" s="56"/>
      <c r="E797" s="56"/>
      <c r="F797" s="56"/>
      <c r="G797" s="56"/>
      <c r="H797" s="56"/>
    </row>
  </sheetData>
  <autoFilter ref="A1:J791" xr:uid="{81695C9F-43DA-4F06-B38C-595B807BEB5E}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4"/>
  <sheetViews>
    <sheetView zoomScaleNormal="100" workbookViewId="0">
      <selection activeCell="M11" sqref="M11"/>
    </sheetView>
  </sheetViews>
  <sheetFormatPr defaultRowHeight="15" x14ac:dyDescent="0.25"/>
  <cols>
    <col min="1" max="1" width="2.85546875" customWidth="1"/>
    <col min="2" max="2" width="9.42578125" customWidth="1"/>
    <col min="3" max="3" width="11.5703125" customWidth="1"/>
    <col min="4" max="4" width="11.85546875" bestFit="1" customWidth="1"/>
    <col min="5" max="5" width="9.140625" customWidth="1"/>
    <col min="6" max="6" width="7.5703125" customWidth="1"/>
    <col min="7" max="7" width="12.140625" customWidth="1"/>
    <col min="9" max="9" width="9.140625" customWidth="1"/>
  </cols>
  <sheetData>
    <row r="1" spans="1:15" x14ac:dyDescent="0.25">
      <c r="A1" t="s">
        <v>1457</v>
      </c>
    </row>
    <row r="3" spans="1:15" ht="29.25" customHeight="1" x14ac:dyDescent="0.25">
      <c r="A3" s="107" t="s">
        <v>3453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x14ac:dyDescent="0.25">
      <c r="B4" t="s">
        <v>2690</v>
      </c>
    </row>
    <row r="6" spans="1:15" x14ac:dyDescent="0.25">
      <c r="A6" t="s">
        <v>4020</v>
      </c>
    </row>
    <row r="7" spans="1:15" x14ac:dyDescent="0.25">
      <c r="B7" t="s">
        <v>4026</v>
      </c>
    </row>
    <row r="9" spans="1:15" x14ac:dyDescent="0.25">
      <c r="A9" t="s">
        <v>4021</v>
      </c>
    </row>
    <row r="10" spans="1:15" x14ac:dyDescent="0.25">
      <c r="B10" t="s">
        <v>2691</v>
      </c>
    </row>
    <row r="12" spans="1:15" x14ac:dyDescent="0.25">
      <c r="A12" t="s">
        <v>4022</v>
      </c>
    </row>
    <row r="13" spans="1:15" x14ac:dyDescent="0.25">
      <c r="B13" t="s">
        <v>3454</v>
      </c>
    </row>
    <row r="15" spans="1:15" x14ac:dyDescent="0.25">
      <c r="A15" t="s">
        <v>4023</v>
      </c>
    </row>
    <row r="16" spans="1:15" x14ac:dyDescent="0.25">
      <c r="B16" t="s">
        <v>2692</v>
      </c>
    </row>
    <row r="18" spans="1:7" x14ac:dyDescent="0.25">
      <c r="A18" t="s">
        <v>1</v>
      </c>
    </row>
    <row r="19" spans="1:7" x14ac:dyDescent="0.25">
      <c r="B19" t="s">
        <v>2693</v>
      </c>
    </row>
    <row r="20" spans="1:7" ht="15.75" thickBot="1" x14ac:dyDescent="0.3"/>
    <row r="21" spans="1:7" ht="18.75" x14ac:dyDescent="0.3">
      <c r="B21" s="42" t="s">
        <v>1446</v>
      </c>
      <c r="C21" s="43"/>
      <c r="F21" s="52" t="s">
        <v>1443</v>
      </c>
      <c r="G21" s="43"/>
    </row>
    <row r="22" spans="1:7" ht="18.75" x14ac:dyDescent="0.3">
      <c r="B22" s="44" t="s">
        <v>2</v>
      </c>
      <c r="C22" s="90">
        <v>38560</v>
      </c>
      <c r="F22" s="44" t="s">
        <v>7</v>
      </c>
      <c r="G22" s="45">
        <f>CEILING(C22*12*$E$29,10)</f>
        <v>628380</v>
      </c>
    </row>
    <row r="23" spans="1:7" ht="18.75" x14ac:dyDescent="0.3">
      <c r="B23" s="44" t="s">
        <v>3436</v>
      </c>
      <c r="C23" s="90">
        <v>28870</v>
      </c>
      <c r="F23" s="44" t="s">
        <v>8</v>
      </c>
      <c r="G23" s="45">
        <f>CEILING(C23*12*$E$29,10)</f>
        <v>470470</v>
      </c>
    </row>
    <row r="24" spans="1:7" ht="18.75" x14ac:dyDescent="0.3">
      <c r="B24" s="44" t="s">
        <v>3</v>
      </c>
      <c r="C24" s="90">
        <v>41700</v>
      </c>
      <c r="F24" s="44" t="s">
        <v>9</v>
      </c>
      <c r="G24" s="45">
        <f>CEILING(C24*12*$E$29,10)</f>
        <v>679550</v>
      </c>
    </row>
    <row r="25" spans="1:7" ht="18.75" x14ac:dyDescent="0.3">
      <c r="B25" s="44" t="s">
        <v>3435</v>
      </c>
      <c r="C25" s="90">
        <v>21170</v>
      </c>
      <c r="F25" s="44" t="s">
        <v>3434</v>
      </c>
      <c r="G25" s="45">
        <f>CEILING(C25*12*$E$29,10)</f>
        <v>344990</v>
      </c>
    </row>
    <row r="26" spans="1:7" ht="18.75" x14ac:dyDescent="0.3">
      <c r="B26" s="44" t="s">
        <v>4025</v>
      </c>
      <c r="C26" s="90">
        <v>33600</v>
      </c>
      <c r="F26" s="44" t="s">
        <v>4024</v>
      </c>
      <c r="G26" s="45">
        <f>CEILING(C26*12*$E$29,10)</f>
        <v>547550</v>
      </c>
    </row>
    <row r="27" spans="1:7" ht="19.5" thickBot="1" x14ac:dyDescent="0.35">
      <c r="B27" s="46" t="s">
        <v>4</v>
      </c>
      <c r="C27" s="89">
        <v>31180</v>
      </c>
      <c r="F27" s="46" t="s">
        <v>10</v>
      </c>
      <c r="G27" s="47">
        <f>CEILING(C27*$E$29/160,1)</f>
        <v>265</v>
      </c>
    </row>
    <row r="28" spans="1:7" ht="19.5" thickBot="1" x14ac:dyDescent="0.35">
      <c r="B28" s="9"/>
      <c r="C28" s="10"/>
      <c r="F28" s="9"/>
      <c r="G28" s="10"/>
    </row>
    <row r="29" spans="1:7" ht="19.5" thickBot="1" x14ac:dyDescent="0.35">
      <c r="B29" s="48" t="s">
        <v>5</v>
      </c>
      <c r="C29" s="49">
        <v>35.799999999999997</v>
      </c>
      <c r="D29" s="50" t="s">
        <v>6</v>
      </c>
      <c r="E29" s="51">
        <f>1+(C29/100)</f>
        <v>1.3580000000000001</v>
      </c>
    </row>
    <row r="34" spans="1:1" x14ac:dyDescent="0.25">
      <c r="A34" s="41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3FA7-2A2E-47E4-8651-4E48211BDB64}">
  <dimension ref="A1:I171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85546875" bestFit="1" customWidth="1"/>
    <col min="2" max="2" width="10.85546875" bestFit="1" customWidth="1"/>
    <col min="3" max="3" width="79.140625" bestFit="1" customWidth="1"/>
    <col min="4" max="4" width="26.5703125" bestFit="1" customWidth="1"/>
    <col min="5" max="5" width="17" bestFit="1" customWidth="1"/>
    <col min="6" max="8" width="10.140625" bestFit="1" customWidth="1"/>
    <col min="9" max="9" width="38.140625" bestFit="1" customWidth="1"/>
  </cols>
  <sheetData>
    <row r="1" spans="1:9" x14ac:dyDescent="0.25">
      <c r="A1" t="s">
        <v>4060</v>
      </c>
      <c r="B1" t="s">
        <v>4061</v>
      </c>
      <c r="C1" t="s">
        <v>4062</v>
      </c>
      <c r="D1" t="s">
        <v>4063</v>
      </c>
      <c r="E1" t="s">
        <v>4064</v>
      </c>
      <c r="F1" t="s">
        <v>4065</v>
      </c>
      <c r="G1" t="s">
        <v>4066</v>
      </c>
      <c r="H1" t="s">
        <v>4067</v>
      </c>
      <c r="I1" t="s">
        <v>4068</v>
      </c>
    </row>
    <row r="2" spans="1:9" x14ac:dyDescent="0.25">
      <c r="A2" t="s">
        <v>4069</v>
      </c>
      <c r="B2" t="s">
        <v>11</v>
      </c>
      <c r="C2" t="s">
        <v>12</v>
      </c>
      <c r="D2" t="s">
        <v>1472</v>
      </c>
      <c r="E2" t="s">
        <v>1473</v>
      </c>
      <c r="F2" s="99">
        <v>42614</v>
      </c>
      <c r="G2" t="s">
        <v>4070</v>
      </c>
      <c r="H2" s="99">
        <v>401768</v>
      </c>
      <c r="I2" t="s">
        <v>4071</v>
      </c>
    </row>
    <row r="3" spans="1:9" x14ac:dyDescent="0.25">
      <c r="A3" t="s">
        <v>4069</v>
      </c>
      <c r="B3" t="s">
        <v>13</v>
      </c>
      <c r="C3" t="s">
        <v>14</v>
      </c>
      <c r="D3" t="s">
        <v>1474</v>
      </c>
      <c r="E3" t="s">
        <v>1475</v>
      </c>
      <c r="F3" s="99">
        <v>42614</v>
      </c>
      <c r="G3" t="s">
        <v>4070</v>
      </c>
      <c r="H3" s="99">
        <v>401768</v>
      </c>
      <c r="I3" t="s">
        <v>4071</v>
      </c>
    </row>
    <row r="4" spans="1:9" x14ac:dyDescent="0.25">
      <c r="A4" t="s">
        <v>4069</v>
      </c>
      <c r="B4" t="s">
        <v>15</v>
      </c>
      <c r="C4" t="s">
        <v>16</v>
      </c>
      <c r="D4" t="s">
        <v>1476</v>
      </c>
      <c r="E4" t="s">
        <v>1477</v>
      </c>
      <c r="F4" s="99">
        <v>42614</v>
      </c>
      <c r="G4" t="s">
        <v>4070</v>
      </c>
      <c r="H4" s="99">
        <v>401768</v>
      </c>
      <c r="I4" t="s">
        <v>4071</v>
      </c>
    </row>
    <row r="5" spans="1:9" x14ac:dyDescent="0.25">
      <c r="A5" s="100" t="s">
        <v>4069</v>
      </c>
      <c r="B5" s="100" t="s">
        <v>17</v>
      </c>
      <c r="C5" s="100" t="s">
        <v>18</v>
      </c>
      <c r="D5" s="100" t="s">
        <v>1478</v>
      </c>
      <c r="E5" s="100" t="s">
        <v>1479</v>
      </c>
      <c r="F5" s="101">
        <v>42614</v>
      </c>
      <c r="G5" s="101">
        <v>44200</v>
      </c>
      <c r="H5" s="101">
        <v>45657</v>
      </c>
      <c r="I5" s="100" t="s">
        <v>4072</v>
      </c>
    </row>
    <row r="6" spans="1:9" x14ac:dyDescent="0.25">
      <c r="A6" s="100" t="s">
        <v>4069</v>
      </c>
      <c r="B6" s="100" t="s">
        <v>19</v>
      </c>
      <c r="C6" s="100" t="s">
        <v>20</v>
      </c>
      <c r="D6" s="100" t="s">
        <v>1480</v>
      </c>
      <c r="E6" s="100" t="s">
        <v>1481</v>
      </c>
      <c r="F6" s="101">
        <v>42614</v>
      </c>
      <c r="G6" s="101">
        <v>44200</v>
      </c>
      <c r="H6" s="101">
        <v>45657</v>
      </c>
      <c r="I6" s="100" t="s">
        <v>4072</v>
      </c>
    </row>
    <row r="7" spans="1:9" x14ac:dyDescent="0.25">
      <c r="A7" s="100" t="s">
        <v>4069</v>
      </c>
      <c r="B7" s="100" t="s">
        <v>21</v>
      </c>
      <c r="C7" s="100" t="s">
        <v>22</v>
      </c>
      <c r="D7" s="100" t="s">
        <v>1482</v>
      </c>
      <c r="E7" s="100" t="s">
        <v>1483</v>
      </c>
      <c r="F7" s="101">
        <v>42614</v>
      </c>
      <c r="G7" s="101">
        <v>44200</v>
      </c>
      <c r="H7" s="101">
        <v>45657</v>
      </c>
      <c r="I7" s="100" t="s">
        <v>4072</v>
      </c>
    </row>
    <row r="8" spans="1:9" x14ac:dyDescent="0.25">
      <c r="A8" t="s">
        <v>4069</v>
      </c>
      <c r="B8" t="s">
        <v>23</v>
      </c>
      <c r="C8" t="s">
        <v>24</v>
      </c>
      <c r="D8" t="s">
        <v>1484</v>
      </c>
      <c r="E8" t="s">
        <v>1485</v>
      </c>
      <c r="F8" s="99">
        <v>42614</v>
      </c>
      <c r="G8" s="99">
        <v>43069</v>
      </c>
      <c r="H8" s="99">
        <v>44530</v>
      </c>
      <c r="I8" t="s">
        <v>3438</v>
      </c>
    </row>
    <row r="9" spans="1:9" x14ac:dyDescent="0.25">
      <c r="A9" t="s">
        <v>4069</v>
      </c>
      <c r="B9" t="s">
        <v>25</v>
      </c>
      <c r="C9" t="s">
        <v>26</v>
      </c>
      <c r="D9" t="s">
        <v>1484</v>
      </c>
      <c r="E9" t="s">
        <v>1485</v>
      </c>
      <c r="F9" s="99">
        <v>42614</v>
      </c>
      <c r="G9" s="99">
        <v>43069</v>
      </c>
      <c r="H9" s="99">
        <v>44530</v>
      </c>
      <c r="I9" t="s">
        <v>3438</v>
      </c>
    </row>
    <row r="10" spans="1:9" x14ac:dyDescent="0.25">
      <c r="A10" t="s">
        <v>4069</v>
      </c>
      <c r="B10" t="s">
        <v>27</v>
      </c>
      <c r="C10" t="s">
        <v>12</v>
      </c>
      <c r="D10" t="s">
        <v>1472</v>
      </c>
      <c r="E10" t="s">
        <v>1486</v>
      </c>
      <c r="F10" s="99">
        <v>42614</v>
      </c>
      <c r="G10" t="s">
        <v>4070</v>
      </c>
      <c r="H10" s="99">
        <v>401768</v>
      </c>
      <c r="I10" t="s">
        <v>4071</v>
      </c>
    </row>
    <row r="11" spans="1:9" x14ac:dyDescent="0.25">
      <c r="A11" t="s">
        <v>4069</v>
      </c>
      <c r="B11" t="s">
        <v>28</v>
      </c>
      <c r="C11" t="s">
        <v>14</v>
      </c>
      <c r="D11" t="s">
        <v>1474</v>
      </c>
      <c r="E11" t="s">
        <v>1487</v>
      </c>
      <c r="F11" s="99">
        <v>42614</v>
      </c>
      <c r="G11" t="s">
        <v>4070</v>
      </c>
      <c r="H11" s="99">
        <v>401768</v>
      </c>
      <c r="I11" t="s">
        <v>4071</v>
      </c>
    </row>
    <row r="12" spans="1:9" x14ac:dyDescent="0.25">
      <c r="A12" t="s">
        <v>4069</v>
      </c>
      <c r="B12" t="s">
        <v>29</v>
      </c>
      <c r="C12" t="s">
        <v>30</v>
      </c>
      <c r="D12" t="s">
        <v>1476</v>
      </c>
      <c r="E12" t="s">
        <v>1488</v>
      </c>
      <c r="F12" s="99">
        <v>42614</v>
      </c>
      <c r="G12" t="s">
        <v>4070</v>
      </c>
      <c r="H12" s="99">
        <v>401768</v>
      </c>
      <c r="I12" t="s">
        <v>4071</v>
      </c>
    </row>
    <row r="13" spans="1:9" x14ac:dyDescent="0.25">
      <c r="A13" t="s">
        <v>4069</v>
      </c>
      <c r="B13" t="s">
        <v>31</v>
      </c>
      <c r="C13" t="s">
        <v>32</v>
      </c>
      <c r="D13" t="s">
        <v>1489</v>
      </c>
      <c r="E13" t="s">
        <v>1490</v>
      </c>
      <c r="F13" s="99">
        <v>42614</v>
      </c>
      <c r="G13" s="99">
        <v>43112</v>
      </c>
      <c r="H13" s="99">
        <v>44628</v>
      </c>
      <c r="I13" t="s">
        <v>3445</v>
      </c>
    </row>
    <row r="14" spans="1:9" x14ac:dyDescent="0.25">
      <c r="A14" t="s">
        <v>4069</v>
      </c>
      <c r="B14" t="s">
        <v>33</v>
      </c>
      <c r="C14" t="s">
        <v>34</v>
      </c>
      <c r="D14" t="s">
        <v>1491</v>
      </c>
      <c r="E14" t="s">
        <v>1492</v>
      </c>
      <c r="F14" s="99">
        <v>42614</v>
      </c>
      <c r="G14" s="99">
        <v>43112</v>
      </c>
      <c r="H14" s="99">
        <v>44628</v>
      </c>
      <c r="I14" t="s">
        <v>3445</v>
      </c>
    </row>
    <row r="15" spans="1:9" x14ac:dyDescent="0.25">
      <c r="A15" t="s">
        <v>4069</v>
      </c>
      <c r="B15" t="s">
        <v>35</v>
      </c>
      <c r="C15" t="s">
        <v>36</v>
      </c>
      <c r="D15" t="s">
        <v>1493</v>
      </c>
      <c r="E15" t="s">
        <v>1494</v>
      </c>
      <c r="F15" s="99">
        <v>42614</v>
      </c>
      <c r="G15" s="99">
        <v>43112</v>
      </c>
      <c r="H15" s="99">
        <v>44628</v>
      </c>
      <c r="I15" t="s">
        <v>3445</v>
      </c>
    </row>
    <row r="16" spans="1:9" x14ac:dyDescent="0.25">
      <c r="A16" t="s">
        <v>4069</v>
      </c>
      <c r="B16" t="s">
        <v>37</v>
      </c>
      <c r="C16" t="s">
        <v>38</v>
      </c>
      <c r="D16" t="s">
        <v>1495</v>
      </c>
      <c r="E16" t="s">
        <v>1496</v>
      </c>
      <c r="F16" s="99">
        <v>42614</v>
      </c>
      <c r="G16" s="99">
        <v>43112</v>
      </c>
      <c r="H16" s="99">
        <v>44628</v>
      </c>
      <c r="I16" t="s">
        <v>3445</v>
      </c>
    </row>
    <row r="17" spans="1:9" x14ac:dyDescent="0.25">
      <c r="A17" t="s">
        <v>4069</v>
      </c>
      <c r="B17" t="s">
        <v>39</v>
      </c>
      <c r="C17" t="s">
        <v>40</v>
      </c>
      <c r="D17" t="s">
        <v>1497</v>
      </c>
      <c r="E17" t="s">
        <v>1498</v>
      </c>
      <c r="F17" s="99">
        <v>42614</v>
      </c>
      <c r="G17" s="99">
        <v>43112</v>
      </c>
      <c r="H17" s="99">
        <v>44628</v>
      </c>
      <c r="I17" t="s">
        <v>3445</v>
      </c>
    </row>
    <row r="18" spans="1:9" x14ac:dyDescent="0.25">
      <c r="A18" t="s">
        <v>4069</v>
      </c>
      <c r="B18" t="s">
        <v>41</v>
      </c>
      <c r="C18" t="s">
        <v>42</v>
      </c>
      <c r="D18" t="s">
        <v>1499</v>
      </c>
      <c r="E18" t="s">
        <v>1500</v>
      </c>
      <c r="F18" s="99">
        <v>42614</v>
      </c>
      <c r="G18" s="99">
        <v>43112</v>
      </c>
      <c r="H18" s="99">
        <v>44628</v>
      </c>
      <c r="I18" t="s">
        <v>3445</v>
      </c>
    </row>
    <row r="19" spans="1:9" x14ac:dyDescent="0.25">
      <c r="A19" t="s">
        <v>4069</v>
      </c>
      <c r="B19" t="s">
        <v>43</v>
      </c>
      <c r="C19" t="s">
        <v>44</v>
      </c>
      <c r="D19" t="s">
        <v>1501</v>
      </c>
      <c r="E19" t="s">
        <v>1502</v>
      </c>
      <c r="F19" s="99">
        <v>42614</v>
      </c>
      <c r="G19" s="99">
        <v>43112</v>
      </c>
      <c r="H19" s="99">
        <v>44628</v>
      </c>
      <c r="I19" t="s">
        <v>3445</v>
      </c>
    </row>
    <row r="20" spans="1:9" x14ac:dyDescent="0.25">
      <c r="A20" t="s">
        <v>4069</v>
      </c>
      <c r="B20" t="s">
        <v>45</v>
      </c>
      <c r="C20" t="s">
        <v>46</v>
      </c>
      <c r="D20" t="s">
        <v>1503</v>
      </c>
      <c r="E20" t="s">
        <v>1502</v>
      </c>
      <c r="F20" s="99">
        <v>42614</v>
      </c>
      <c r="G20" s="99">
        <v>43112</v>
      </c>
      <c r="H20" s="99">
        <v>44628</v>
      </c>
      <c r="I20" t="s">
        <v>3445</v>
      </c>
    </row>
    <row r="21" spans="1:9" x14ac:dyDescent="0.25">
      <c r="A21" t="s">
        <v>4069</v>
      </c>
      <c r="B21" t="s">
        <v>47</v>
      </c>
      <c r="C21" t="s">
        <v>1504</v>
      </c>
      <c r="D21" t="s">
        <v>1505</v>
      </c>
      <c r="E21" t="s">
        <v>1506</v>
      </c>
      <c r="F21" s="99">
        <v>42614</v>
      </c>
      <c r="G21" s="99">
        <v>43069</v>
      </c>
      <c r="H21" s="99">
        <v>44530</v>
      </c>
      <c r="I21" t="s">
        <v>3438</v>
      </c>
    </row>
    <row r="22" spans="1:9" x14ac:dyDescent="0.25">
      <c r="A22" t="s">
        <v>4069</v>
      </c>
      <c r="B22" t="s">
        <v>49</v>
      </c>
      <c r="C22" t="s">
        <v>50</v>
      </c>
      <c r="D22" t="s">
        <v>1505</v>
      </c>
      <c r="E22" t="s">
        <v>1506</v>
      </c>
      <c r="F22" s="99">
        <v>42614</v>
      </c>
      <c r="G22" s="99">
        <v>43069</v>
      </c>
      <c r="H22" s="99">
        <v>44530</v>
      </c>
      <c r="I22" t="s">
        <v>3438</v>
      </c>
    </row>
    <row r="23" spans="1:9" x14ac:dyDescent="0.25">
      <c r="A23" t="s">
        <v>4069</v>
      </c>
      <c r="B23" t="s">
        <v>51</v>
      </c>
      <c r="C23" t="s">
        <v>1507</v>
      </c>
      <c r="D23" t="s">
        <v>1478</v>
      </c>
      <c r="E23" t="s">
        <v>1508</v>
      </c>
      <c r="F23" s="99">
        <v>42614</v>
      </c>
      <c r="G23" s="99">
        <v>43069</v>
      </c>
      <c r="H23" s="99">
        <v>44561</v>
      </c>
      <c r="I23" t="s">
        <v>3438</v>
      </c>
    </row>
    <row r="24" spans="1:9" x14ac:dyDescent="0.25">
      <c r="A24" t="s">
        <v>4069</v>
      </c>
      <c r="B24" t="s">
        <v>53</v>
      </c>
      <c r="C24" t="s">
        <v>54</v>
      </c>
      <c r="D24" t="s">
        <v>1478</v>
      </c>
      <c r="E24" t="s">
        <v>1508</v>
      </c>
      <c r="F24" s="99">
        <v>42614</v>
      </c>
      <c r="G24" s="99">
        <v>43069</v>
      </c>
      <c r="H24" s="99">
        <v>44561</v>
      </c>
      <c r="I24" t="s">
        <v>3438</v>
      </c>
    </row>
    <row r="25" spans="1:9" x14ac:dyDescent="0.25">
      <c r="A25" s="100" t="s">
        <v>4069</v>
      </c>
      <c r="B25" s="100" t="s">
        <v>55</v>
      </c>
      <c r="C25" s="100" t="s">
        <v>20</v>
      </c>
      <c r="D25" s="100" t="s">
        <v>1480</v>
      </c>
      <c r="E25" s="100" t="s">
        <v>1509</v>
      </c>
      <c r="F25" s="101">
        <v>42614</v>
      </c>
      <c r="G25" s="101">
        <v>44200</v>
      </c>
      <c r="H25" s="101">
        <v>45657</v>
      </c>
      <c r="I25" s="100" t="s">
        <v>4072</v>
      </c>
    </row>
    <row r="26" spans="1:9" x14ac:dyDescent="0.25">
      <c r="A26" t="s">
        <v>4069</v>
      </c>
      <c r="B26" t="s">
        <v>56</v>
      </c>
      <c r="C26" t="s">
        <v>24</v>
      </c>
      <c r="D26" t="s">
        <v>4073</v>
      </c>
      <c r="E26" t="s">
        <v>1510</v>
      </c>
      <c r="F26" s="99">
        <v>42614</v>
      </c>
      <c r="G26" s="99">
        <v>43069</v>
      </c>
      <c r="H26" s="99">
        <v>44530</v>
      </c>
      <c r="I26" t="s">
        <v>3438</v>
      </c>
    </row>
    <row r="27" spans="1:9" x14ac:dyDescent="0.25">
      <c r="A27" t="s">
        <v>4069</v>
      </c>
      <c r="B27" t="s">
        <v>57</v>
      </c>
      <c r="C27" t="s">
        <v>26</v>
      </c>
      <c r="D27" t="s">
        <v>4073</v>
      </c>
      <c r="E27" t="s">
        <v>1510</v>
      </c>
      <c r="F27" s="99">
        <v>42614</v>
      </c>
      <c r="G27" s="99">
        <v>43069</v>
      </c>
      <c r="H27" s="99">
        <v>44530</v>
      </c>
      <c r="I27" t="s">
        <v>3438</v>
      </c>
    </row>
    <row r="28" spans="1:9" x14ac:dyDescent="0.25">
      <c r="A28" s="100" t="s">
        <v>4069</v>
      </c>
      <c r="B28" s="100" t="s">
        <v>1511</v>
      </c>
      <c r="C28" s="100" t="s">
        <v>1512</v>
      </c>
      <c r="D28" s="100" t="s">
        <v>1505</v>
      </c>
      <c r="E28" s="100" t="s">
        <v>1513</v>
      </c>
      <c r="F28" s="101">
        <v>43070</v>
      </c>
      <c r="G28" s="101">
        <v>44200</v>
      </c>
      <c r="H28" s="101">
        <v>45657</v>
      </c>
      <c r="I28" s="100" t="s">
        <v>4072</v>
      </c>
    </row>
    <row r="29" spans="1:9" x14ac:dyDescent="0.25">
      <c r="A29" s="100" t="s">
        <v>4069</v>
      </c>
      <c r="B29" s="100" t="s">
        <v>1514</v>
      </c>
      <c r="C29" s="100" t="s">
        <v>1515</v>
      </c>
      <c r="D29" s="100" t="s">
        <v>1478</v>
      </c>
      <c r="E29" s="100" t="s">
        <v>1516</v>
      </c>
      <c r="F29" s="101">
        <v>43070</v>
      </c>
      <c r="G29" s="101">
        <v>44200</v>
      </c>
      <c r="H29" s="101">
        <v>45657</v>
      </c>
      <c r="I29" s="100" t="s">
        <v>4072</v>
      </c>
    </row>
    <row r="30" spans="1:9" x14ac:dyDescent="0.25">
      <c r="A30" t="s">
        <v>4069</v>
      </c>
      <c r="B30" t="s">
        <v>2694</v>
      </c>
      <c r="C30" t="s">
        <v>3456</v>
      </c>
      <c r="D30" t="s">
        <v>3457</v>
      </c>
      <c r="E30" t="s">
        <v>1492</v>
      </c>
      <c r="F30" s="99">
        <v>43168</v>
      </c>
      <c r="G30" s="99">
        <v>43738</v>
      </c>
      <c r="H30" s="99">
        <v>401768</v>
      </c>
      <c r="I30" t="s">
        <v>3458</v>
      </c>
    </row>
    <row r="31" spans="1:9" x14ac:dyDescent="0.25">
      <c r="A31" t="s">
        <v>4069</v>
      </c>
      <c r="B31" t="s">
        <v>2695</v>
      </c>
      <c r="C31" t="s">
        <v>3459</v>
      </c>
      <c r="D31" t="s">
        <v>3460</v>
      </c>
      <c r="E31" t="s">
        <v>1494</v>
      </c>
      <c r="F31" s="99">
        <v>43168</v>
      </c>
      <c r="G31" s="99">
        <v>43738</v>
      </c>
      <c r="H31" s="99">
        <v>401768</v>
      </c>
      <c r="I31" t="s">
        <v>3458</v>
      </c>
    </row>
    <row r="32" spans="1:9" x14ac:dyDescent="0.25">
      <c r="A32" t="s">
        <v>4069</v>
      </c>
      <c r="B32" t="s">
        <v>2696</v>
      </c>
      <c r="C32" t="s">
        <v>3461</v>
      </c>
      <c r="D32" t="s">
        <v>3462</v>
      </c>
      <c r="E32" t="s">
        <v>1496</v>
      </c>
      <c r="F32" s="99">
        <v>43168</v>
      </c>
      <c r="G32" s="99">
        <v>43738</v>
      </c>
      <c r="H32" s="99">
        <v>401768</v>
      </c>
      <c r="I32" t="s">
        <v>3458</v>
      </c>
    </row>
    <row r="33" spans="1:9" x14ac:dyDescent="0.25">
      <c r="A33" t="s">
        <v>4069</v>
      </c>
      <c r="B33" t="s">
        <v>2697</v>
      </c>
      <c r="C33" t="s">
        <v>3463</v>
      </c>
      <c r="D33" t="s">
        <v>3464</v>
      </c>
      <c r="E33" t="s">
        <v>2698</v>
      </c>
      <c r="F33" s="99">
        <v>43168</v>
      </c>
      <c r="G33" s="99">
        <v>43738</v>
      </c>
      <c r="H33" s="99">
        <v>401768</v>
      </c>
      <c r="I33" t="s">
        <v>3458</v>
      </c>
    </row>
    <row r="34" spans="1:9" x14ac:dyDescent="0.25">
      <c r="A34" t="s">
        <v>4069</v>
      </c>
      <c r="B34" t="s">
        <v>2699</v>
      </c>
      <c r="C34" t="s">
        <v>3465</v>
      </c>
      <c r="D34" t="s">
        <v>3466</v>
      </c>
      <c r="E34" t="s">
        <v>2700</v>
      </c>
      <c r="F34" s="99">
        <v>43168</v>
      </c>
      <c r="G34" s="99">
        <v>43738</v>
      </c>
      <c r="H34" s="99">
        <v>401768</v>
      </c>
      <c r="I34" t="s">
        <v>3458</v>
      </c>
    </row>
    <row r="35" spans="1:9" x14ac:dyDescent="0.25">
      <c r="A35" t="s">
        <v>4069</v>
      </c>
      <c r="B35" t="s">
        <v>2701</v>
      </c>
      <c r="C35" t="s">
        <v>2702</v>
      </c>
      <c r="D35" t="s">
        <v>3452</v>
      </c>
      <c r="E35" t="s">
        <v>1498</v>
      </c>
      <c r="F35" s="99">
        <v>43168</v>
      </c>
      <c r="G35" s="99">
        <v>43112</v>
      </c>
      <c r="H35" s="99">
        <v>401768</v>
      </c>
      <c r="I35" t="s">
        <v>4071</v>
      </c>
    </row>
    <row r="36" spans="1:9" x14ac:dyDescent="0.25">
      <c r="A36" t="s">
        <v>4069</v>
      </c>
      <c r="B36" t="s">
        <v>2703</v>
      </c>
      <c r="C36" t="s">
        <v>3467</v>
      </c>
      <c r="D36" t="s">
        <v>3468</v>
      </c>
      <c r="E36" t="s">
        <v>2704</v>
      </c>
      <c r="F36" s="99">
        <v>43168</v>
      </c>
      <c r="G36" s="99">
        <v>43738</v>
      </c>
      <c r="H36" s="99">
        <v>401768</v>
      </c>
      <c r="I36" t="s">
        <v>3458</v>
      </c>
    </row>
    <row r="37" spans="1:9" x14ac:dyDescent="0.25">
      <c r="A37" t="s">
        <v>4069</v>
      </c>
      <c r="B37" t="s">
        <v>2705</v>
      </c>
      <c r="C37" t="s">
        <v>3469</v>
      </c>
      <c r="D37" t="s">
        <v>3470</v>
      </c>
      <c r="E37" t="s">
        <v>2706</v>
      </c>
      <c r="F37" s="99">
        <v>43168</v>
      </c>
      <c r="G37" s="99">
        <v>43738</v>
      </c>
      <c r="H37" s="99">
        <v>401768</v>
      </c>
      <c r="I37" t="s">
        <v>3458</v>
      </c>
    </row>
    <row r="38" spans="1:9" x14ac:dyDescent="0.25">
      <c r="A38" t="s">
        <v>4069</v>
      </c>
      <c r="B38" t="s">
        <v>2707</v>
      </c>
      <c r="C38" t="s">
        <v>3471</v>
      </c>
      <c r="D38" t="s">
        <v>3472</v>
      </c>
      <c r="E38" t="s">
        <v>2708</v>
      </c>
      <c r="F38" s="99">
        <v>43168</v>
      </c>
      <c r="G38" s="99">
        <v>43738</v>
      </c>
      <c r="H38" s="99">
        <v>401768</v>
      </c>
      <c r="I38" t="s">
        <v>3458</v>
      </c>
    </row>
    <row r="39" spans="1:9" x14ac:dyDescent="0.25">
      <c r="A39" t="s">
        <v>4069</v>
      </c>
      <c r="B39" t="s">
        <v>2709</v>
      </c>
      <c r="C39" t="s">
        <v>3473</v>
      </c>
      <c r="D39" t="s">
        <v>3474</v>
      </c>
      <c r="E39" t="s">
        <v>2710</v>
      </c>
      <c r="F39" s="99">
        <v>43168</v>
      </c>
      <c r="G39" s="99">
        <v>43738</v>
      </c>
      <c r="H39" s="99">
        <v>401768</v>
      </c>
      <c r="I39" t="s">
        <v>3458</v>
      </c>
    </row>
    <row r="40" spans="1:9" x14ac:dyDescent="0.25">
      <c r="A40" t="s">
        <v>4069</v>
      </c>
      <c r="B40" t="s">
        <v>2711</v>
      </c>
      <c r="C40" t="s">
        <v>3475</v>
      </c>
      <c r="D40" t="s">
        <v>3476</v>
      </c>
      <c r="E40" t="s">
        <v>2712</v>
      </c>
      <c r="F40" s="99">
        <v>43168</v>
      </c>
      <c r="G40" s="99">
        <v>43738</v>
      </c>
      <c r="H40" s="99">
        <v>401768</v>
      </c>
      <c r="I40" t="s">
        <v>3458</v>
      </c>
    </row>
    <row r="41" spans="1:9" x14ac:dyDescent="0.25">
      <c r="A41" t="s">
        <v>4069</v>
      </c>
      <c r="B41" t="s">
        <v>2713</v>
      </c>
      <c r="C41" t="s">
        <v>2714</v>
      </c>
      <c r="D41" t="s">
        <v>3451</v>
      </c>
      <c r="E41" t="s">
        <v>2715</v>
      </c>
      <c r="F41" s="99">
        <v>43168</v>
      </c>
      <c r="G41" s="99">
        <v>43112</v>
      </c>
      <c r="H41" s="99">
        <v>401768</v>
      </c>
      <c r="I41" t="s">
        <v>4071</v>
      </c>
    </row>
    <row r="42" spans="1:9" x14ac:dyDescent="0.25">
      <c r="A42" s="100" t="s">
        <v>4069</v>
      </c>
      <c r="B42" s="100" t="s">
        <v>2716</v>
      </c>
      <c r="C42" s="100" t="s">
        <v>42</v>
      </c>
      <c r="D42" s="100" t="s">
        <v>1499</v>
      </c>
      <c r="E42" s="100" t="s">
        <v>1502</v>
      </c>
      <c r="F42" s="101">
        <v>43168</v>
      </c>
      <c r="G42" s="101">
        <v>44200</v>
      </c>
      <c r="H42" s="101">
        <v>45657</v>
      </c>
      <c r="I42" s="100" t="s">
        <v>4072</v>
      </c>
    </row>
    <row r="43" spans="1:9" x14ac:dyDescent="0.25">
      <c r="A43" t="s">
        <v>4069</v>
      </c>
      <c r="B43" t="s">
        <v>2717</v>
      </c>
      <c r="C43" t="s">
        <v>44</v>
      </c>
      <c r="D43" t="s">
        <v>1501</v>
      </c>
      <c r="E43" t="s">
        <v>2718</v>
      </c>
      <c r="F43" s="99">
        <v>43168</v>
      </c>
      <c r="G43" s="99">
        <v>43112</v>
      </c>
      <c r="H43" s="99">
        <v>401768</v>
      </c>
      <c r="I43" t="s">
        <v>4071</v>
      </c>
    </row>
    <row r="44" spans="1:9" x14ac:dyDescent="0.25">
      <c r="A44" t="s">
        <v>4069</v>
      </c>
      <c r="B44" t="s">
        <v>2719</v>
      </c>
      <c r="C44" t="s">
        <v>46</v>
      </c>
      <c r="D44" t="s">
        <v>1503</v>
      </c>
      <c r="E44" t="s">
        <v>2720</v>
      </c>
      <c r="F44" s="99">
        <v>43168</v>
      </c>
      <c r="G44" s="99">
        <v>43112</v>
      </c>
      <c r="H44" s="99">
        <v>401768</v>
      </c>
      <c r="I44" t="s">
        <v>4071</v>
      </c>
    </row>
    <row r="45" spans="1:9" x14ac:dyDescent="0.25">
      <c r="A45" t="s">
        <v>4069</v>
      </c>
      <c r="B45" t="s">
        <v>58</v>
      </c>
      <c r="C45" t="s">
        <v>59</v>
      </c>
      <c r="D45" t="s">
        <v>1517</v>
      </c>
      <c r="E45" t="s">
        <v>1518</v>
      </c>
      <c r="F45" s="99">
        <v>42614</v>
      </c>
      <c r="G45" s="99">
        <v>43112</v>
      </c>
      <c r="H45" s="99">
        <v>44628</v>
      </c>
      <c r="I45" t="s">
        <v>3445</v>
      </c>
    </row>
    <row r="46" spans="1:9" x14ac:dyDescent="0.25">
      <c r="A46" t="s">
        <v>4069</v>
      </c>
      <c r="B46" t="s">
        <v>60</v>
      </c>
      <c r="C46" t="s">
        <v>61</v>
      </c>
      <c r="D46" t="s">
        <v>1519</v>
      </c>
      <c r="E46" t="s">
        <v>1520</v>
      </c>
      <c r="F46" s="99">
        <v>42614</v>
      </c>
      <c r="G46" s="99">
        <v>43112</v>
      </c>
      <c r="H46" s="99">
        <v>44628</v>
      </c>
      <c r="I46" t="s">
        <v>3445</v>
      </c>
    </row>
    <row r="47" spans="1:9" x14ac:dyDescent="0.25">
      <c r="A47" t="s">
        <v>4069</v>
      </c>
      <c r="B47" t="s">
        <v>62</v>
      </c>
      <c r="C47" t="s">
        <v>63</v>
      </c>
      <c r="D47" t="s">
        <v>1521</v>
      </c>
      <c r="E47" t="s">
        <v>1522</v>
      </c>
      <c r="F47" s="99">
        <v>42614</v>
      </c>
      <c r="G47" s="99">
        <v>43112</v>
      </c>
      <c r="H47" s="99">
        <v>44628</v>
      </c>
      <c r="I47" t="s">
        <v>3445</v>
      </c>
    </row>
    <row r="48" spans="1:9" x14ac:dyDescent="0.25">
      <c r="A48" t="s">
        <v>4069</v>
      </c>
      <c r="B48" t="s">
        <v>64</v>
      </c>
      <c r="C48" t="s">
        <v>65</v>
      </c>
      <c r="D48" t="s">
        <v>1523</v>
      </c>
      <c r="E48" t="s">
        <v>1524</v>
      </c>
      <c r="F48" s="99">
        <v>42614</v>
      </c>
      <c r="G48" s="99">
        <v>43112</v>
      </c>
      <c r="H48" s="99">
        <v>44628</v>
      </c>
      <c r="I48" t="s">
        <v>3445</v>
      </c>
    </row>
    <row r="49" spans="1:9" x14ac:dyDescent="0.25">
      <c r="A49" t="s">
        <v>4069</v>
      </c>
      <c r="B49" t="s">
        <v>66</v>
      </c>
      <c r="C49" t="s">
        <v>4074</v>
      </c>
      <c r="D49" t="s">
        <v>1525</v>
      </c>
      <c r="E49" t="s">
        <v>1526</v>
      </c>
      <c r="F49" s="99">
        <v>42614</v>
      </c>
      <c r="G49" s="99">
        <v>43112</v>
      </c>
      <c r="H49" s="99">
        <v>44628</v>
      </c>
      <c r="I49" t="s">
        <v>3445</v>
      </c>
    </row>
    <row r="50" spans="1:9" x14ac:dyDescent="0.25">
      <c r="A50" t="s">
        <v>4069</v>
      </c>
      <c r="B50" t="s">
        <v>67</v>
      </c>
      <c r="C50" t="s">
        <v>4075</v>
      </c>
      <c r="D50" t="s">
        <v>1527</v>
      </c>
      <c r="E50" t="s">
        <v>1528</v>
      </c>
      <c r="F50" s="99">
        <v>42614</v>
      </c>
      <c r="G50" s="99">
        <v>43112</v>
      </c>
      <c r="H50" s="99">
        <v>44628</v>
      </c>
      <c r="I50" t="s">
        <v>3445</v>
      </c>
    </row>
    <row r="51" spans="1:9" x14ac:dyDescent="0.25">
      <c r="A51" t="s">
        <v>4069</v>
      </c>
      <c r="B51" t="s">
        <v>68</v>
      </c>
      <c r="C51" t="s">
        <v>4076</v>
      </c>
      <c r="D51" t="s">
        <v>1529</v>
      </c>
      <c r="E51" t="s">
        <v>1530</v>
      </c>
      <c r="F51" s="99">
        <v>42614</v>
      </c>
      <c r="G51" s="99">
        <v>43112</v>
      </c>
      <c r="H51" s="99">
        <v>44628</v>
      </c>
      <c r="I51" t="s">
        <v>3445</v>
      </c>
    </row>
    <row r="52" spans="1:9" x14ac:dyDescent="0.25">
      <c r="A52" t="s">
        <v>4069</v>
      </c>
      <c r="B52" t="s">
        <v>69</v>
      </c>
      <c r="C52" t="s">
        <v>4077</v>
      </c>
      <c r="D52" t="s">
        <v>1531</v>
      </c>
      <c r="E52" t="s">
        <v>1532</v>
      </c>
      <c r="F52" s="99">
        <v>42614</v>
      </c>
      <c r="G52" s="99">
        <v>43112</v>
      </c>
      <c r="H52" s="99">
        <v>44628</v>
      </c>
      <c r="I52" t="s">
        <v>3445</v>
      </c>
    </row>
    <row r="53" spans="1:9" x14ac:dyDescent="0.25">
      <c r="A53" t="s">
        <v>4069</v>
      </c>
      <c r="B53" t="s">
        <v>70</v>
      </c>
      <c r="C53" t="s">
        <v>4078</v>
      </c>
      <c r="D53" t="s">
        <v>1533</v>
      </c>
      <c r="E53" t="s">
        <v>1534</v>
      </c>
      <c r="F53" s="99">
        <v>42614</v>
      </c>
      <c r="G53" s="99">
        <v>43112</v>
      </c>
      <c r="H53" s="99">
        <v>44628</v>
      </c>
      <c r="I53" t="s">
        <v>3445</v>
      </c>
    </row>
    <row r="54" spans="1:9" x14ac:dyDescent="0.25">
      <c r="A54" t="s">
        <v>4069</v>
      </c>
      <c r="B54" t="s">
        <v>71</v>
      </c>
      <c r="C54" t="s">
        <v>4079</v>
      </c>
      <c r="D54" t="s">
        <v>1535</v>
      </c>
      <c r="E54" t="s">
        <v>1536</v>
      </c>
      <c r="F54" s="99">
        <v>42614</v>
      </c>
      <c r="G54" s="99">
        <v>43112</v>
      </c>
      <c r="H54" s="99">
        <v>44628</v>
      </c>
      <c r="I54" t="s">
        <v>3445</v>
      </c>
    </row>
    <row r="55" spans="1:9" x14ac:dyDescent="0.25">
      <c r="A55" t="s">
        <v>4069</v>
      </c>
      <c r="B55" t="s">
        <v>72</v>
      </c>
      <c r="C55" t="s">
        <v>4080</v>
      </c>
      <c r="D55" t="s">
        <v>1537</v>
      </c>
      <c r="E55" t="s">
        <v>1538</v>
      </c>
      <c r="F55" s="99">
        <v>42614</v>
      </c>
      <c r="G55" s="99">
        <v>43112</v>
      </c>
      <c r="H55" s="99">
        <v>44628</v>
      </c>
      <c r="I55" t="s">
        <v>3445</v>
      </c>
    </row>
    <row r="56" spans="1:9" x14ac:dyDescent="0.25">
      <c r="A56" t="s">
        <v>4069</v>
      </c>
      <c r="B56" t="s">
        <v>73</v>
      </c>
      <c r="C56" t="s">
        <v>4081</v>
      </c>
      <c r="D56" t="s">
        <v>1539</v>
      </c>
      <c r="E56" t="s">
        <v>1540</v>
      </c>
      <c r="F56" s="99">
        <v>42614</v>
      </c>
      <c r="G56" s="99">
        <v>43112</v>
      </c>
      <c r="H56" s="99">
        <v>44628</v>
      </c>
      <c r="I56" t="s">
        <v>3445</v>
      </c>
    </row>
    <row r="57" spans="1:9" x14ac:dyDescent="0.25">
      <c r="A57" t="s">
        <v>4069</v>
      </c>
      <c r="B57" t="s">
        <v>74</v>
      </c>
      <c r="C57" t="s">
        <v>4082</v>
      </c>
      <c r="D57" t="s">
        <v>1541</v>
      </c>
      <c r="E57" t="s">
        <v>1542</v>
      </c>
      <c r="F57" s="99">
        <v>42614</v>
      </c>
      <c r="G57" s="99">
        <v>43112</v>
      </c>
      <c r="H57" s="99">
        <v>44628</v>
      </c>
      <c r="I57" t="s">
        <v>3445</v>
      </c>
    </row>
    <row r="58" spans="1:9" x14ac:dyDescent="0.25">
      <c r="A58" t="s">
        <v>4069</v>
      </c>
      <c r="B58" t="s">
        <v>75</v>
      </c>
      <c r="C58" t="s">
        <v>4083</v>
      </c>
      <c r="D58" t="s">
        <v>1543</v>
      </c>
      <c r="E58" t="s">
        <v>1544</v>
      </c>
      <c r="F58" s="99">
        <v>42614</v>
      </c>
      <c r="G58" s="99">
        <v>43112</v>
      </c>
      <c r="H58" s="99">
        <v>44628</v>
      </c>
      <c r="I58" t="s">
        <v>3445</v>
      </c>
    </row>
    <row r="59" spans="1:9" x14ac:dyDescent="0.25">
      <c r="A59" t="s">
        <v>4069</v>
      </c>
      <c r="B59" t="s">
        <v>76</v>
      </c>
      <c r="C59" t="s">
        <v>4084</v>
      </c>
      <c r="D59" t="s">
        <v>1545</v>
      </c>
      <c r="E59" t="s">
        <v>1546</v>
      </c>
      <c r="F59" s="99">
        <v>42614</v>
      </c>
      <c r="G59" s="99">
        <v>43112</v>
      </c>
      <c r="H59" s="99">
        <v>44628</v>
      </c>
      <c r="I59" t="s">
        <v>3445</v>
      </c>
    </row>
    <row r="60" spans="1:9" x14ac:dyDescent="0.25">
      <c r="A60" t="s">
        <v>4069</v>
      </c>
      <c r="B60" t="s">
        <v>77</v>
      </c>
      <c r="C60" t="s">
        <v>4085</v>
      </c>
      <c r="D60" t="s">
        <v>1547</v>
      </c>
      <c r="E60" t="s">
        <v>1548</v>
      </c>
      <c r="F60" s="99">
        <v>42614</v>
      </c>
      <c r="G60" s="99">
        <v>43112</v>
      </c>
      <c r="H60" s="99">
        <v>44628</v>
      </c>
      <c r="I60" t="s">
        <v>3445</v>
      </c>
    </row>
    <row r="61" spans="1:9" x14ac:dyDescent="0.25">
      <c r="A61" t="s">
        <v>4069</v>
      </c>
      <c r="B61" t="s">
        <v>78</v>
      </c>
      <c r="C61" t="s">
        <v>4086</v>
      </c>
      <c r="D61" t="s">
        <v>1549</v>
      </c>
      <c r="E61" t="s">
        <v>1550</v>
      </c>
      <c r="F61" s="99">
        <v>42614</v>
      </c>
      <c r="G61" s="99">
        <v>43112</v>
      </c>
      <c r="H61" s="99">
        <v>44628</v>
      </c>
      <c r="I61" t="s">
        <v>3445</v>
      </c>
    </row>
    <row r="62" spans="1:9" x14ac:dyDescent="0.25">
      <c r="A62" t="s">
        <v>4069</v>
      </c>
      <c r="B62" t="s">
        <v>79</v>
      </c>
      <c r="C62" t="s">
        <v>4087</v>
      </c>
      <c r="D62" t="s">
        <v>1551</v>
      </c>
      <c r="E62" t="s">
        <v>1552</v>
      </c>
      <c r="F62" s="99">
        <v>42614</v>
      </c>
      <c r="G62" s="99">
        <v>43112</v>
      </c>
      <c r="H62" s="99">
        <v>44628</v>
      </c>
      <c r="I62" t="s">
        <v>3445</v>
      </c>
    </row>
    <row r="63" spans="1:9" x14ac:dyDescent="0.25">
      <c r="A63" t="s">
        <v>4069</v>
      </c>
      <c r="B63" t="s">
        <v>80</v>
      </c>
      <c r="C63" t="s">
        <v>4088</v>
      </c>
      <c r="D63" t="s">
        <v>1553</v>
      </c>
      <c r="E63" t="s">
        <v>1554</v>
      </c>
      <c r="F63" s="99">
        <v>42614</v>
      </c>
      <c r="G63" s="99">
        <v>43112</v>
      </c>
      <c r="H63" s="99">
        <v>44628</v>
      </c>
      <c r="I63" t="s">
        <v>3445</v>
      </c>
    </row>
    <row r="64" spans="1:9" x14ac:dyDescent="0.25">
      <c r="A64" t="s">
        <v>4069</v>
      </c>
      <c r="B64" t="s">
        <v>81</v>
      </c>
      <c r="C64" t="s">
        <v>4089</v>
      </c>
      <c r="D64" t="s">
        <v>1555</v>
      </c>
      <c r="E64" t="s">
        <v>1556</v>
      </c>
      <c r="F64" s="99">
        <v>42614</v>
      </c>
      <c r="G64" s="99">
        <v>43112</v>
      </c>
      <c r="H64" s="99">
        <v>44628</v>
      </c>
      <c r="I64" t="s">
        <v>3445</v>
      </c>
    </row>
    <row r="65" spans="1:9" x14ac:dyDescent="0.25">
      <c r="A65" t="s">
        <v>4069</v>
      </c>
      <c r="B65" t="s">
        <v>82</v>
      </c>
      <c r="C65" t="s">
        <v>4090</v>
      </c>
      <c r="D65" t="s">
        <v>1557</v>
      </c>
      <c r="E65" t="s">
        <v>1558</v>
      </c>
      <c r="F65" s="99">
        <v>42614</v>
      </c>
      <c r="G65" s="99">
        <v>43112</v>
      </c>
      <c r="H65" s="99">
        <v>44628</v>
      </c>
      <c r="I65" t="s">
        <v>3445</v>
      </c>
    </row>
    <row r="66" spans="1:9" x14ac:dyDescent="0.25">
      <c r="A66" t="s">
        <v>4069</v>
      </c>
      <c r="B66" t="s">
        <v>83</v>
      </c>
      <c r="C66" t="s">
        <v>4091</v>
      </c>
      <c r="D66" t="s">
        <v>1559</v>
      </c>
      <c r="E66" t="s">
        <v>1560</v>
      </c>
      <c r="F66" s="99">
        <v>42614</v>
      </c>
      <c r="G66" s="99">
        <v>43112</v>
      </c>
      <c r="H66" s="99">
        <v>44628</v>
      </c>
      <c r="I66" t="s">
        <v>3445</v>
      </c>
    </row>
    <row r="67" spans="1:9" x14ac:dyDescent="0.25">
      <c r="A67" t="s">
        <v>4069</v>
      </c>
      <c r="B67" t="s">
        <v>84</v>
      </c>
      <c r="C67" t="s">
        <v>4092</v>
      </c>
      <c r="D67" t="s">
        <v>1561</v>
      </c>
      <c r="E67" t="s">
        <v>1562</v>
      </c>
      <c r="F67" s="99">
        <v>42614</v>
      </c>
      <c r="G67" s="99">
        <v>43112</v>
      </c>
      <c r="H67" s="99">
        <v>44628</v>
      </c>
      <c r="I67" t="s">
        <v>3445</v>
      </c>
    </row>
    <row r="68" spans="1:9" x14ac:dyDescent="0.25">
      <c r="A68" t="s">
        <v>4069</v>
      </c>
      <c r="B68" t="s">
        <v>85</v>
      </c>
      <c r="C68" t="s">
        <v>4093</v>
      </c>
      <c r="D68" t="s">
        <v>1563</v>
      </c>
      <c r="E68" t="s">
        <v>1564</v>
      </c>
      <c r="F68" s="99">
        <v>42614</v>
      </c>
      <c r="G68" s="99">
        <v>43112</v>
      </c>
      <c r="H68" s="99">
        <v>44628</v>
      </c>
      <c r="I68" t="s">
        <v>3445</v>
      </c>
    </row>
    <row r="69" spans="1:9" x14ac:dyDescent="0.25">
      <c r="A69" t="s">
        <v>4069</v>
      </c>
      <c r="B69" t="s">
        <v>86</v>
      </c>
      <c r="C69" t="s">
        <v>4094</v>
      </c>
      <c r="D69" t="s">
        <v>1565</v>
      </c>
      <c r="E69" t="s">
        <v>1566</v>
      </c>
      <c r="F69" s="99">
        <v>42614</v>
      </c>
      <c r="G69" s="99">
        <v>43112</v>
      </c>
      <c r="H69" s="99">
        <v>44628</v>
      </c>
      <c r="I69" t="s">
        <v>3445</v>
      </c>
    </row>
    <row r="70" spans="1:9" x14ac:dyDescent="0.25">
      <c r="A70" t="s">
        <v>4069</v>
      </c>
      <c r="B70" t="s">
        <v>87</v>
      </c>
      <c r="C70" t="s">
        <v>4095</v>
      </c>
      <c r="D70" t="s">
        <v>1567</v>
      </c>
      <c r="E70" t="s">
        <v>1568</v>
      </c>
      <c r="F70" s="99">
        <v>42614</v>
      </c>
      <c r="G70" s="99">
        <v>43112</v>
      </c>
      <c r="H70" s="99">
        <v>44628</v>
      </c>
      <c r="I70" t="s">
        <v>3445</v>
      </c>
    </row>
    <row r="71" spans="1:9" x14ac:dyDescent="0.25">
      <c r="A71" t="s">
        <v>4069</v>
      </c>
      <c r="B71" t="s">
        <v>88</v>
      </c>
      <c r="C71" t="s">
        <v>4096</v>
      </c>
      <c r="D71" t="s">
        <v>1569</v>
      </c>
      <c r="E71" t="s">
        <v>1570</v>
      </c>
      <c r="F71" s="99">
        <v>42614</v>
      </c>
      <c r="G71" s="99">
        <v>43112</v>
      </c>
      <c r="H71" s="99">
        <v>44628</v>
      </c>
      <c r="I71" t="s">
        <v>3445</v>
      </c>
    </row>
    <row r="72" spans="1:9" x14ac:dyDescent="0.25">
      <c r="A72" t="s">
        <v>4069</v>
      </c>
      <c r="B72" t="s">
        <v>89</v>
      </c>
      <c r="C72" t="s">
        <v>4097</v>
      </c>
      <c r="D72" t="s">
        <v>1571</v>
      </c>
      <c r="E72" t="s">
        <v>1572</v>
      </c>
      <c r="F72" s="99">
        <v>42614</v>
      </c>
      <c r="G72" s="99">
        <v>43112</v>
      </c>
      <c r="H72" s="99">
        <v>44628</v>
      </c>
      <c r="I72" t="s">
        <v>3445</v>
      </c>
    </row>
    <row r="73" spans="1:9" x14ac:dyDescent="0.25">
      <c r="A73" t="s">
        <v>4069</v>
      </c>
      <c r="B73" t="s">
        <v>90</v>
      </c>
      <c r="C73" t="s">
        <v>4098</v>
      </c>
      <c r="D73" t="s">
        <v>1573</v>
      </c>
      <c r="E73" t="s">
        <v>1574</v>
      </c>
      <c r="F73" s="99">
        <v>42614</v>
      </c>
      <c r="G73" s="99">
        <v>43112</v>
      </c>
      <c r="H73" s="99">
        <v>44628</v>
      </c>
      <c r="I73" t="s">
        <v>3445</v>
      </c>
    </row>
    <row r="74" spans="1:9" x14ac:dyDescent="0.25">
      <c r="A74" t="s">
        <v>4069</v>
      </c>
      <c r="B74" t="s">
        <v>91</v>
      </c>
      <c r="C74" t="s">
        <v>4099</v>
      </c>
      <c r="D74" t="s">
        <v>1575</v>
      </c>
      <c r="E74" t="s">
        <v>1576</v>
      </c>
      <c r="F74" s="99">
        <v>42614</v>
      </c>
      <c r="G74" s="99">
        <v>43112</v>
      </c>
      <c r="H74" s="99">
        <v>44628</v>
      </c>
      <c r="I74" t="s">
        <v>3445</v>
      </c>
    </row>
    <row r="75" spans="1:9" x14ac:dyDescent="0.25">
      <c r="A75" t="s">
        <v>4069</v>
      </c>
      <c r="B75" t="s">
        <v>92</v>
      </c>
      <c r="C75" t="s">
        <v>4100</v>
      </c>
      <c r="D75" t="s">
        <v>1577</v>
      </c>
      <c r="E75" t="s">
        <v>1578</v>
      </c>
      <c r="F75" s="99">
        <v>42614</v>
      </c>
      <c r="G75" s="99">
        <v>43112</v>
      </c>
      <c r="H75" s="99">
        <v>44628</v>
      </c>
      <c r="I75" t="s">
        <v>3445</v>
      </c>
    </row>
    <row r="76" spans="1:9" x14ac:dyDescent="0.25">
      <c r="A76" t="s">
        <v>4069</v>
      </c>
      <c r="B76" t="s">
        <v>93</v>
      </c>
      <c r="C76" t="s">
        <v>4101</v>
      </c>
      <c r="D76" t="s">
        <v>1579</v>
      </c>
      <c r="E76" t="s">
        <v>1580</v>
      </c>
      <c r="F76" s="99">
        <v>42614</v>
      </c>
      <c r="G76" s="99">
        <v>43112</v>
      </c>
      <c r="H76" s="99">
        <v>44628</v>
      </c>
      <c r="I76" t="s">
        <v>3445</v>
      </c>
    </row>
    <row r="77" spans="1:9" x14ac:dyDescent="0.25">
      <c r="A77" t="s">
        <v>4069</v>
      </c>
      <c r="B77" t="s">
        <v>94</v>
      </c>
      <c r="C77" t="s">
        <v>4102</v>
      </c>
      <c r="D77" t="s">
        <v>1581</v>
      </c>
      <c r="E77" t="s">
        <v>1582</v>
      </c>
      <c r="F77" s="99">
        <v>42614</v>
      </c>
      <c r="G77" s="99">
        <v>43112</v>
      </c>
      <c r="H77" s="99">
        <v>44628</v>
      </c>
      <c r="I77" t="s">
        <v>3445</v>
      </c>
    </row>
    <row r="78" spans="1:9" x14ac:dyDescent="0.25">
      <c r="A78" t="s">
        <v>4069</v>
      </c>
      <c r="B78" t="s">
        <v>95</v>
      </c>
      <c r="C78" t="s">
        <v>4103</v>
      </c>
      <c r="D78" t="s">
        <v>1583</v>
      </c>
      <c r="E78" t="s">
        <v>1584</v>
      </c>
      <c r="F78" s="99">
        <v>42614</v>
      </c>
      <c r="G78" s="99">
        <v>43112</v>
      </c>
      <c r="H78" s="99">
        <v>44628</v>
      </c>
      <c r="I78" t="s">
        <v>3445</v>
      </c>
    </row>
    <row r="79" spans="1:9" x14ac:dyDescent="0.25">
      <c r="A79" t="s">
        <v>4069</v>
      </c>
      <c r="B79" t="s">
        <v>96</v>
      </c>
      <c r="C79" t="s">
        <v>4104</v>
      </c>
      <c r="D79" t="s">
        <v>1585</v>
      </c>
      <c r="E79" t="s">
        <v>1586</v>
      </c>
      <c r="F79" s="99">
        <v>42614</v>
      </c>
      <c r="G79" s="99">
        <v>43112</v>
      </c>
      <c r="H79" s="99">
        <v>44628</v>
      </c>
      <c r="I79" t="s">
        <v>3445</v>
      </c>
    </row>
    <row r="80" spans="1:9" x14ac:dyDescent="0.25">
      <c r="A80" t="s">
        <v>4069</v>
      </c>
      <c r="B80" t="s">
        <v>97</v>
      </c>
      <c r="C80" t="s">
        <v>4105</v>
      </c>
      <c r="D80" t="s">
        <v>1587</v>
      </c>
      <c r="E80" t="s">
        <v>1588</v>
      </c>
      <c r="F80" s="99">
        <v>42614</v>
      </c>
      <c r="G80" s="99">
        <v>43112</v>
      </c>
      <c r="H80" s="99">
        <v>44628</v>
      </c>
      <c r="I80" t="s">
        <v>3445</v>
      </c>
    </row>
    <row r="81" spans="1:9" x14ac:dyDescent="0.25">
      <c r="A81" t="s">
        <v>4069</v>
      </c>
      <c r="B81" t="s">
        <v>98</v>
      </c>
      <c r="C81" t="s">
        <v>4106</v>
      </c>
      <c r="D81" t="s">
        <v>1589</v>
      </c>
      <c r="E81" t="s">
        <v>1590</v>
      </c>
      <c r="F81" s="99">
        <v>42614</v>
      </c>
      <c r="G81" s="99">
        <v>43112</v>
      </c>
      <c r="H81" s="99">
        <v>44628</v>
      </c>
      <c r="I81" t="s">
        <v>3445</v>
      </c>
    </row>
    <row r="82" spans="1:9" x14ac:dyDescent="0.25">
      <c r="A82" t="s">
        <v>4069</v>
      </c>
      <c r="B82" t="s">
        <v>99</v>
      </c>
      <c r="C82" t="s">
        <v>4107</v>
      </c>
      <c r="D82" t="s">
        <v>1591</v>
      </c>
      <c r="E82" t="s">
        <v>1592</v>
      </c>
      <c r="F82" s="99">
        <v>42614</v>
      </c>
      <c r="G82" s="99">
        <v>43112</v>
      </c>
      <c r="H82" s="99">
        <v>44628</v>
      </c>
      <c r="I82" t="s">
        <v>3445</v>
      </c>
    </row>
    <row r="83" spans="1:9" x14ac:dyDescent="0.25">
      <c r="A83" t="s">
        <v>4069</v>
      </c>
      <c r="B83" t="s">
        <v>100</v>
      </c>
      <c r="C83" t="s">
        <v>4108</v>
      </c>
      <c r="D83" t="s">
        <v>1593</v>
      </c>
      <c r="E83" t="s">
        <v>1594</v>
      </c>
      <c r="F83" s="99">
        <v>42614</v>
      </c>
      <c r="G83" s="99">
        <v>43112</v>
      </c>
      <c r="H83" s="99">
        <v>44628</v>
      </c>
      <c r="I83" t="s">
        <v>3445</v>
      </c>
    </row>
    <row r="84" spans="1:9" x14ac:dyDescent="0.25">
      <c r="A84" t="s">
        <v>4069</v>
      </c>
      <c r="B84" t="s">
        <v>101</v>
      </c>
      <c r="C84" t="s">
        <v>4109</v>
      </c>
      <c r="D84" t="s">
        <v>1595</v>
      </c>
      <c r="E84" t="s">
        <v>1596</v>
      </c>
      <c r="F84" s="99">
        <v>42614</v>
      </c>
      <c r="G84" s="99">
        <v>43112</v>
      </c>
      <c r="H84" s="99">
        <v>44628</v>
      </c>
      <c r="I84" t="s">
        <v>3445</v>
      </c>
    </row>
    <row r="85" spans="1:9" x14ac:dyDescent="0.25">
      <c r="A85" t="s">
        <v>4069</v>
      </c>
      <c r="B85" t="s">
        <v>102</v>
      </c>
      <c r="C85" t="s">
        <v>4110</v>
      </c>
      <c r="D85" t="s">
        <v>1597</v>
      </c>
      <c r="E85" t="s">
        <v>1598</v>
      </c>
      <c r="F85" s="99">
        <v>42614</v>
      </c>
      <c r="G85" s="99">
        <v>43112</v>
      </c>
      <c r="H85" s="99">
        <v>44628</v>
      </c>
      <c r="I85" t="s">
        <v>3445</v>
      </c>
    </row>
    <row r="86" spans="1:9" x14ac:dyDescent="0.25">
      <c r="A86" t="s">
        <v>4069</v>
      </c>
      <c r="B86" t="s">
        <v>103</v>
      </c>
      <c r="C86" t="s">
        <v>104</v>
      </c>
      <c r="D86" t="s">
        <v>1599</v>
      </c>
      <c r="E86" t="s">
        <v>1520</v>
      </c>
      <c r="F86" s="99">
        <v>42614</v>
      </c>
      <c r="G86" s="99">
        <v>43112</v>
      </c>
      <c r="H86" s="99">
        <v>44628</v>
      </c>
      <c r="I86" t="s">
        <v>3445</v>
      </c>
    </row>
    <row r="87" spans="1:9" x14ac:dyDescent="0.25">
      <c r="A87" t="s">
        <v>4069</v>
      </c>
      <c r="B87" t="s">
        <v>105</v>
      </c>
      <c r="C87" t="s">
        <v>106</v>
      </c>
      <c r="D87" t="s">
        <v>1600</v>
      </c>
      <c r="E87" t="s">
        <v>1522</v>
      </c>
      <c r="F87" s="99">
        <v>42614</v>
      </c>
      <c r="G87" s="99">
        <v>43112</v>
      </c>
      <c r="H87" s="99">
        <v>44628</v>
      </c>
      <c r="I87" t="s">
        <v>3445</v>
      </c>
    </row>
    <row r="88" spans="1:9" x14ac:dyDescent="0.25">
      <c r="A88" t="s">
        <v>4069</v>
      </c>
      <c r="B88" t="s">
        <v>107</v>
      </c>
      <c r="C88" t="s">
        <v>108</v>
      </c>
      <c r="D88" t="s">
        <v>1601</v>
      </c>
      <c r="E88" t="s">
        <v>1524</v>
      </c>
      <c r="F88" s="99">
        <v>42614</v>
      </c>
      <c r="G88" s="99">
        <v>43112</v>
      </c>
      <c r="H88" s="99">
        <v>44628</v>
      </c>
      <c r="I88" t="s">
        <v>3445</v>
      </c>
    </row>
    <row r="89" spans="1:9" x14ac:dyDescent="0.25">
      <c r="A89" t="s">
        <v>4069</v>
      </c>
      <c r="B89" t="s">
        <v>109</v>
      </c>
      <c r="C89" t="s">
        <v>110</v>
      </c>
      <c r="D89" t="s">
        <v>1602</v>
      </c>
      <c r="E89" t="s">
        <v>1526</v>
      </c>
      <c r="F89" s="99">
        <v>42614</v>
      </c>
      <c r="G89" s="99">
        <v>43112</v>
      </c>
      <c r="H89" s="99">
        <v>44628</v>
      </c>
      <c r="I89" t="s">
        <v>3445</v>
      </c>
    </row>
    <row r="90" spans="1:9" x14ac:dyDescent="0.25">
      <c r="A90" t="s">
        <v>4069</v>
      </c>
      <c r="B90" t="s">
        <v>111</v>
      </c>
      <c r="C90" t="s">
        <v>112</v>
      </c>
      <c r="D90" t="s">
        <v>1603</v>
      </c>
      <c r="E90" t="s">
        <v>1528</v>
      </c>
      <c r="F90" s="99">
        <v>42614</v>
      </c>
      <c r="G90" s="99">
        <v>43112</v>
      </c>
      <c r="H90" s="99">
        <v>44628</v>
      </c>
      <c r="I90" t="s">
        <v>3445</v>
      </c>
    </row>
    <row r="91" spans="1:9" x14ac:dyDescent="0.25">
      <c r="A91" t="s">
        <v>4069</v>
      </c>
      <c r="B91" t="s">
        <v>113</v>
      </c>
      <c r="C91" t="s">
        <v>114</v>
      </c>
      <c r="D91" t="s">
        <v>1604</v>
      </c>
      <c r="E91" t="s">
        <v>1530</v>
      </c>
      <c r="F91" s="99">
        <v>42614</v>
      </c>
      <c r="G91" s="99">
        <v>43112</v>
      </c>
      <c r="H91" s="99">
        <v>44628</v>
      </c>
      <c r="I91" t="s">
        <v>3445</v>
      </c>
    </row>
    <row r="92" spans="1:9" x14ac:dyDescent="0.25">
      <c r="A92" t="s">
        <v>4069</v>
      </c>
      <c r="B92" t="s">
        <v>115</v>
      </c>
      <c r="C92" t="s">
        <v>116</v>
      </c>
      <c r="D92" t="s">
        <v>1605</v>
      </c>
      <c r="E92" t="s">
        <v>1532</v>
      </c>
      <c r="F92" s="99">
        <v>42614</v>
      </c>
      <c r="G92" s="99">
        <v>43112</v>
      </c>
      <c r="H92" s="99">
        <v>44628</v>
      </c>
      <c r="I92" t="s">
        <v>3445</v>
      </c>
    </row>
    <row r="93" spans="1:9" x14ac:dyDescent="0.25">
      <c r="A93" t="s">
        <v>4069</v>
      </c>
      <c r="B93" t="s">
        <v>117</v>
      </c>
      <c r="C93" t="s">
        <v>118</v>
      </c>
      <c r="D93" t="s">
        <v>1606</v>
      </c>
      <c r="E93" t="s">
        <v>1534</v>
      </c>
      <c r="F93" s="99">
        <v>42614</v>
      </c>
      <c r="G93" s="99">
        <v>43112</v>
      </c>
      <c r="H93" s="99">
        <v>44628</v>
      </c>
      <c r="I93" t="s">
        <v>3445</v>
      </c>
    </row>
    <row r="94" spans="1:9" x14ac:dyDescent="0.25">
      <c r="A94" t="s">
        <v>4069</v>
      </c>
      <c r="B94" t="s">
        <v>119</v>
      </c>
      <c r="C94" t="s">
        <v>120</v>
      </c>
      <c r="D94" t="s">
        <v>1607</v>
      </c>
      <c r="E94" t="s">
        <v>1536</v>
      </c>
      <c r="F94" s="99">
        <v>42614</v>
      </c>
      <c r="G94" s="99">
        <v>43112</v>
      </c>
      <c r="H94" s="99">
        <v>44628</v>
      </c>
      <c r="I94" t="s">
        <v>3445</v>
      </c>
    </row>
    <row r="95" spans="1:9" x14ac:dyDescent="0.25">
      <c r="A95" t="s">
        <v>4069</v>
      </c>
      <c r="B95" t="s">
        <v>121</v>
      </c>
      <c r="C95" t="s">
        <v>122</v>
      </c>
      <c r="D95" t="s">
        <v>1608</v>
      </c>
      <c r="E95" t="s">
        <v>1538</v>
      </c>
      <c r="F95" s="99">
        <v>42614</v>
      </c>
      <c r="G95" s="99">
        <v>43112</v>
      </c>
      <c r="H95" s="99">
        <v>44628</v>
      </c>
      <c r="I95" t="s">
        <v>3445</v>
      </c>
    </row>
    <row r="96" spans="1:9" x14ac:dyDescent="0.25">
      <c r="A96" t="s">
        <v>4069</v>
      </c>
      <c r="B96" t="s">
        <v>123</v>
      </c>
      <c r="C96" t="s">
        <v>124</v>
      </c>
      <c r="D96" t="s">
        <v>1609</v>
      </c>
      <c r="E96" t="s">
        <v>1540</v>
      </c>
      <c r="F96" s="99">
        <v>42614</v>
      </c>
      <c r="G96" s="99">
        <v>43112</v>
      </c>
      <c r="H96" s="99">
        <v>44628</v>
      </c>
      <c r="I96" t="s">
        <v>3445</v>
      </c>
    </row>
    <row r="97" spans="1:9" x14ac:dyDescent="0.25">
      <c r="A97" t="s">
        <v>4069</v>
      </c>
      <c r="B97" t="s">
        <v>125</v>
      </c>
      <c r="C97" t="s">
        <v>126</v>
      </c>
      <c r="D97" t="s">
        <v>1610</v>
      </c>
      <c r="E97" t="s">
        <v>1542</v>
      </c>
      <c r="F97" s="99">
        <v>42614</v>
      </c>
      <c r="G97" s="99">
        <v>43112</v>
      </c>
      <c r="H97" s="99">
        <v>44628</v>
      </c>
      <c r="I97" t="s">
        <v>3445</v>
      </c>
    </row>
    <row r="98" spans="1:9" x14ac:dyDescent="0.25">
      <c r="A98" t="s">
        <v>4069</v>
      </c>
      <c r="B98" t="s">
        <v>127</v>
      </c>
      <c r="C98" t="s">
        <v>128</v>
      </c>
      <c r="D98" t="s">
        <v>1611</v>
      </c>
      <c r="E98" t="s">
        <v>1544</v>
      </c>
      <c r="F98" s="99">
        <v>42614</v>
      </c>
      <c r="G98" s="99">
        <v>43112</v>
      </c>
      <c r="H98" s="99">
        <v>44628</v>
      </c>
      <c r="I98" t="s">
        <v>3445</v>
      </c>
    </row>
    <row r="99" spans="1:9" x14ac:dyDescent="0.25">
      <c r="A99" t="s">
        <v>4069</v>
      </c>
      <c r="B99" t="s">
        <v>129</v>
      </c>
      <c r="C99" t="s">
        <v>130</v>
      </c>
      <c r="D99" t="s">
        <v>1612</v>
      </c>
      <c r="E99" t="s">
        <v>1546</v>
      </c>
      <c r="F99" s="99">
        <v>42614</v>
      </c>
      <c r="G99" s="99">
        <v>43112</v>
      </c>
      <c r="H99" s="99">
        <v>44628</v>
      </c>
      <c r="I99" t="s">
        <v>3445</v>
      </c>
    </row>
    <row r="100" spans="1:9" x14ac:dyDescent="0.25">
      <c r="A100" t="s">
        <v>4069</v>
      </c>
      <c r="B100" t="s">
        <v>131</v>
      </c>
      <c r="C100" t="s">
        <v>132</v>
      </c>
      <c r="D100" t="s">
        <v>1613</v>
      </c>
      <c r="E100" t="s">
        <v>1548</v>
      </c>
      <c r="F100" s="99">
        <v>42614</v>
      </c>
      <c r="G100" s="99">
        <v>43112</v>
      </c>
      <c r="H100" s="99">
        <v>44628</v>
      </c>
      <c r="I100" t="s">
        <v>3445</v>
      </c>
    </row>
    <row r="101" spans="1:9" x14ac:dyDescent="0.25">
      <c r="A101" t="s">
        <v>4069</v>
      </c>
      <c r="B101" t="s">
        <v>133</v>
      </c>
      <c r="C101" t="s">
        <v>134</v>
      </c>
      <c r="D101" t="s">
        <v>1614</v>
      </c>
      <c r="E101" t="s">
        <v>1550</v>
      </c>
      <c r="F101" s="99">
        <v>42614</v>
      </c>
      <c r="G101" s="99">
        <v>43112</v>
      </c>
      <c r="H101" s="99">
        <v>44628</v>
      </c>
      <c r="I101" t="s">
        <v>3445</v>
      </c>
    </row>
    <row r="102" spans="1:9" x14ac:dyDescent="0.25">
      <c r="A102" t="s">
        <v>4069</v>
      </c>
      <c r="B102" t="s">
        <v>135</v>
      </c>
      <c r="C102" t="s">
        <v>136</v>
      </c>
      <c r="D102" t="s">
        <v>1615</v>
      </c>
      <c r="E102" t="s">
        <v>1552</v>
      </c>
      <c r="F102" s="99">
        <v>42614</v>
      </c>
      <c r="G102" s="99">
        <v>43112</v>
      </c>
      <c r="H102" s="99">
        <v>44628</v>
      </c>
      <c r="I102" t="s">
        <v>3445</v>
      </c>
    </row>
    <row r="103" spans="1:9" x14ac:dyDescent="0.25">
      <c r="A103" t="s">
        <v>4069</v>
      </c>
      <c r="B103" t="s">
        <v>137</v>
      </c>
      <c r="C103" t="s">
        <v>138</v>
      </c>
      <c r="D103" t="s">
        <v>1616</v>
      </c>
      <c r="E103" t="s">
        <v>1554</v>
      </c>
      <c r="F103" s="99">
        <v>42614</v>
      </c>
      <c r="G103" s="99">
        <v>43112</v>
      </c>
      <c r="H103" s="99">
        <v>44628</v>
      </c>
      <c r="I103" t="s">
        <v>3445</v>
      </c>
    </row>
    <row r="104" spans="1:9" x14ac:dyDescent="0.25">
      <c r="A104" t="s">
        <v>4069</v>
      </c>
      <c r="B104" t="s">
        <v>139</v>
      </c>
      <c r="C104" t="s">
        <v>140</v>
      </c>
      <c r="D104" t="s">
        <v>1617</v>
      </c>
      <c r="E104" t="s">
        <v>1556</v>
      </c>
      <c r="F104" s="99">
        <v>42614</v>
      </c>
      <c r="G104" s="99">
        <v>43112</v>
      </c>
      <c r="H104" s="99">
        <v>44628</v>
      </c>
      <c r="I104" t="s">
        <v>3445</v>
      </c>
    </row>
    <row r="105" spans="1:9" x14ac:dyDescent="0.25">
      <c r="A105" t="s">
        <v>4069</v>
      </c>
      <c r="B105" t="s">
        <v>141</v>
      </c>
      <c r="C105" t="s">
        <v>142</v>
      </c>
      <c r="D105" t="s">
        <v>1618</v>
      </c>
      <c r="E105" t="s">
        <v>1558</v>
      </c>
      <c r="F105" s="99">
        <v>42614</v>
      </c>
      <c r="G105" s="99">
        <v>43112</v>
      </c>
      <c r="H105" s="99">
        <v>44628</v>
      </c>
      <c r="I105" t="s">
        <v>3445</v>
      </c>
    </row>
    <row r="106" spans="1:9" x14ac:dyDescent="0.25">
      <c r="A106" t="s">
        <v>4069</v>
      </c>
      <c r="B106" t="s">
        <v>143</v>
      </c>
      <c r="C106" t="s">
        <v>144</v>
      </c>
      <c r="D106" t="s">
        <v>1619</v>
      </c>
      <c r="E106" t="s">
        <v>1560</v>
      </c>
      <c r="F106" s="99">
        <v>42614</v>
      </c>
      <c r="G106" s="99">
        <v>43112</v>
      </c>
      <c r="H106" s="99">
        <v>44628</v>
      </c>
      <c r="I106" t="s">
        <v>3445</v>
      </c>
    </row>
    <row r="107" spans="1:9" x14ac:dyDescent="0.25">
      <c r="A107" t="s">
        <v>4069</v>
      </c>
      <c r="B107" t="s">
        <v>145</v>
      </c>
      <c r="C107" t="s">
        <v>146</v>
      </c>
      <c r="D107" t="s">
        <v>1620</v>
      </c>
      <c r="E107" t="s">
        <v>1562</v>
      </c>
      <c r="F107" s="99">
        <v>42614</v>
      </c>
      <c r="G107" s="99">
        <v>43112</v>
      </c>
      <c r="H107" s="99">
        <v>44628</v>
      </c>
      <c r="I107" t="s">
        <v>3445</v>
      </c>
    </row>
    <row r="108" spans="1:9" x14ac:dyDescent="0.25">
      <c r="A108" t="s">
        <v>4069</v>
      </c>
      <c r="B108" t="s">
        <v>147</v>
      </c>
      <c r="C108" t="s">
        <v>148</v>
      </c>
      <c r="D108" t="s">
        <v>1621</v>
      </c>
      <c r="E108" t="s">
        <v>1564</v>
      </c>
      <c r="F108" s="99">
        <v>42614</v>
      </c>
      <c r="G108" s="99">
        <v>43112</v>
      </c>
      <c r="H108" s="99">
        <v>44628</v>
      </c>
      <c r="I108" t="s">
        <v>3445</v>
      </c>
    </row>
    <row r="109" spans="1:9" x14ac:dyDescent="0.25">
      <c r="A109" t="s">
        <v>4069</v>
      </c>
      <c r="B109" t="s">
        <v>149</v>
      </c>
      <c r="C109" t="s">
        <v>150</v>
      </c>
      <c r="D109" t="s">
        <v>1622</v>
      </c>
      <c r="E109" t="s">
        <v>1566</v>
      </c>
      <c r="F109" s="99">
        <v>42614</v>
      </c>
      <c r="G109" s="99">
        <v>43112</v>
      </c>
      <c r="H109" s="99">
        <v>44628</v>
      </c>
      <c r="I109" t="s">
        <v>3445</v>
      </c>
    </row>
    <row r="110" spans="1:9" x14ac:dyDescent="0.25">
      <c r="A110" t="s">
        <v>4069</v>
      </c>
      <c r="B110" t="s">
        <v>151</v>
      </c>
      <c r="C110" t="s">
        <v>152</v>
      </c>
      <c r="D110" t="s">
        <v>1623</v>
      </c>
      <c r="E110" t="s">
        <v>1568</v>
      </c>
      <c r="F110" s="99">
        <v>42614</v>
      </c>
      <c r="G110" s="99">
        <v>43112</v>
      </c>
      <c r="H110" s="99">
        <v>44628</v>
      </c>
      <c r="I110" t="s">
        <v>3445</v>
      </c>
    </row>
    <row r="111" spans="1:9" x14ac:dyDescent="0.25">
      <c r="A111" t="s">
        <v>4069</v>
      </c>
      <c r="B111" t="s">
        <v>153</v>
      </c>
      <c r="C111" t="s">
        <v>154</v>
      </c>
      <c r="D111" t="s">
        <v>1624</v>
      </c>
      <c r="E111" t="s">
        <v>1625</v>
      </c>
      <c r="F111" s="99">
        <v>42614</v>
      </c>
      <c r="G111" s="99">
        <v>43112</v>
      </c>
      <c r="H111" s="99">
        <v>44628</v>
      </c>
      <c r="I111" t="s">
        <v>3445</v>
      </c>
    </row>
    <row r="112" spans="1:9" x14ac:dyDescent="0.25">
      <c r="A112" t="s">
        <v>4069</v>
      </c>
      <c r="B112" t="s">
        <v>155</v>
      </c>
      <c r="C112" t="s">
        <v>4111</v>
      </c>
      <c r="D112" t="s">
        <v>1627</v>
      </c>
      <c r="E112" t="s">
        <v>1628</v>
      </c>
      <c r="F112" s="99">
        <v>42614</v>
      </c>
      <c r="G112" s="99">
        <v>43112</v>
      </c>
      <c r="H112" s="99">
        <v>44628</v>
      </c>
      <c r="I112" t="s">
        <v>3445</v>
      </c>
    </row>
    <row r="113" spans="1:9" x14ac:dyDescent="0.25">
      <c r="A113" t="s">
        <v>4069</v>
      </c>
      <c r="B113" t="s">
        <v>156</v>
      </c>
      <c r="C113" t="s">
        <v>4112</v>
      </c>
      <c r="D113" t="s">
        <v>1630</v>
      </c>
      <c r="E113" t="s">
        <v>1631</v>
      </c>
      <c r="F113" s="99">
        <v>42614</v>
      </c>
      <c r="G113" s="99">
        <v>43112</v>
      </c>
      <c r="H113" s="99">
        <v>44628</v>
      </c>
      <c r="I113" t="s">
        <v>3445</v>
      </c>
    </row>
    <row r="114" spans="1:9" x14ac:dyDescent="0.25">
      <c r="A114" t="s">
        <v>4069</v>
      </c>
      <c r="B114" t="s">
        <v>157</v>
      </c>
      <c r="C114" t="s">
        <v>4113</v>
      </c>
      <c r="D114" t="s">
        <v>1633</v>
      </c>
      <c r="E114" t="s">
        <v>1634</v>
      </c>
      <c r="F114" s="99">
        <v>42614</v>
      </c>
      <c r="G114" s="99">
        <v>43112</v>
      </c>
      <c r="H114" s="99">
        <v>44628</v>
      </c>
      <c r="I114" t="s">
        <v>3445</v>
      </c>
    </row>
    <row r="115" spans="1:9" x14ac:dyDescent="0.25">
      <c r="A115" t="s">
        <v>4069</v>
      </c>
      <c r="B115" t="s">
        <v>158</v>
      </c>
      <c r="C115" t="s">
        <v>4114</v>
      </c>
      <c r="D115" t="s">
        <v>1636</v>
      </c>
      <c r="E115" t="s">
        <v>1637</v>
      </c>
      <c r="F115" s="99">
        <v>42614</v>
      </c>
      <c r="G115" s="99">
        <v>43112</v>
      </c>
      <c r="H115" s="99">
        <v>44628</v>
      </c>
      <c r="I115" t="s">
        <v>3445</v>
      </c>
    </row>
    <row r="116" spans="1:9" x14ac:dyDescent="0.25">
      <c r="A116" t="s">
        <v>4069</v>
      </c>
      <c r="B116" t="s">
        <v>159</v>
      </c>
      <c r="C116" t="s">
        <v>4115</v>
      </c>
      <c r="D116" t="s">
        <v>1639</v>
      </c>
      <c r="E116" t="s">
        <v>1640</v>
      </c>
      <c r="F116" s="99">
        <v>42614</v>
      </c>
      <c r="G116" s="99">
        <v>43112</v>
      </c>
      <c r="H116" s="99">
        <v>44628</v>
      </c>
      <c r="I116" t="s">
        <v>3445</v>
      </c>
    </row>
    <row r="117" spans="1:9" x14ac:dyDescent="0.25">
      <c r="A117" t="s">
        <v>4069</v>
      </c>
      <c r="B117" t="s">
        <v>160</v>
      </c>
      <c r="C117" t="s">
        <v>4116</v>
      </c>
      <c r="D117" t="s">
        <v>1642</v>
      </c>
      <c r="E117" t="s">
        <v>1643</v>
      </c>
      <c r="F117" s="99">
        <v>42614</v>
      </c>
      <c r="G117" s="99">
        <v>43112</v>
      </c>
      <c r="H117" s="99">
        <v>44628</v>
      </c>
      <c r="I117" t="s">
        <v>3445</v>
      </c>
    </row>
    <row r="118" spans="1:9" x14ac:dyDescent="0.25">
      <c r="A118" t="s">
        <v>4069</v>
      </c>
      <c r="B118" t="s">
        <v>161</v>
      </c>
      <c r="C118" t="s">
        <v>4117</v>
      </c>
      <c r="D118" t="s">
        <v>1645</v>
      </c>
      <c r="E118" t="s">
        <v>1646</v>
      </c>
      <c r="F118" s="99">
        <v>42614</v>
      </c>
      <c r="G118" s="99">
        <v>43112</v>
      </c>
      <c r="H118" s="99">
        <v>44628</v>
      </c>
      <c r="I118" t="s">
        <v>3445</v>
      </c>
    </row>
    <row r="119" spans="1:9" x14ac:dyDescent="0.25">
      <c r="A119" t="s">
        <v>4069</v>
      </c>
      <c r="B119" t="s">
        <v>162</v>
      </c>
      <c r="C119" t="s">
        <v>4118</v>
      </c>
      <c r="D119" t="s">
        <v>1648</v>
      </c>
      <c r="E119" t="s">
        <v>1649</v>
      </c>
      <c r="F119" s="99">
        <v>42614</v>
      </c>
      <c r="G119" s="99">
        <v>43112</v>
      </c>
      <c r="H119" s="99">
        <v>44628</v>
      </c>
      <c r="I119" t="s">
        <v>3445</v>
      </c>
    </row>
    <row r="120" spans="1:9" x14ac:dyDescent="0.25">
      <c r="A120" t="s">
        <v>4069</v>
      </c>
      <c r="B120" t="s">
        <v>163</v>
      </c>
      <c r="C120" t="s">
        <v>4119</v>
      </c>
      <c r="D120" t="s">
        <v>1651</v>
      </c>
      <c r="E120" t="s">
        <v>1652</v>
      </c>
      <c r="F120" s="99">
        <v>42614</v>
      </c>
      <c r="G120" s="99">
        <v>43112</v>
      </c>
      <c r="H120" s="99">
        <v>44628</v>
      </c>
      <c r="I120" t="s">
        <v>3445</v>
      </c>
    </row>
    <row r="121" spans="1:9" x14ac:dyDescent="0.25">
      <c r="A121" t="s">
        <v>4069</v>
      </c>
      <c r="B121" t="s">
        <v>164</v>
      </c>
      <c r="C121" t="s">
        <v>4120</v>
      </c>
      <c r="D121" t="s">
        <v>1654</v>
      </c>
      <c r="E121" t="s">
        <v>1655</v>
      </c>
      <c r="F121" s="99">
        <v>42614</v>
      </c>
      <c r="G121" s="99">
        <v>43112</v>
      </c>
      <c r="H121" s="99">
        <v>44628</v>
      </c>
      <c r="I121" t="s">
        <v>3445</v>
      </c>
    </row>
    <row r="122" spans="1:9" x14ac:dyDescent="0.25">
      <c r="A122" t="s">
        <v>4069</v>
      </c>
      <c r="B122" t="s">
        <v>165</v>
      </c>
      <c r="C122" t="s">
        <v>4121</v>
      </c>
      <c r="D122" t="s">
        <v>1657</v>
      </c>
      <c r="E122" t="s">
        <v>1658</v>
      </c>
      <c r="F122" s="99">
        <v>42614</v>
      </c>
      <c r="G122" s="99">
        <v>43112</v>
      </c>
      <c r="H122" s="99">
        <v>44628</v>
      </c>
      <c r="I122" t="s">
        <v>3445</v>
      </c>
    </row>
    <row r="123" spans="1:9" x14ac:dyDescent="0.25">
      <c r="A123" t="s">
        <v>4069</v>
      </c>
      <c r="B123" t="s">
        <v>166</v>
      </c>
      <c r="C123" t="s">
        <v>4122</v>
      </c>
      <c r="D123" t="s">
        <v>1660</v>
      </c>
      <c r="E123" t="s">
        <v>1661</v>
      </c>
      <c r="F123" s="99">
        <v>42614</v>
      </c>
      <c r="G123" s="99">
        <v>43112</v>
      </c>
      <c r="H123" s="99">
        <v>44628</v>
      </c>
      <c r="I123" t="s">
        <v>3445</v>
      </c>
    </row>
    <row r="124" spans="1:9" x14ac:dyDescent="0.25">
      <c r="A124" t="s">
        <v>4069</v>
      </c>
      <c r="B124" t="s">
        <v>167</v>
      </c>
      <c r="C124" t="s">
        <v>4123</v>
      </c>
      <c r="D124" t="s">
        <v>1663</v>
      </c>
      <c r="E124" t="s">
        <v>1664</v>
      </c>
      <c r="F124" s="99">
        <v>42614</v>
      </c>
      <c r="G124" s="99">
        <v>43112</v>
      </c>
      <c r="H124" s="99">
        <v>44628</v>
      </c>
      <c r="I124" t="s">
        <v>3445</v>
      </c>
    </row>
    <row r="125" spans="1:9" x14ac:dyDescent="0.25">
      <c r="A125" t="s">
        <v>4069</v>
      </c>
      <c r="B125" t="s">
        <v>168</v>
      </c>
      <c r="C125" t="s">
        <v>4124</v>
      </c>
      <c r="D125" t="s">
        <v>1666</v>
      </c>
      <c r="E125" t="s">
        <v>1667</v>
      </c>
      <c r="F125" s="99">
        <v>42614</v>
      </c>
      <c r="G125" s="99">
        <v>43112</v>
      </c>
      <c r="H125" s="99">
        <v>44628</v>
      </c>
      <c r="I125" t="s">
        <v>3445</v>
      </c>
    </row>
    <row r="126" spans="1:9" x14ac:dyDescent="0.25">
      <c r="A126" t="s">
        <v>4069</v>
      </c>
      <c r="B126" t="s">
        <v>169</v>
      </c>
      <c r="C126" t="s">
        <v>4125</v>
      </c>
      <c r="D126" t="s">
        <v>1669</v>
      </c>
      <c r="E126" t="s">
        <v>1670</v>
      </c>
      <c r="F126" s="99">
        <v>42614</v>
      </c>
      <c r="G126" s="99">
        <v>43112</v>
      </c>
      <c r="H126" s="99">
        <v>44628</v>
      </c>
      <c r="I126" t="s">
        <v>3445</v>
      </c>
    </row>
    <row r="127" spans="1:9" x14ac:dyDescent="0.25">
      <c r="A127" t="s">
        <v>4069</v>
      </c>
      <c r="B127" t="s">
        <v>170</v>
      </c>
      <c r="C127" t="s">
        <v>4126</v>
      </c>
      <c r="D127" t="s">
        <v>1672</v>
      </c>
      <c r="E127" t="s">
        <v>1673</v>
      </c>
      <c r="F127" s="99">
        <v>42614</v>
      </c>
      <c r="G127" s="99">
        <v>43112</v>
      </c>
      <c r="H127" s="99">
        <v>44628</v>
      </c>
      <c r="I127" t="s">
        <v>3445</v>
      </c>
    </row>
    <row r="128" spans="1:9" x14ac:dyDescent="0.25">
      <c r="A128" t="s">
        <v>4069</v>
      </c>
      <c r="B128" t="s">
        <v>171</v>
      </c>
      <c r="C128" t="s">
        <v>4127</v>
      </c>
      <c r="D128" t="s">
        <v>1675</v>
      </c>
      <c r="E128" t="s">
        <v>1676</v>
      </c>
      <c r="F128" s="99">
        <v>42614</v>
      </c>
      <c r="G128" s="99">
        <v>43112</v>
      </c>
      <c r="H128" s="99">
        <v>44628</v>
      </c>
      <c r="I128" t="s">
        <v>3445</v>
      </c>
    </row>
    <row r="129" spans="1:9" x14ac:dyDescent="0.25">
      <c r="A129" t="s">
        <v>4069</v>
      </c>
      <c r="B129" t="s">
        <v>172</v>
      </c>
      <c r="C129" t="s">
        <v>4128</v>
      </c>
      <c r="D129" t="s">
        <v>1678</v>
      </c>
      <c r="E129" t="s">
        <v>1679</v>
      </c>
      <c r="F129" s="99">
        <v>42614</v>
      </c>
      <c r="G129" s="99">
        <v>43112</v>
      </c>
      <c r="H129" s="99">
        <v>44628</v>
      </c>
      <c r="I129" t="s">
        <v>3445</v>
      </c>
    </row>
    <row r="130" spans="1:9" x14ac:dyDescent="0.25">
      <c r="A130" t="s">
        <v>4069</v>
      </c>
      <c r="B130" t="s">
        <v>173</v>
      </c>
      <c r="C130" t="s">
        <v>4129</v>
      </c>
      <c r="D130" t="s">
        <v>1681</v>
      </c>
      <c r="E130" t="s">
        <v>1682</v>
      </c>
      <c r="F130" s="99">
        <v>42614</v>
      </c>
      <c r="G130" s="99">
        <v>43112</v>
      </c>
      <c r="H130" s="99">
        <v>44628</v>
      </c>
      <c r="I130" t="s">
        <v>3445</v>
      </c>
    </row>
    <row r="131" spans="1:9" x14ac:dyDescent="0.25">
      <c r="A131" t="s">
        <v>4069</v>
      </c>
      <c r="B131" t="s">
        <v>174</v>
      </c>
      <c r="C131" t="s">
        <v>4130</v>
      </c>
      <c r="D131" t="s">
        <v>1684</v>
      </c>
      <c r="E131" t="s">
        <v>1685</v>
      </c>
      <c r="F131" s="99">
        <v>42614</v>
      </c>
      <c r="G131" s="99">
        <v>43112</v>
      </c>
      <c r="H131" s="99">
        <v>44628</v>
      </c>
      <c r="I131" t="s">
        <v>3445</v>
      </c>
    </row>
    <row r="132" spans="1:9" x14ac:dyDescent="0.25">
      <c r="A132" t="s">
        <v>4069</v>
      </c>
      <c r="B132" t="s">
        <v>175</v>
      </c>
      <c r="C132" t="s">
        <v>4131</v>
      </c>
      <c r="D132" t="s">
        <v>1687</v>
      </c>
      <c r="E132" t="s">
        <v>1688</v>
      </c>
      <c r="F132" s="99">
        <v>42614</v>
      </c>
      <c r="G132" s="99">
        <v>43112</v>
      </c>
      <c r="H132" s="99">
        <v>44628</v>
      </c>
      <c r="I132" t="s">
        <v>3445</v>
      </c>
    </row>
    <row r="133" spans="1:9" x14ac:dyDescent="0.25">
      <c r="A133" t="s">
        <v>4069</v>
      </c>
      <c r="B133" t="s">
        <v>176</v>
      </c>
      <c r="C133" t="s">
        <v>4132</v>
      </c>
      <c r="D133" t="s">
        <v>1690</v>
      </c>
      <c r="E133" t="s">
        <v>1691</v>
      </c>
      <c r="F133" s="99">
        <v>42614</v>
      </c>
      <c r="G133" s="99">
        <v>43112</v>
      </c>
      <c r="H133" s="99">
        <v>44628</v>
      </c>
      <c r="I133" t="s">
        <v>3445</v>
      </c>
    </row>
    <row r="134" spans="1:9" x14ac:dyDescent="0.25">
      <c r="A134" t="s">
        <v>4069</v>
      </c>
      <c r="B134" t="s">
        <v>177</v>
      </c>
      <c r="C134" t="s">
        <v>4133</v>
      </c>
      <c r="D134" t="s">
        <v>1693</v>
      </c>
      <c r="E134" t="s">
        <v>1694</v>
      </c>
      <c r="F134" s="99">
        <v>42614</v>
      </c>
      <c r="G134" s="99">
        <v>43112</v>
      </c>
      <c r="H134" s="99">
        <v>44628</v>
      </c>
      <c r="I134" t="s">
        <v>3445</v>
      </c>
    </row>
    <row r="135" spans="1:9" x14ac:dyDescent="0.25">
      <c r="A135" t="s">
        <v>4069</v>
      </c>
      <c r="B135" t="s">
        <v>178</v>
      </c>
      <c r="C135" t="s">
        <v>4134</v>
      </c>
      <c r="D135" t="s">
        <v>1696</v>
      </c>
      <c r="E135" t="s">
        <v>1697</v>
      </c>
      <c r="F135" s="99">
        <v>42614</v>
      </c>
      <c r="G135" s="99">
        <v>43112</v>
      </c>
      <c r="H135" s="99">
        <v>44628</v>
      </c>
      <c r="I135" t="s">
        <v>3445</v>
      </c>
    </row>
    <row r="136" spans="1:9" x14ac:dyDescent="0.25">
      <c r="A136" t="s">
        <v>4069</v>
      </c>
      <c r="B136" t="s">
        <v>179</v>
      </c>
      <c r="C136" t="s">
        <v>4135</v>
      </c>
      <c r="D136" t="s">
        <v>1699</v>
      </c>
      <c r="E136" t="s">
        <v>1700</v>
      </c>
      <c r="F136" s="99">
        <v>42614</v>
      </c>
      <c r="G136" s="99">
        <v>43112</v>
      </c>
      <c r="H136" s="99">
        <v>44628</v>
      </c>
      <c r="I136" t="s">
        <v>3445</v>
      </c>
    </row>
    <row r="137" spans="1:9" x14ac:dyDescent="0.25">
      <c r="A137" t="s">
        <v>4069</v>
      </c>
      <c r="B137" t="s">
        <v>180</v>
      </c>
      <c r="C137" t="s">
        <v>4136</v>
      </c>
      <c r="D137" t="s">
        <v>1702</v>
      </c>
      <c r="E137" t="s">
        <v>1703</v>
      </c>
      <c r="F137" s="99">
        <v>42614</v>
      </c>
      <c r="G137" s="99">
        <v>43112</v>
      </c>
      <c r="H137" s="99">
        <v>44628</v>
      </c>
      <c r="I137" t="s">
        <v>3445</v>
      </c>
    </row>
    <row r="138" spans="1:9" x14ac:dyDescent="0.25">
      <c r="A138" t="s">
        <v>4069</v>
      </c>
      <c r="B138" t="s">
        <v>181</v>
      </c>
      <c r="C138" t="s">
        <v>4137</v>
      </c>
      <c r="D138" t="s">
        <v>1705</v>
      </c>
      <c r="E138" t="s">
        <v>1706</v>
      </c>
      <c r="F138" s="99">
        <v>42614</v>
      </c>
      <c r="G138" s="99">
        <v>43112</v>
      </c>
      <c r="H138" s="99">
        <v>44628</v>
      </c>
      <c r="I138" t="s">
        <v>3445</v>
      </c>
    </row>
    <row r="139" spans="1:9" x14ac:dyDescent="0.25">
      <c r="A139" t="s">
        <v>4069</v>
      </c>
      <c r="B139" t="s">
        <v>182</v>
      </c>
      <c r="C139" t="s">
        <v>4138</v>
      </c>
      <c r="D139" t="s">
        <v>1708</v>
      </c>
      <c r="E139" t="s">
        <v>1709</v>
      </c>
      <c r="F139" s="99">
        <v>42614</v>
      </c>
      <c r="G139" s="99">
        <v>43112</v>
      </c>
      <c r="H139" s="99">
        <v>44628</v>
      </c>
      <c r="I139" t="s">
        <v>3445</v>
      </c>
    </row>
    <row r="140" spans="1:9" x14ac:dyDescent="0.25">
      <c r="A140" t="s">
        <v>4069</v>
      </c>
      <c r="B140" t="s">
        <v>183</v>
      </c>
      <c r="C140" t="s">
        <v>4139</v>
      </c>
      <c r="D140" t="s">
        <v>1711</v>
      </c>
      <c r="E140" t="s">
        <v>1712</v>
      </c>
      <c r="F140" s="99">
        <v>42614</v>
      </c>
      <c r="G140" s="99">
        <v>43112</v>
      </c>
      <c r="H140" s="99">
        <v>44628</v>
      </c>
      <c r="I140" t="s">
        <v>3445</v>
      </c>
    </row>
    <row r="141" spans="1:9" x14ac:dyDescent="0.25">
      <c r="A141" t="s">
        <v>4069</v>
      </c>
      <c r="B141" t="s">
        <v>184</v>
      </c>
      <c r="C141" t="s">
        <v>4140</v>
      </c>
      <c r="D141" t="s">
        <v>1714</v>
      </c>
      <c r="E141" t="s">
        <v>1715</v>
      </c>
      <c r="F141" s="99">
        <v>42614</v>
      </c>
      <c r="G141" s="99">
        <v>43112</v>
      </c>
      <c r="H141" s="99">
        <v>44628</v>
      </c>
      <c r="I141" t="s">
        <v>3445</v>
      </c>
    </row>
    <row r="142" spans="1:9" x14ac:dyDescent="0.25">
      <c r="A142" t="s">
        <v>4069</v>
      </c>
      <c r="B142" t="s">
        <v>185</v>
      </c>
      <c r="C142" t="s">
        <v>4141</v>
      </c>
      <c r="D142" t="s">
        <v>1717</v>
      </c>
      <c r="E142" t="s">
        <v>1718</v>
      </c>
      <c r="F142" s="99">
        <v>42614</v>
      </c>
      <c r="G142" s="99">
        <v>43112</v>
      </c>
      <c r="H142" s="99">
        <v>44628</v>
      </c>
      <c r="I142" t="s">
        <v>3445</v>
      </c>
    </row>
    <row r="143" spans="1:9" x14ac:dyDescent="0.25">
      <c r="A143" t="s">
        <v>4069</v>
      </c>
      <c r="B143" t="s">
        <v>186</v>
      </c>
      <c r="C143" t="s">
        <v>4142</v>
      </c>
      <c r="D143" t="s">
        <v>1720</v>
      </c>
      <c r="E143" t="s">
        <v>1721</v>
      </c>
      <c r="F143" s="99">
        <v>42614</v>
      </c>
      <c r="G143" s="99">
        <v>43112</v>
      </c>
      <c r="H143" s="99">
        <v>44628</v>
      </c>
      <c r="I143" t="s">
        <v>3445</v>
      </c>
    </row>
    <row r="144" spans="1:9" x14ac:dyDescent="0.25">
      <c r="A144" t="s">
        <v>4069</v>
      </c>
      <c r="B144" t="s">
        <v>187</v>
      </c>
      <c r="C144" t="s">
        <v>4143</v>
      </c>
      <c r="D144" t="s">
        <v>1723</v>
      </c>
      <c r="E144" t="s">
        <v>1724</v>
      </c>
      <c r="F144" s="99">
        <v>42614</v>
      </c>
      <c r="G144" s="99">
        <v>43112</v>
      </c>
      <c r="H144" s="99">
        <v>44628</v>
      </c>
      <c r="I144" t="s">
        <v>3445</v>
      </c>
    </row>
    <row r="145" spans="1:9" x14ac:dyDescent="0.25">
      <c r="A145" t="s">
        <v>4069</v>
      </c>
      <c r="B145" t="s">
        <v>188</v>
      </c>
      <c r="C145" t="s">
        <v>4144</v>
      </c>
      <c r="D145" t="s">
        <v>1726</v>
      </c>
      <c r="E145" t="s">
        <v>1727</v>
      </c>
      <c r="F145" s="99">
        <v>42614</v>
      </c>
      <c r="G145" s="99">
        <v>43112</v>
      </c>
      <c r="H145" s="99">
        <v>44628</v>
      </c>
      <c r="I145" t="s">
        <v>3445</v>
      </c>
    </row>
    <row r="146" spans="1:9" x14ac:dyDescent="0.25">
      <c r="A146" t="s">
        <v>4069</v>
      </c>
      <c r="B146" t="s">
        <v>189</v>
      </c>
      <c r="C146" t="s">
        <v>4145</v>
      </c>
      <c r="D146" t="s">
        <v>1729</v>
      </c>
      <c r="E146" t="s">
        <v>1730</v>
      </c>
      <c r="F146" s="99">
        <v>42614</v>
      </c>
      <c r="G146" s="99">
        <v>43112</v>
      </c>
      <c r="H146" s="99">
        <v>44628</v>
      </c>
      <c r="I146" t="s">
        <v>3445</v>
      </c>
    </row>
    <row r="147" spans="1:9" x14ac:dyDescent="0.25">
      <c r="A147" t="s">
        <v>4069</v>
      </c>
      <c r="B147" t="s">
        <v>190</v>
      </c>
      <c r="C147" t="s">
        <v>4146</v>
      </c>
      <c r="D147" t="s">
        <v>1732</v>
      </c>
      <c r="E147" t="s">
        <v>1733</v>
      </c>
      <c r="F147" s="99">
        <v>42614</v>
      </c>
      <c r="G147" s="99">
        <v>43112</v>
      </c>
      <c r="H147" s="99">
        <v>44628</v>
      </c>
      <c r="I147" t="s">
        <v>3445</v>
      </c>
    </row>
    <row r="148" spans="1:9" x14ac:dyDescent="0.25">
      <c r="A148" t="s">
        <v>4069</v>
      </c>
      <c r="B148" t="s">
        <v>191</v>
      </c>
      <c r="C148" t="s">
        <v>4147</v>
      </c>
      <c r="D148" t="s">
        <v>1735</v>
      </c>
      <c r="E148" t="s">
        <v>1736</v>
      </c>
      <c r="F148" s="99">
        <v>42614</v>
      </c>
      <c r="G148" s="99">
        <v>43112</v>
      </c>
      <c r="H148" s="99">
        <v>44628</v>
      </c>
      <c r="I148" t="s">
        <v>3445</v>
      </c>
    </row>
    <row r="149" spans="1:9" x14ac:dyDescent="0.25">
      <c r="A149" t="s">
        <v>4069</v>
      </c>
      <c r="B149" t="s">
        <v>192</v>
      </c>
      <c r="C149" t="s">
        <v>4148</v>
      </c>
      <c r="D149" t="s">
        <v>1738</v>
      </c>
      <c r="E149" t="s">
        <v>1739</v>
      </c>
      <c r="F149" s="99">
        <v>42614</v>
      </c>
      <c r="G149" s="99">
        <v>43112</v>
      </c>
      <c r="H149" s="99">
        <v>44628</v>
      </c>
      <c r="I149" t="s">
        <v>3445</v>
      </c>
    </row>
    <row r="150" spans="1:9" x14ac:dyDescent="0.25">
      <c r="A150" t="s">
        <v>4069</v>
      </c>
      <c r="B150" t="s">
        <v>193</v>
      </c>
      <c r="C150" t="s">
        <v>4149</v>
      </c>
      <c r="D150" t="s">
        <v>1741</v>
      </c>
      <c r="E150" t="s">
        <v>1742</v>
      </c>
      <c r="F150" s="99">
        <v>42614</v>
      </c>
      <c r="G150" s="99">
        <v>43112</v>
      </c>
      <c r="H150" s="99">
        <v>44628</v>
      </c>
      <c r="I150" t="s">
        <v>3445</v>
      </c>
    </row>
    <row r="151" spans="1:9" x14ac:dyDescent="0.25">
      <c r="A151" t="s">
        <v>4069</v>
      </c>
      <c r="B151" t="s">
        <v>194</v>
      </c>
      <c r="C151" t="s">
        <v>195</v>
      </c>
      <c r="D151" t="s">
        <v>1743</v>
      </c>
      <c r="E151" t="s">
        <v>1744</v>
      </c>
      <c r="F151" s="99">
        <v>42614</v>
      </c>
      <c r="G151" s="99">
        <v>43112</v>
      </c>
      <c r="H151" s="99">
        <v>44628</v>
      </c>
      <c r="I151" t="s">
        <v>3445</v>
      </c>
    </row>
    <row r="152" spans="1:9" x14ac:dyDescent="0.25">
      <c r="A152" t="s">
        <v>4069</v>
      </c>
      <c r="B152" t="s">
        <v>196</v>
      </c>
      <c r="C152" t="s">
        <v>1745</v>
      </c>
      <c r="D152" t="s">
        <v>1746</v>
      </c>
      <c r="E152" t="s">
        <v>1628</v>
      </c>
      <c r="F152" s="99">
        <v>42614</v>
      </c>
      <c r="G152" s="99">
        <v>43112</v>
      </c>
      <c r="H152" s="99">
        <v>44628</v>
      </c>
      <c r="I152" t="s">
        <v>3445</v>
      </c>
    </row>
    <row r="153" spans="1:9" x14ac:dyDescent="0.25">
      <c r="A153" t="s">
        <v>4069</v>
      </c>
      <c r="B153" t="s">
        <v>197</v>
      </c>
      <c r="C153" t="s">
        <v>1747</v>
      </c>
      <c r="D153" t="s">
        <v>1748</v>
      </c>
      <c r="E153" t="s">
        <v>1631</v>
      </c>
      <c r="F153" s="99">
        <v>42614</v>
      </c>
      <c r="G153" s="99">
        <v>43112</v>
      </c>
      <c r="H153" s="99">
        <v>44628</v>
      </c>
      <c r="I153" t="s">
        <v>3445</v>
      </c>
    </row>
    <row r="154" spans="1:9" x14ac:dyDescent="0.25">
      <c r="A154" t="s">
        <v>4069</v>
      </c>
      <c r="B154" t="s">
        <v>198</v>
      </c>
      <c r="C154" t="s">
        <v>1749</v>
      </c>
      <c r="D154" t="s">
        <v>1750</v>
      </c>
      <c r="E154" t="s">
        <v>1634</v>
      </c>
      <c r="F154" s="99">
        <v>42614</v>
      </c>
      <c r="G154" s="99">
        <v>43112</v>
      </c>
      <c r="H154" s="99">
        <v>44628</v>
      </c>
      <c r="I154" t="s">
        <v>3445</v>
      </c>
    </row>
    <row r="155" spans="1:9" x14ac:dyDescent="0.25">
      <c r="A155" t="s">
        <v>4069</v>
      </c>
      <c r="B155" t="s">
        <v>199</v>
      </c>
      <c r="C155" t="s">
        <v>1751</v>
      </c>
      <c r="D155" t="s">
        <v>1752</v>
      </c>
      <c r="E155" t="s">
        <v>1637</v>
      </c>
      <c r="F155" s="99">
        <v>42614</v>
      </c>
      <c r="G155" s="99">
        <v>43112</v>
      </c>
      <c r="H155" s="99">
        <v>44628</v>
      </c>
      <c r="I155" t="s">
        <v>3445</v>
      </c>
    </row>
    <row r="156" spans="1:9" x14ac:dyDescent="0.25">
      <c r="A156" t="s">
        <v>4069</v>
      </c>
      <c r="B156" t="s">
        <v>200</v>
      </c>
      <c r="C156" t="s">
        <v>1753</v>
      </c>
      <c r="D156" t="s">
        <v>1754</v>
      </c>
      <c r="E156" t="s">
        <v>1640</v>
      </c>
      <c r="F156" s="99">
        <v>42614</v>
      </c>
      <c r="G156" s="99">
        <v>43112</v>
      </c>
      <c r="H156" s="99">
        <v>44628</v>
      </c>
      <c r="I156" t="s">
        <v>3445</v>
      </c>
    </row>
    <row r="157" spans="1:9" x14ac:dyDescent="0.25">
      <c r="A157" t="s">
        <v>4069</v>
      </c>
      <c r="B157" t="s">
        <v>201</v>
      </c>
      <c r="C157" t="s">
        <v>1755</v>
      </c>
      <c r="D157" t="s">
        <v>1756</v>
      </c>
      <c r="E157" t="s">
        <v>1643</v>
      </c>
      <c r="F157" s="99">
        <v>42614</v>
      </c>
      <c r="G157" s="99">
        <v>43112</v>
      </c>
      <c r="H157" s="99">
        <v>44628</v>
      </c>
      <c r="I157" t="s">
        <v>3445</v>
      </c>
    </row>
    <row r="158" spans="1:9" x14ac:dyDescent="0.25">
      <c r="A158" t="s">
        <v>4069</v>
      </c>
      <c r="B158" t="s">
        <v>202</v>
      </c>
      <c r="C158" t="s">
        <v>1757</v>
      </c>
      <c r="D158" t="s">
        <v>1758</v>
      </c>
      <c r="E158" t="s">
        <v>1646</v>
      </c>
      <c r="F158" s="99">
        <v>42614</v>
      </c>
      <c r="G158" s="99">
        <v>43112</v>
      </c>
      <c r="H158" s="99">
        <v>44628</v>
      </c>
      <c r="I158" t="s">
        <v>3445</v>
      </c>
    </row>
    <row r="159" spans="1:9" x14ac:dyDescent="0.25">
      <c r="A159" t="s">
        <v>4069</v>
      </c>
      <c r="B159" t="s">
        <v>203</v>
      </c>
      <c r="C159" t="s">
        <v>1759</v>
      </c>
      <c r="D159" t="s">
        <v>1760</v>
      </c>
      <c r="E159" t="s">
        <v>1649</v>
      </c>
      <c r="F159" s="99">
        <v>42614</v>
      </c>
      <c r="G159" s="99">
        <v>43112</v>
      </c>
      <c r="H159" s="99">
        <v>44628</v>
      </c>
      <c r="I159" t="s">
        <v>3445</v>
      </c>
    </row>
    <row r="160" spans="1:9" x14ac:dyDescent="0.25">
      <c r="A160" t="s">
        <v>4069</v>
      </c>
      <c r="B160" t="s">
        <v>204</v>
      </c>
      <c r="C160" t="s">
        <v>1761</v>
      </c>
      <c r="D160" t="s">
        <v>1762</v>
      </c>
      <c r="E160" t="s">
        <v>1652</v>
      </c>
      <c r="F160" s="99">
        <v>42614</v>
      </c>
      <c r="G160" s="99">
        <v>43112</v>
      </c>
      <c r="H160" s="99">
        <v>44628</v>
      </c>
      <c r="I160" t="s">
        <v>3445</v>
      </c>
    </row>
    <row r="161" spans="1:9" x14ac:dyDescent="0.25">
      <c r="A161" t="s">
        <v>4069</v>
      </c>
      <c r="B161" t="s">
        <v>205</v>
      </c>
      <c r="C161" t="s">
        <v>1763</v>
      </c>
      <c r="D161" t="s">
        <v>1764</v>
      </c>
      <c r="E161" t="s">
        <v>1655</v>
      </c>
      <c r="F161" s="99">
        <v>42614</v>
      </c>
      <c r="G161" s="99">
        <v>43112</v>
      </c>
      <c r="H161" s="99">
        <v>44628</v>
      </c>
      <c r="I161" t="s">
        <v>3445</v>
      </c>
    </row>
    <row r="162" spans="1:9" x14ac:dyDescent="0.25">
      <c r="A162" t="s">
        <v>4069</v>
      </c>
      <c r="B162" t="s">
        <v>206</v>
      </c>
      <c r="C162" t="s">
        <v>1765</v>
      </c>
      <c r="D162" t="s">
        <v>1766</v>
      </c>
      <c r="E162" t="s">
        <v>1658</v>
      </c>
      <c r="F162" s="99">
        <v>42614</v>
      </c>
      <c r="G162" s="99">
        <v>43112</v>
      </c>
      <c r="H162" s="99">
        <v>44628</v>
      </c>
      <c r="I162" t="s">
        <v>3445</v>
      </c>
    </row>
    <row r="163" spans="1:9" x14ac:dyDescent="0.25">
      <c r="A163" t="s">
        <v>4069</v>
      </c>
      <c r="B163" t="s">
        <v>207</v>
      </c>
      <c r="C163" t="s">
        <v>1767</v>
      </c>
      <c r="D163" t="s">
        <v>1768</v>
      </c>
      <c r="E163" t="s">
        <v>1661</v>
      </c>
      <c r="F163" s="99">
        <v>42614</v>
      </c>
      <c r="G163" s="99">
        <v>43112</v>
      </c>
      <c r="H163" s="99">
        <v>44628</v>
      </c>
      <c r="I163" t="s">
        <v>3445</v>
      </c>
    </row>
    <row r="164" spans="1:9" x14ac:dyDescent="0.25">
      <c r="A164" t="s">
        <v>4069</v>
      </c>
      <c r="B164" t="s">
        <v>208</v>
      </c>
      <c r="C164" t="s">
        <v>1769</v>
      </c>
      <c r="D164" t="s">
        <v>1770</v>
      </c>
      <c r="E164" t="s">
        <v>1664</v>
      </c>
      <c r="F164" s="99">
        <v>42614</v>
      </c>
      <c r="G164" s="99">
        <v>43112</v>
      </c>
      <c r="H164" s="99">
        <v>44628</v>
      </c>
      <c r="I164" t="s">
        <v>3445</v>
      </c>
    </row>
    <row r="165" spans="1:9" x14ac:dyDescent="0.25">
      <c r="A165" t="s">
        <v>4069</v>
      </c>
      <c r="B165" t="s">
        <v>209</v>
      </c>
      <c r="C165" t="s">
        <v>1771</v>
      </c>
      <c r="D165" t="s">
        <v>1772</v>
      </c>
      <c r="E165" t="s">
        <v>1667</v>
      </c>
      <c r="F165" s="99">
        <v>42614</v>
      </c>
      <c r="G165" s="99">
        <v>43112</v>
      </c>
      <c r="H165" s="99">
        <v>44628</v>
      </c>
      <c r="I165" t="s">
        <v>3445</v>
      </c>
    </row>
    <row r="166" spans="1:9" x14ac:dyDescent="0.25">
      <c r="A166" t="s">
        <v>4069</v>
      </c>
      <c r="B166" t="s">
        <v>210</v>
      </c>
      <c r="C166" t="s">
        <v>1773</v>
      </c>
      <c r="D166" t="s">
        <v>1774</v>
      </c>
      <c r="E166" t="s">
        <v>1670</v>
      </c>
      <c r="F166" s="99">
        <v>42614</v>
      </c>
      <c r="G166" s="99">
        <v>43112</v>
      </c>
      <c r="H166" s="99">
        <v>44628</v>
      </c>
      <c r="I166" t="s">
        <v>3445</v>
      </c>
    </row>
    <row r="167" spans="1:9" x14ac:dyDescent="0.25">
      <c r="A167" t="s">
        <v>4069</v>
      </c>
      <c r="B167" t="s">
        <v>211</v>
      </c>
      <c r="C167" t="s">
        <v>1775</v>
      </c>
      <c r="D167" t="s">
        <v>1776</v>
      </c>
      <c r="E167" t="s">
        <v>1673</v>
      </c>
      <c r="F167" s="99">
        <v>42614</v>
      </c>
      <c r="G167" s="99">
        <v>43112</v>
      </c>
      <c r="H167" s="99">
        <v>44628</v>
      </c>
      <c r="I167" t="s">
        <v>3445</v>
      </c>
    </row>
    <row r="168" spans="1:9" x14ac:dyDescent="0.25">
      <c r="A168" t="s">
        <v>4069</v>
      </c>
      <c r="B168" t="s">
        <v>212</v>
      </c>
      <c r="C168" t="s">
        <v>1777</v>
      </c>
      <c r="D168" t="s">
        <v>1778</v>
      </c>
      <c r="E168" t="s">
        <v>1676</v>
      </c>
      <c r="F168" s="99">
        <v>42614</v>
      </c>
      <c r="G168" s="99">
        <v>43112</v>
      </c>
      <c r="H168" s="99">
        <v>44628</v>
      </c>
      <c r="I168" t="s">
        <v>3445</v>
      </c>
    </row>
    <row r="169" spans="1:9" x14ac:dyDescent="0.25">
      <c r="A169" t="s">
        <v>4069</v>
      </c>
      <c r="B169" t="s">
        <v>213</v>
      </c>
      <c r="C169" t="s">
        <v>1779</v>
      </c>
      <c r="D169" t="s">
        <v>1780</v>
      </c>
      <c r="E169" t="s">
        <v>1679</v>
      </c>
      <c r="F169" s="99">
        <v>42614</v>
      </c>
      <c r="G169" s="99">
        <v>43112</v>
      </c>
      <c r="H169" s="99">
        <v>44628</v>
      </c>
      <c r="I169" t="s">
        <v>3445</v>
      </c>
    </row>
    <row r="170" spans="1:9" x14ac:dyDescent="0.25">
      <c r="A170" t="s">
        <v>4069</v>
      </c>
      <c r="B170" t="s">
        <v>214</v>
      </c>
      <c r="C170" t="s">
        <v>1781</v>
      </c>
      <c r="D170" t="s">
        <v>1782</v>
      </c>
      <c r="E170" t="s">
        <v>1682</v>
      </c>
      <c r="F170" s="99">
        <v>42614</v>
      </c>
      <c r="G170" s="99">
        <v>43112</v>
      </c>
      <c r="H170" s="99">
        <v>44628</v>
      </c>
      <c r="I170" t="s">
        <v>3445</v>
      </c>
    </row>
    <row r="171" spans="1:9" x14ac:dyDescent="0.25">
      <c r="A171" t="s">
        <v>4069</v>
      </c>
      <c r="B171" t="s">
        <v>215</v>
      </c>
      <c r="C171" t="s">
        <v>1783</v>
      </c>
      <c r="D171" t="s">
        <v>1784</v>
      </c>
      <c r="E171" t="s">
        <v>1685</v>
      </c>
      <c r="F171" s="99">
        <v>42614</v>
      </c>
      <c r="G171" s="99">
        <v>43112</v>
      </c>
      <c r="H171" s="99">
        <v>44628</v>
      </c>
      <c r="I171" t="s">
        <v>3445</v>
      </c>
    </row>
    <row r="172" spans="1:9" x14ac:dyDescent="0.25">
      <c r="A172" t="s">
        <v>4069</v>
      </c>
      <c r="B172" t="s">
        <v>216</v>
      </c>
      <c r="C172" t="s">
        <v>1785</v>
      </c>
      <c r="D172" t="s">
        <v>1786</v>
      </c>
      <c r="E172" t="s">
        <v>1688</v>
      </c>
      <c r="F172" s="99">
        <v>42614</v>
      </c>
      <c r="G172" s="99">
        <v>43112</v>
      </c>
      <c r="H172" s="99">
        <v>44628</v>
      </c>
      <c r="I172" t="s">
        <v>3445</v>
      </c>
    </row>
    <row r="173" spans="1:9" x14ac:dyDescent="0.25">
      <c r="A173" t="s">
        <v>4069</v>
      </c>
      <c r="B173" t="s">
        <v>217</v>
      </c>
      <c r="C173" t="s">
        <v>1787</v>
      </c>
      <c r="D173" t="s">
        <v>1788</v>
      </c>
      <c r="E173" t="s">
        <v>1691</v>
      </c>
      <c r="F173" s="99">
        <v>42614</v>
      </c>
      <c r="G173" s="99">
        <v>43112</v>
      </c>
      <c r="H173" s="99">
        <v>44628</v>
      </c>
      <c r="I173" t="s">
        <v>3445</v>
      </c>
    </row>
    <row r="174" spans="1:9" x14ac:dyDescent="0.25">
      <c r="A174" t="s">
        <v>4069</v>
      </c>
      <c r="B174" t="s">
        <v>218</v>
      </c>
      <c r="C174" t="s">
        <v>1789</v>
      </c>
      <c r="D174" t="s">
        <v>1790</v>
      </c>
      <c r="E174" t="s">
        <v>1694</v>
      </c>
      <c r="F174" s="99">
        <v>42614</v>
      </c>
      <c r="G174" s="99">
        <v>43112</v>
      </c>
      <c r="H174" s="99">
        <v>44628</v>
      </c>
      <c r="I174" t="s">
        <v>3445</v>
      </c>
    </row>
    <row r="175" spans="1:9" x14ac:dyDescent="0.25">
      <c r="A175" t="s">
        <v>4069</v>
      </c>
      <c r="B175" t="s">
        <v>219</v>
      </c>
      <c r="C175" t="s">
        <v>1791</v>
      </c>
      <c r="D175" t="s">
        <v>1792</v>
      </c>
      <c r="E175" t="s">
        <v>1697</v>
      </c>
      <c r="F175" s="99">
        <v>42614</v>
      </c>
      <c r="G175" s="99">
        <v>43112</v>
      </c>
      <c r="H175" s="99">
        <v>44628</v>
      </c>
      <c r="I175" t="s">
        <v>3445</v>
      </c>
    </row>
    <row r="176" spans="1:9" x14ac:dyDescent="0.25">
      <c r="A176" t="s">
        <v>4069</v>
      </c>
      <c r="B176" t="s">
        <v>220</v>
      </c>
      <c r="C176" t="s">
        <v>1793</v>
      </c>
      <c r="D176" t="s">
        <v>1794</v>
      </c>
      <c r="E176" t="s">
        <v>1700</v>
      </c>
      <c r="F176" s="99">
        <v>42614</v>
      </c>
      <c r="G176" s="99">
        <v>43112</v>
      </c>
      <c r="H176" s="99">
        <v>44628</v>
      </c>
      <c r="I176" t="s">
        <v>3445</v>
      </c>
    </row>
    <row r="177" spans="1:9" x14ac:dyDescent="0.25">
      <c r="A177" t="s">
        <v>4069</v>
      </c>
      <c r="B177" t="s">
        <v>221</v>
      </c>
      <c r="C177" t="s">
        <v>4150</v>
      </c>
      <c r="D177" t="s">
        <v>1795</v>
      </c>
      <c r="E177" t="s">
        <v>1796</v>
      </c>
      <c r="F177" s="99">
        <v>42614</v>
      </c>
      <c r="G177" s="99">
        <v>43112</v>
      </c>
      <c r="H177" s="99">
        <v>44628</v>
      </c>
      <c r="I177" t="s">
        <v>3445</v>
      </c>
    </row>
    <row r="178" spans="1:9" x14ac:dyDescent="0.25">
      <c r="A178" t="s">
        <v>4069</v>
      </c>
      <c r="B178" t="s">
        <v>222</v>
      </c>
      <c r="C178" t="s">
        <v>4151</v>
      </c>
      <c r="D178" t="s">
        <v>1797</v>
      </c>
      <c r="E178" t="s">
        <v>1798</v>
      </c>
      <c r="F178" s="99">
        <v>42614</v>
      </c>
      <c r="G178" s="99">
        <v>43112</v>
      </c>
      <c r="H178" s="99">
        <v>44628</v>
      </c>
      <c r="I178" t="s">
        <v>3445</v>
      </c>
    </row>
    <row r="179" spans="1:9" x14ac:dyDescent="0.25">
      <c r="A179" t="s">
        <v>4069</v>
      </c>
      <c r="B179" t="s">
        <v>223</v>
      </c>
      <c r="C179" t="s">
        <v>4152</v>
      </c>
      <c r="D179" t="s">
        <v>1799</v>
      </c>
      <c r="E179" t="s">
        <v>1800</v>
      </c>
      <c r="F179" s="99">
        <v>42614</v>
      </c>
      <c r="G179" s="99">
        <v>43112</v>
      </c>
      <c r="H179" s="99">
        <v>44628</v>
      </c>
      <c r="I179" t="s">
        <v>3445</v>
      </c>
    </row>
    <row r="180" spans="1:9" x14ac:dyDescent="0.25">
      <c r="A180" t="s">
        <v>4069</v>
      </c>
      <c r="B180" t="s">
        <v>224</v>
      </c>
      <c r="C180" t="s">
        <v>4153</v>
      </c>
      <c r="D180" t="s">
        <v>1801</v>
      </c>
      <c r="E180" t="s">
        <v>1802</v>
      </c>
      <c r="F180" s="99">
        <v>42614</v>
      </c>
      <c r="G180" s="99">
        <v>43112</v>
      </c>
      <c r="H180" s="99">
        <v>44628</v>
      </c>
      <c r="I180" t="s">
        <v>3445</v>
      </c>
    </row>
    <row r="181" spans="1:9" x14ac:dyDescent="0.25">
      <c r="A181" t="s">
        <v>4069</v>
      </c>
      <c r="B181" t="s">
        <v>225</v>
      </c>
      <c r="C181" t="s">
        <v>4154</v>
      </c>
      <c r="D181" t="s">
        <v>1803</v>
      </c>
      <c r="E181" t="s">
        <v>1804</v>
      </c>
      <c r="F181" s="99">
        <v>42614</v>
      </c>
      <c r="G181" s="99">
        <v>43112</v>
      </c>
      <c r="H181" s="99">
        <v>44628</v>
      </c>
      <c r="I181" t="s">
        <v>3445</v>
      </c>
    </row>
    <row r="182" spans="1:9" x14ac:dyDescent="0.25">
      <c r="A182" t="s">
        <v>4069</v>
      </c>
      <c r="B182" t="s">
        <v>226</v>
      </c>
      <c r="C182" t="s">
        <v>4155</v>
      </c>
      <c r="D182" t="s">
        <v>1805</v>
      </c>
      <c r="E182" t="s">
        <v>1806</v>
      </c>
      <c r="F182" s="99">
        <v>42614</v>
      </c>
      <c r="G182" s="99">
        <v>43112</v>
      </c>
      <c r="H182" s="99">
        <v>44628</v>
      </c>
      <c r="I182" t="s">
        <v>3445</v>
      </c>
    </row>
    <row r="183" spans="1:9" x14ac:dyDescent="0.25">
      <c r="A183" t="s">
        <v>4069</v>
      </c>
      <c r="B183" t="s">
        <v>227</v>
      </c>
      <c r="C183" t="s">
        <v>4156</v>
      </c>
      <c r="D183" t="s">
        <v>1807</v>
      </c>
      <c r="E183" t="s">
        <v>1808</v>
      </c>
      <c r="F183" s="99">
        <v>42614</v>
      </c>
      <c r="G183" s="99">
        <v>43112</v>
      </c>
      <c r="H183" s="99">
        <v>44628</v>
      </c>
      <c r="I183" t="s">
        <v>3445</v>
      </c>
    </row>
    <row r="184" spans="1:9" x14ac:dyDescent="0.25">
      <c r="A184" t="s">
        <v>4069</v>
      </c>
      <c r="B184" t="s">
        <v>228</v>
      </c>
      <c r="C184" t="s">
        <v>4157</v>
      </c>
      <c r="D184" t="s">
        <v>1809</v>
      </c>
      <c r="E184" t="s">
        <v>1810</v>
      </c>
      <c r="F184" s="99">
        <v>42614</v>
      </c>
      <c r="G184" s="99">
        <v>43112</v>
      </c>
      <c r="H184" s="99">
        <v>44628</v>
      </c>
      <c r="I184" t="s">
        <v>3445</v>
      </c>
    </row>
    <row r="185" spans="1:9" x14ac:dyDescent="0.25">
      <c r="A185" t="s">
        <v>4069</v>
      </c>
      <c r="B185" t="s">
        <v>229</v>
      </c>
      <c r="C185" t="s">
        <v>4158</v>
      </c>
      <c r="D185" t="s">
        <v>1811</v>
      </c>
      <c r="E185" t="s">
        <v>1812</v>
      </c>
      <c r="F185" s="99">
        <v>42614</v>
      </c>
      <c r="G185" s="99">
        <v>43112</v>
      </c>
      <c r="H185" s="99">
        <v>44628</v>
      </c>
      <c r="I185" t="s">
        <v>3445</v>
      </c>
    </row>
    <row r="186" spans="1:9" x14ac:dyDescent="0.25">
      <c r="A186" t="s">
        <v>4069</v>
      </c>
      <c r="B186" t="s">
        <v>230</v>
      </c>
      <c r="C186" t="s">
        <v>4159</v>
      </c>
      <c r="D186" t="s">
        <v>1813</v>
      </c>
      <c r="E186" t="s">
        <v>1814</v>
      </c>
      <c r="F186" s="99">
        <v>42614</v>
      </c>
      <c r="G186" s="99">
        <v>43112</v>
      </c>
      <c r="H186" s="99">
        <v>44628</v>
      </c>
      <c r="I186" t="s">
        <v>3445</v>
      </c>
    </row>
    <row r="187" spans="1:9" x14ac:dyDescent="0.25">
      <c r="A187" t="s">
        <v>4069</v>
      </c>
      <c r="B187" t="s">
        <v>231</v>
      </c>
      <c r="C187" t="s">
        <v>4160</v>
      </c>
      <c r="D187" t="s">
        <v>1815</v>
      </c>
      <c r="E187" t="s">
        <v>1816</v>
      </c>
      <c r="F187" s="99">
        <v>42614</v>
      </c>
      <c r="G187" s="99">
        <v>43112</v>
      </c>
      <c r="H187" s="99">
        <v>44628</v>
      </c>
      <c r="I187" t="s">
        <v>3445</v>
      </c>
    </row>
    <row r="188" spans="1:9" x14ac:dyDescent="0.25">
      <c r="A188" t="s">
        <v>4069</v>
      </c>
      <c r="B188" t="s">
        <v>232</v>
      </c>
      <c r="C188" t="s">
        <v>4161</v>
      </c>
      <c r="D188" t="s">
        <v>1817</v>
      </c>
      <c r="E188" t="s">
        <v>1818</v>
      </c>
      <c r="F188" s="99">
        <v>42614</v>
      </c>
      <c r="G188" s="99">
        <v>43112</v>
      </c>
      <c r="H188" s="99">
        <v>44628</v>
      </c>
      <c r="I188" t="s">
        <v>3445</v>
      </c>
    </row>
    <row r="189" spans="1:9" x14ac:dyDescent="0.25">
      <c r="A189" t="s">
        <v>4069</v>
      </c>
      <c r="B189" t="s">
        <v>233</v>
      </c>
      <c r="C189" t="s">
        <v>4162</v>
      </c>
      <c r="D189" t="s">
        <v>1819</v>
      </c>
      <c r="E189" t="s">
        <v>1820</v>
      </c>
      <c r="F189" s="99">
        <v>42614</v>
      </c>
      <c r="G189" s="99">
        <v>43112</v>
      </c>
      <c r="H189" s="99">
        <v>44628</v>
      </c>
      <c r="I189" t="s">
        <v>3445</v>
      </c>
    </row>
    <row r="190" spans="1:9" x14ac:dyDescent="0.25">
      <c r="A190" t="s">
        <v>4069</v>
      </c>
      <c r="B190" t="s">
        <v>234</v>
      </c>
      <c r="C190" t="s">
        <v>4163</v>
      </c>
      <c r="D190" t="s">
        <v>1821</v>
      </c>
      <c r="E190" t="s">
        <v>1822</v>
      </c>
      <c r="F190" s="99">
        <v>42614</v>
      </c>
      <c r="G190" s="99">
        <v>43112</v>
      </c>
      <c r="H190" s="99">
        <v>44628</v>
      </c>
      <c r="I190" t="s">
        <v>3445</v>
      </c>
    </row>
    <row r="191" spans="1:9" x14ac:dyDescent="0.25">
      <c r="A191" t="s">
        <v>4069</v>
      </c>
      <c r="B191" t="s">
        <v>235</v>
      </c>
      <c r="C191" t="s">
        <v>4164</v>
      </c>
      <c r="D191" t="s">
        <v>1823</v>
      </c>
      <c r="E191" t="s">
        <v>1824</v>
      </c>
      <c r="F191" s="99">
        <v>42614</v>
      </c>
      <c r="G191" s="99">
        <v>43112</v>
      </c>
      <c r="H191" s="99">
        <v>44628</v>
      </c>
      <c r="I191" t="s">
        <v>3445</v>
      </c>
    </row>
    <row r="192" spans="1:9" x14ac:dyDescent="0.25">
      <c r="A192" t="s">
        <v>4069</v>
      </c>
      <c r="B192" t="s">
        <v>236</v>
      </c>
      <c r="C192" t="s">
        <v>4165</v>
      </c>
      <c r="D192" t="s">
        <v>1825</v>
      </c>
      <c r="E192" t="s">
        <v>1826</v>
      </c>
      <c r="F192" s="99">
        <v>42614</v>
      </c>
      <c r="G192" s="99">
        <v>43112</v>
      </c>
      <c r="H192" s="99">
        <v>44628</v>
      </c>
      <c r="I192" t="s">
        <v>3445</v>
      </c>
    </row>
    <row r="193" spans="1:9" x14ac:dyDescent="0.25">
      <c r="A193" t="s">
        <v>4069</v>
      </c>
      <c r="B193" t="s">
        <v>237</v>
      </c>
      <c r="C193" t="s">
        <v>4166</v>
      </c>
      <c r="D193" t="s">
        <v>1827</v>
      </c>
      <c r="E193" t="s">
        <v>1828</v>
      </c>
      <c r="F193" s="99">
        <v>42614</v>
      </c>
      <c r="G193" s="99">
        <v>43112</v>
      </c>
      <c r="H193" s="99">
        <v>44628</v>
      </c>
      <c r="I193" t="s">
        <v>3445</v>
      </c>
    </row>
    <row r="194" spans="1:9" x14ac:dyDescent="0.25">
      <c r="A194" t="s">
        <v>4069</v>
      </c>
      <c r="B194" t="s">
        <v>238</v>
      </c>
      <c r="C194" t="s">
        <v>4167</v>
      </c>
      <c r="D194" t="s">
        <v>1829</v>
      </c>
      <c r="E194" t="s">
        <v>1830</v>
      </c>
      <c r="F194" s="99">
        <v>42614</v>
      </c>
      <c r="G194" s="99">
        <v>43112</v>
      </c>
      <c r="H194" s="99">
        <v>44628</v>
      </c>
      <c r="I194" t="s">
        <v>3445</v>
      </c>
    </row>
    <row r="195" spans="1:9" x14ac:dyDescent="0.25">
      <c r="A195" t="s">
        <v>4069</v>
      </c>
      <c r="B195" t="s">
        <v>239</v>
      </c>
      <c r="C195" t="s">
        <v>4168</v>
      </c>
      <c r="D195" t="s">
        <v>1831</v>
      </c>
      <c r="E195" t="s">
        <v>1832</v>
      </c>
      <c r="F195" s="99">
        <v>42614</v>
      </c>
      <c r="G195" s="99">
        <v>43112</v>
      </c>
      <c r="H195" s="99">
        <v>44628</v>
      </c>
      <c r="I195" t="s">
        <v>3445</v>
      </c>
    </row>
    <row r="196" spans="1:9" x14ac:dyDescent="0.25">
      <c r="A196" t="s">
        <v>4069</v>
      </c>
      <c r="B196" t="s">
        <v>240</v>
      </c>
      <c r="C196" t="s">
        <v>4169</v>
      </c>
      <c r="D196" t="s">
        <v>1833</v>
      </c>
      <c r="E196" t="s">
        <v>1834</v>
      </c>
      <c r="F196" s="99">
        <v>42614</v>
      </c>
      <c r="G196" s="99">
        <v>43112</v>
      </c>
      <c r="H196" s="99">
        <v>44628</v>
      </c>
      <c r="I196" t="s">
        <v>3445</v>
      </c>
    </row>
    <row r="197" spans="1:9" x14ac:dyDescent="0.25">
      <c r="A197" t="s">
        <v>4069</v>
      </c>
      <c r="B197" t="s">
        <v>241</v>
      </c>
      <c r="C197" t="s">
        <v>4170</v>
      </c>
      <c r="D197" t="s">
        <v>1835</v>
      </c>
      <c r="E197" t="s">
        <v>1836</v>
      </c>
      <c r="F197" s="99">
        <v>42614</v>
      </c>
      <c r="G197" s="99">
        <v>43112</v>
      </c>
      <c r="H197" s="99">
        <v>44628</v>
      </c>
      <c r="I197" t="s">
        <v>3445</v>
      </c>
    </row>
    <row r="198" spans="1:9" x14ac:dyDescent="0.25">
      <c r="A198" t="s">
        <v>4069</v>
      </c>
      <c r="B198" t="s">
        <v>242</v>
      </c>
      <c r="C198" t="s">
        <v>4171</v>
      </c>
      <c r="D198" t="s">
        <v>1837</v>
      </c>
      <c r="E198" t="s">
        <v>1838</v>
      </c>
      <c r="F198" s="99">
        <v>42614</v>
      </c>
      <c r="G198" s="99">
        <v>43112</v>
      </c>
      <c r="H198" s="99">
        <v>44628</v>
      </c>
      <c r="I198" t="s">
        <v>3445</v>
      </c>
    </row>
    <row r="199" spans="1:9" x14ac:dyDescent="0.25">
      <c r="A199" t="s">
        <v>4069</v>
      </c>
      <c r="B199" t="s">
        <v>243</v>
      </c>
      <c r="C199" t="s">
        <v>4172</v>
      </c>
      <c r="D199" t="s">
        <v>1839</v>
      </c>
      <c r="E199" t="s">
        <v>1840</v>
      </c>
      <c r="F199" s="99">
        <v>42614</v>
      </c>
      <c r="G199" s="99">
        <v>43112</v>
      </c>
      <c r="H199" s="99">
        <v>44628</v>
      </c>
      <c r="I199" t="s">
        <v>3445</v>
      </c>
    </row>
    <row r="200" spans="1:9" x14ac:dyDescent="0.25">
      <c r="A200" t="s">
        <v>4069</v>
      </c>
      <c r="B200" t="s">
        <v>244</v>
      </c>
      <c r="C200" t="s">
        <v>4173</v>
      </c>
      <c r="D200" t="s">
        <v>1841</v>
      </c>
      <c r="E200" t="s">
        <v>1842</v>
      </c>
      <c r="F200" s="99">
        <v>42614</v>
      </c>
      <c r="G200" s="99">
        <v>43112</v>
      </c>
      <c r="H200" s="99">
        <v>44628</v>
      </c>
      <c r="I200" t="s">
        <v>3445</v>
      </c>
    </row>
    <row r="201" spans="1:9" x14ac:dyDescent="0.25">
      <c r="A201" t="s">
        <v>4069</v>
      </c>
      <c r="B201" t="s">
        <v>245</v>
      </c>
      <c r="C201" t="s">
        <v>4174</v>
      </c>
      <c r="D201" t="s">
        <v>1843</v>
      </c>
      <c r="E201" t="s">
        <v>1844</v>
      </c>
      <c r="F201" s="99">
        <v>42614</v>
      </c>
      <c r="G201" s="99">
        <v>43112</v>
      </c>
      <c r="H201" s="99">
        <v>44628</v>
      </c>
      <c r="I201" t="s">
        <v>3445</v>
      </c>
    </row>
    <row r="202" spans="1:9" x14ac:dyDescent="0.25">
      <c r="A202" t="s">
        <v>4069</v>
      </c>
      <c r="B202" t="s">
        <v>246</v>
      </c>
      <c r="C202" t="s">
        <v>4175</v>
      </c>
      <c r="D202" t="s">
        <v>1845</v>
      </c>
      <c r="E202" t="s">
        <v>1846</v>
      </c>
      <c r="F202" s="99">
        <v>42614</v>
      </c>
      <c r="G202" s="99">
        <v>43112</v>
      </c>
      <c r="H202" s="99">
        <v>44628</v>
      </c>
      <c r="I202" t="s">
        <v>3445</v>
      </c>
    </row>
    <row r="203" spans="1:9" x14ac:dyDescent="0.25">
      <c r="A203" t="s">
        <v>4069</v>
      </c>
      <c r="B203" t="s">
        <v>247</v>
      </c>
      <c r="C203" t="s">
        <v>4176</v>
      </c>
      <c r="D203" t="s">
        <v>1847</v>
      </c>
      <c r="E203" t="s">
        <v>1848</v>
      </c>
      <c r="F203" s="99">
        <v>42614</v>
      </c>
      <c r="G203" s="99">
        <v>43112</v>
      </c>
      <c r="H203" s="99">
        <v>44628</v>
      </c>
      <c r="I203" t="s">
        <v>3445</v>
      </c>
    </row>
    <row r="204" spans="1:9" x14ac:dyDescent="0.25">
      <c r="A204" t="s">
        <v>4069</v>
      </c>
      <c r="B204" t="s">
        <v>248</v>
      </c>
      <c r="C204" t="s">
        <v>4177</v>
      </c>
      <c r="D204" t="s">
        <v>1849</v>
      </c>
      <c r="E204" t="s">
        <v>1850</v>
      </c>
      <c r="F204" s="99">
        <v>42614</v>
      </c>
      <c r="G204" s="99">
        <v>43112</v>
      </c>
      <c r="H204" s="99">
        <v>44628</v>
      </c>
      <c r="I204" t="s">
        <v>3445</v>
      </c>
    </row>
    <row r="205" spans="1:9" x14ac:dyDescent="0.25">
      <c r="A205" t="s">
        <v>4069</v>
      </c>
      <c r="B205" t="s">
        <v>249</v>
      </c>
      <c r="C205" t="s">
        <v>4178</v>
      </c>
      <c r="D205" t="s">
        <v>1851</v>
      </c>
      <c r="E205" t="s">
        <v>1852</v>
      </c>
      <c r="F205" s="99">
        <v>42614</v>
      </c>
      <c r="G205" s="99">
        <v>43112</v>
      </c>
      <c r="H205" s="99">
        <v>44628</v>
      </c>
      <c r="I205" t="s">
        <v>3445</v>
      </c>
    </row>
    <row r="206" spans="1:9" x14ac:dyDescent="0.25">
      <c r="A206" t="s">
        <v>4069</v>
      </c>
      <c r="B206" t="s">
        <v>250</v>
      </c>
      <c r="C206" t="s">
        <v>4179</v>
      </c>
      <c r="D206" t="s">
        <v>1853</v>
      </c>
      <c r="E206" t="s">
        <v>1854</v>
      </c>
      <c r="F206" s="99">
        <v>42614</v>
      </c>
      <c r="G206" s="99">
        <v>43112</v>
      </c>
      <c r="H206" s="99">
        <v>44628</v>
      </c>
      <c r="I206" t="s">
        <v>3445</v>
      </c>
    </row>
    <row r="207" spans="1:9" x14ac:dyDescent="0.25">
      <c r="A207" t="s">
        <v>4069</v>
      </c>
      <c r="B207" t="s">
        <v>251</v>
      </c>
      <c r="C207" t="s">
        <v>4180</v>
      </c>
      <c r="D207" t="s">
        <v>1855</v>
      </c>
      <c r="E207" t="s">
        <v>1856</v>
      </c>
      <c r="F207" s="99">
        <v>42614</v>
      </c>
      <c r="G207" s="99">
        <v>43112</v>
      </c>
      <c r="H207" s="99">
        <v>44628</v>
      </c>
      <c r="I207" t="s">
        <v>3445</v>
      </c>
    </row>
    <row r="208" spans="1:9" x14ac:dyDescent="0.25">
      <c r="A208" t="s">
        <v>4069</v>
      </c>
      <c r="B208" t="s">
        <v>252</v>
      </c>
      <c r="C208" t="s">
        <v>4181</v>
      </c>
      <c r="D208" t="s">
        <v>1857</v>
      </c>
      <c r="E208" t="s">
        <v>1858</v>
      </c>
      <c r="F208" s="99">
        <v>42614</v>
      </c>
      <c r="G208" s="99">
        <v>43112</v>
      </c>
      <c r="H208" s="99">
        <v>44628</v>
      </c>
      <c r="I208" t="s">
        <v>3445</v>
      </c>
    </row>
    <row r="209" spans="1:9" x14ac:dyDescent="0.25">
      <c r="A209" t="s">
        <v>4069</v>
      </c>
      <c r="B209" t="s">
        <v>253</v>
      </c>
      <c r="C209" t="s">
        <v>4182</v>
      </c>
      <c r="D209" t="s">
        <v>1859</v>
      </c>
      <c r="E209" t="s">
        <v>1860</v>
      </c>
      <c r="F209" s="99">
        <v>42614</v>
      </c>
      <c r="G209" s="99">
        <v>43112</v>
      </c>
      <c r="H209" s="99">
        <v>44628</v>
      </c>
      <c r="I209" t="s">
        <v>3445</v>
      </c>
    </row>
    <row r="210" spans="1:9" x14ac:dyDescent="0.25">
      <c r="A210" t="s">
        <v>4069</v>
      </c>
      <c r="B210" t="s">
        <v>254</v>
      </c>
      <c r="C210" t="s">
        <v>4183</v>
      </c>
      <c r="D210" t="s">
        <v>1861</v>
      </c>
      <c r="E210" t="s">
        <v>1862</v>
      </c>
      <c r="F210" s="99">
        <v>42614</v>
      </c>
      <c r="G210" s="99">
        <v>43112</v>
      </c>
      <c r="H210" s="99">
        <v>44628</v>
      </c>
      <c r="I210" t="s">
        <v>3445</v>
      </c>
    </row>
    <row r="211" spans="1:9" x14ac:dyDescent="0.25">
      <c r="A211" t="s">
        <v>4069</v>
      </c>
      <c r="B211" t="s">
        <v>255</v>
      </c>
      <c r="C211" t="s">
        <v>4184</v>
      </c>
      <c r="D211" t="s">
        <v>1863</v>
      </c>
      <c r="E211" t="s">
        <v>1864</v>
      </c>
      <c r="F211" s="99">
        <v>42614</v>
      </c>
      <c r="G211" s="99">
        <v>43112</v>
      </c>
      <c r="H211" s="99">
        <v>44628</v>
      </c>
      <c r="I211" t="s">
        <v>3445</v>
      </c>
    </row>
    <row r="212" spans="1:9" x14ac:dyDescent="0.25">
      <c r="A212" t="s">
        <v>4069</v>
      </c>
      <c r="B212" t="s">
        <v>256</v>
      </c>
      <c r="C212" t="s">
        <v>4185</v>
      </c>
      <c r="D212" t="s">
        <v>1865</v>
      </c>
      <c r="E212" t="s">
        <v>1866</v>
      </c>
      <c r="F212" s="99">
        <v>42614</v>
      </c>
      <c r="G212" s="99">
        <v>43112</v>
      </c>
      <c r="H212" s="99">
        <v>44628</v>
      </c>
      <c r="I212" t="s">
        <v>3445</v>
      </c>
    </row>
    <row r="213" spans="1:9" x14ac:dyDescent="0.25">
      <c r="A213" t="s">
        <v>4069</v>
      </c>
      <c r="B213" t="s">
        <v>257</v>
      </c>
      <c r="C213" t="s">
        <v>4186</v>
      </c>
      <c r="D213" t="s">
        <v>1867</v>
      </c>
      <c r="E213" t="s">
        <v>1868</v>
      </c>
      <c r="F213" s="99">
        <v>42614</v>
      </c>
      <c r="G213" s="99">
        <v>43112</v>
      </c>
      <c r="H213" s="99">
        <v>44628</v>
      </c>
      <c r="I213" t="s">
        <v>3445</v>
      </c>
    </row>
    <row r="214" spans="1:9" x14ac:dyDescent="0.25">
      <c r="A214" t="s">
        <v>4069</v>
      </c>
      <c r="B214" t="s">
        <v>258</v>
      </c>
      <c r="C214" t="s">
        <v>4187</v>
      </c>
      <c r="D214" t="s">
        <v>1869</v>
      </c>
      <c r="E214" t="s">
        <v>1870</v>
      </c>
      <c r="F214" s="99">
        <v>42614</v>
      </c>
      <c r="G214" s="99">
        <v>43112</v>
      </c>
      <c r="H214" s="99">
        <v>44628</v>
      </c>
      <c r="I214" t="s">
        <v>3445</v>
      </c>
    </row>
    <row r="215" spans="1:9" x14ac:dyDescent="0.25">
      <c r="A215" t="s">
        <v>4069</v>
      </c>
      <c r="B215" t="s">
        <v>259</v>
      </c>
      <c r="C215" t="s">
        <v>4188</v>
      </c>
      <c r="D215" t="s">
        <v>1871</v>
      </c>
      <c r="E215" t="s">
        <v>1872</v>
      </c>
      <c r="F215" s="99">
        <v>42614</v>
      </c>
      <c r="G215" s="99">
        <v>43112</v>
      </c>
      <c r="H215" s="99">
        <v>44628</v>
      </c>
      <c r="I215" t="s">
        <v>3445</v>
      </c>
    </row>
    <row r="216" spans="1:9" x14ac:dyDescent="0.25">
      <c r="A216" t="s">
        <v>4069</v>
      </c>
      <c r="B216" t="s">
        <v>260</v>
      </c>
      <c r="C216" t="s">
        <v>261</v>
      </c>
      <c r="D216" t="s">
        <v>1873</v>
      </c>
      <c r="E216" t="s">
        <v>1874</v>
      </c>
      <c r="F216" s="99">
        <v>42614</v>
      </c>
      <c r="G216" s="99">
        <v>43112</v>
      </c>
      <c r="H216" s="99">
        <v>44628</v>
      </c>
      <c r="I216" t="s">
        <v>3445</v>
      </c>
    </row>
    <row r="217" spans="1:9" x14ac:dyDescent="0.25">
      <c r="A217" t="s">
        <v>4069</v>
      </c>
      <c r="B217" t="s">
        <v>262</v>
      </c>
      <c r="C217" t="s">
        <v>40</v>
      </c>
      <c r="D217" t="s">
        <v>1497</v>
      </c>
      <c r="E217" t="s">
        <v>1875</v>
      </c>
      <c r="F217" s="99">
        <v>42614</v>
      </c>
      <c r="G217" s="99">
        <v>43112</v>
      </c>
      <c r="H217" s="99">
        <v>44628</v>
      </c>
      <c r="I217" t="s">
        <v>3445</v>
      </c>
    </row>
    <row r="218" spans="1:9" x14ac:dyDescent="0.25">
      <c r="A218" t="s">
        <v>4069</v>
      </c>
      <c r="B218" t="s">
        <v>263</v>
      </c>
      <c r="C218" t="s">
        <v>264</v>
      </c>
      <c r="D218" t="s">
        <v>1876</v>
      </c>
      <c r="E218" t="s">
        <v>1877</v>
      </c>
      <c r="F218" s="99">
        <v>42614</v>
      </c>
      <c r="G218" s="99">
        <v>43112</v>
      </c>
      <c r="H218" s="99">
        <v>44628</v>
      </c>
      <c r="I218" t="s">
        <v>3445</v>
      </c>
    </row>
    <row r="219" spans="1:9" x14ac:dyDescent="0.25">
      <c r="A219" t="s">
        <v>4069</v>
      </c>
      <c r="B219" t="s">
        <v>265</v>
      </c>
      <c r="C219" t="s">
        <v>266</v>
      </c>
      <c r="D219" t="s">
        <v>1878</v>
      </c>
      <c r="E219" t="s">
        <v>1879</v>
      </c>
      <c r="F219" s="99">
        <v>42614</v>
      </c>
      <c r="G219" s="99">
        <v>43112</v>
      </c>
      <c r="H219" s="99">
        <v>44628</v>
      </c>
      <c r="I219" t="s">
        <v>3445</v>
      </c>
    </row>
    <row r="220" spans="1:9" x14ac:dyDescent="0.25">
      <c r="A220" t="s">
        <v>4069</v>
      </c>
      <c r="B220" t="s">
        <v>267</v>
      </c>
      <c r="C220" t="s">
        <v>268</v>
      </c>
      <c r="D220" t="s">
        <v>1880</v>
      </c>
      <c r="E220" t="s">
        <v>1881</v>
      </c>
      <c r="F220" s="99">
        <v>42614</v>
      </c>
      <c r="G220" s="99">
        <v>43112</v>
      </c>
      <c r="H220" s="99">
        <v>44628</v>
      </c>
      <c r="I220" t="s">
        <v>3445</v>
      </c>
    </row>
    <row r="221" spans="1:9" x14ac:dyDescent="0.25">
      <c r="A221" t="s">
        <v>4069</v>
      </c>
      <c r="B221" t="s">
        <v>269</v>
      </c>
      <c r="C221" t="s">
        <v>270</v>
      </c>
      <c r="D221" t="s">
        <v>1882</v>
      </c>
      <c r="E221" t="s">
        <v>1883</v>
      </c>
      <c r="F221" s="99">
        <v>42614</v>
      </c>
      <c r="G221" s="99">
        <v>43112</v>
      </c>
      <c r="H221" s="99">
        <v>44628</v>
      </c>
      <c r="I221" t="s">
        <v>3445</v>
      </c>
    </row>
    <row r="222" spans="1:9" x14ac:dyDescent="0.25">
      <c r="A222" t="s">
        <v>4069</v>
      </c>
      <c r="B222" t="s">
        <v>271</v>
      </c>
      <c r="C222" t="s">
        <v>272</v>
      </c>
      <c r="D222" t="s">
        <v>1884</v>
      </c>
      <c r="E222" t="s">
        <v>1885</v>
      </c>
      <c r="F222" s="99">
        <v>42614</v>
      </c>
      <c r="G222" s="99">
        <v>43112</v>
      </c>
      <c r="H222" s="99">
        <v>44628</v>
      </c>
      <c r="I222" t="s">
        <v>3445</v>
      </c>
    </row>
    <row r="223" spans="1:9" x14ac:dyDescent="0.25">
      <c r="A223" t="s">
        <v>4069</v>
      </c>
      <c r="B223" t="s">
        <v>273</v>
      </c>
      <c r="C223" t="s">
        <v>274</v>
      </c>
      <c r="D223" t="s">
        <v>1886</v>
      </c>
      <c r="E223" t="s">
        <v>1887</v>
      </c>
      <c r="F223" s="99">
        <v>42614</v>
      </c>
      <c r="G223" s="99">
        <v>43112</v>
      </c>
      <c r="H223" s="99">
        <v>44628</v>
      </c>
      <c r="I223" t="s">
        <v>3445</v>
      </c>
    </row>
    <row r="224" spans="1:9" x14ac:dyDescent="0.25">
      <c r="A224" t="s">
        <v>4069</v>
      </c>
      <c r="B224" t="s">
        <v>275</v>
      </c>
      <c r="C224" t="s">
        <v>276</v>
      </c>
      <c r="D224" t="s">
        <v>1888</v>
      </c>
      <c r="E224" t="s">
        <v>1889</v>
      </c>
      <c r="F224" s="99">
        <v>42614</v>
      </c>
      <c r="G224" s="99">
        <v>43112</v>
      </c>
      <c r="H224" s="99">
        <v>44628</v>
      </c>
      <c r="I224" t="s">
        <v>3445</v>
      </c>
    </row>
    <row r="225" spans="1:9" x14ac:dyDescent="0.25">
      <c r="A225" t="s">
        <v>4069</v>
      </c>
      <c r="B225" t="s">
        <v>277</v>
      </c>
      <c r="C225" t="s">
        <v>278</v>
      </c>
      <c r="D225" t="s">
        <v>1890</v>
      </c>
      <c r="E225" t="s">
        <v>1891</v>
      </c>
      <c r="F225" s="99">
        <v>42614</v>
      </c>
      <c r="G225" s="99">
        <v>43112</v>
      </c>
      <c r="H225" s="99">
        <v>44628</v>
      </c>
      <c r="I225" t="s">
        <v>3445</v>
      </c>
    </row>
    <row r="226" spans="1:9" x14ac:dyDescent="0.25">
      <c r="A226" t="s">
        <v>4069</v>
      </c>
      <c r="B226" t="s">
        <v>279</v>
      </c>
      <c r="C226" t="s">
        <v>280</v>
      </c>
      <c r="D226" t="s">
        <v>1892</v>
      </c>
      <c r="E226" t="s">
        <v>1893</v>
      </c>
      <c r="F226" s="99">
        <v>42614</v>
      </c>
      <c r="G226" s="99">
        <v>43112</v>
      </c>
      <c r="H226" s="99">
        <v>44628</v>
      </c>
      <c r="I226" t="s">
        <v>3445</v>
      </c>
    </row>
    <row r="227" spans="1:9" x14ac:dyDescent="0.25">
      <c r="A227" t="s">
        <v>4069</v>
      </c>
      <c r="B227" t="s">
        <v>281</v>
      </c>
      <c r="C227" t="s">
        <v>282</v>
      </c>
      <c r="D227" t="s">
        <v>1894</v>
      </c>
      <c r="E227" t="s">
        <v>1895</v>
      </c>
      <c r="F227" s="99">
        <v>42614</v>
      </c>
      <c r="G227" s="99">
        <v>43112</v>
      </c>
      <c r="H227" s="99">
        <v>44628</v>
      </c>
      <c r="I227" t="s">
        <v>3445</v>
      </c>
    </row>
    <row r="228" spans="1:9" x14ac:dyDescent="0.25">
      <c r="A228" t="s">
        <v>4069</v>
      </c>
      <c r="B228" t="s">
        <v>283</v>
      </c>
      <c r="C228" t="s">
        <v>284</v>
      </c>
      <c r="D228" t="s">
        <v>1896</v>
      </c>
      <c r="E228" t="s">
        <v>1897</v>
      </c>
      <c r="F228" s="99">
        <v>42614</v>
      </c>
      <c r="G228" s="99">
        <v>43112</v>
      </c>
      <c r="H228" s="99">
        <v>44628</v>
      </c>
      <c r="I228" t="s">
        <v>3445</v>
      </c>
    </row>
    <row r="229" spans="1:9" x14ac:dyDescent="0.25">
      <c r="A229" t="s">
        <v>4069</v>
      </c>
      <c r="B229" t="s">
        <v>285</v>
      </c>
      <c r="C229" t="s">
        <v>286</v>
      </c>
      <c r="D229" t="s">
        <v>1898</v>
      </c>
      <c r="E229" t="s">
        <v>1899</v>
      </c>
      <c r="F229" s="99">
        <v>42614</v>
      </c>
      <c r="G229" s="99">
        <v>43112</v>
      </c>
      <c r="H229" s="99">
        <v>44628</v>
      </c>
      <c r="I229" t="s">
        <v>3445</v>
      </c>
    </row>
    <row r="230" spans="1:9" x14ac:dyDescent="0.25">
      <c r="A230" t="s">
        <v>4069</v>
      </c>
      <c r="B230" t="s">
        <v>287</v>
      </c>
      <c r="C230" t="s">
        <v>288</v>
      </c>
      <c r="D230" t="s">
        <v>1900</v>
      </c>
      <c r="E230" t="s">
        <v>1901</v>
      </c>
      <c r="F230" s="99">
        <v>42614</v>
      </c>
      <c r="G230" s="99">
        <v>43112</v>
      </c>
      <c r="H230" s="99">
        <v>44628</v>
      </c>
      <c r="I230" t="s">
        <v>3445</v>
      </c>
    </row>
    <row r="231" spans="1:9" x14ac:dyDescent="0.25">
      <c r="A231" t="s">
        <v>4069</v>
      </c>
      <c r="B231" t="s">
        <v>289</v>
      </c>
      <c r="C231" t="s">
        <v>290</v>
      </c>
      <c r="D231" t="s">
        <v>1902</v>
      </c>
      <c r="E231" t="s">
        <v>1903</v>
      </c>
      <c r="F231" s="99">
        <v>42614</v>
      </c>
      <c r="G231" s="99">
        <v>43112</v>
      </c>
      <c r="H231" s="99">
        <v>44628</v>
      </c>
      <c r="I231" t="s">
        <v>3445</v>
      </c>
    </row>
    <row r="232" spans="1:9" x14ac:dyDescent="0.25">
      <c r="A232" t="s">
        <v>4069</v>
      </c>
      <c r="B232" t="s">
        <v>291</v>
      </c>
      <c r="C232" t="s">
        <v>292</v>
      </c>
      <c r="D232" t="s">
        <v>1904</v>
      </c>
      <c r="E232" t="s">
        <v>1905</v>
      </c>
      <c r="F232" s="99">
        <v>42614</v>
      </c>
      <c r="G232" s="99">
        <v>43112</v>
      </c>
      <c r="H232" s="99">
        <v>44628</v>
      </c>
      <c r="I232" t="s">
        <v>3445</v>
      </c>
    </row>
    <row r="233" spans="1:9" x14ac:dyDescent="0.25">
      <c r="A233" t="s">
        <v>4069</v>
      </c>
      <c r="B233" t="s">
        <v>293</v>
      </c>
      <c r="C233" t="s">
        <v>294</v>
      </c>
      <c r="D233" t="s">
        <v>1906</v>
      </c>
      <c r="E233" t="s">
        <v>1907</v>
      </c>
      <c r="F233" s="99">
        <v>42614</v>
      </c>
      <c r="G233" s="99">
        <v>43112</v>
      </c>
      <c r="H233" s="99">
        <v>44628</v>
      </c>
      <c r="I233" t="s">
        <v>3445</v>
      </c>
    </row>
    <row r="234" spans="1:9" x14ac:dyDescent="0.25">
      <c r="A234" t="s">
        <v>4069</v>
      </c>
      <c r="B234" t="s">
        <v>295</v>
      </c>
      <c r="C234" t="s">
        <v>296</v>
      </c>
      <c r="D234" t="s">
        <v>1908</v>
      </c>
      <c r="E234" t="s">
        <v>1909</v>
      </c>
      <c r="F234" s="99">
        <v>42614</v>
      </c>
      <c r="G234" s="99">
        <v>43112</v>
      </c>
      <c r="H234" s="99">
        <v>44628</v>
      </c>
      <c r="I234" t="s">
        <v>3445</v>
      </c>
    </row>
    <row r="235" spans="1:9" x14ac:dyDescent="0.25">
      <c r="A235" t="s">
        <v>4069</v>
      </c>
      <c r="B235" t="s">
        <v>297</v>
      </c>
      <c r="C235" t="s">
        <v>298</v>
      </c>
      <c r="D235" t="s">
        <v>1910</v>
      </c>
      <c r="E235" t="s">
        <v>1911</v>
      </c>
      <c r="F235" s="99">
        <v>42614</v>
      </c>
      <c r="G235" s="99">
        <v>43112</v>
      </c>
      <c r="H235" s="99">
        <v>44628</v>
      </c>
      <c r="I235" t="s">
        <v>3445</v>
      </c>
    </row>
    <row r="236" spans="1:9" x14ac:dyDescent="0.25">
      <c r="A236" t="s">
        <v>4069</v>
      </c>
      <c r="B236" t="s">
        <v>299</v>
      </c>
      <c r="C236" t="s">
        <v>300</v>
      </c>
      <c r="D236" t="s">
        <v>1912</v>
      </c>
      <c r="E236" t="s">
        <v>1913</v>
      </c>
      <c r="F236" s="99">
        <v>42614</v>
      </c>
      <c r="G236" s="99">
        <v>43112</v>
      </c>
      <c r="H236" s="99">
        <v>44628</v>
      </c>
      <c r="I236" t="s">
        <v>3445</v>
      </c>
    </row>
    <row r="237" spans="1:9" x14ac:dyDescent="0.25">
      <c r="A237" t="s">
        <v>4069</v>
      </c>
      <c r="B237" t="s">
        <v>301</v>
      </c>
      <c r="C237" t="s">
        <v>302</v>
      </c>
      <c r="D237" t="s">
        <v>1914</v>
      </c>
      <c r="E237" t="s">
        <v>1915</v>
      </c>
      <c r="F237" s="99">
        <v>42614</v>
      </c>
      <c r="G237" s="99">
        <v>43112</v>
      </c>
      <c r="H237" s="99">
        <v>44628</v>
      </c>
      <c r="I237" t="s">
        <v>3445</v>
      </c>
    </row>
    <row r="238" spans="1:9" x14ac:dyDescent="0.25">
      <c r="A238" t="s">
        <v>4069</v>
      </c>
      <c r="B238" t="s">
        <v>303</v>
      </c>
      <c r="C238" t="s">
        <v>304</v>
      </c>
      <c r="D238" t="s">
        <v>1916</v>
      </c>
      <c r="E238" t="s">
        <v>1917</v>
      </c>
      <c r="F238" s="99">
        <v>42614</v>
      </c>
      <c r="G238" s="99">
        <v>43112</v>
      </c>
      <c r="H238" s="99">
        <v>44628</v>
      </c>
      <c r="I238" t="s">
        <v>3445</v>
      </c>
    </row>
    <row r="239" spans="1:9" x14ac:dyDescent="0.25">
      <c r="A239" t="s">
        <v>4069</v>
      </c>
      <c r="B239" t="s">
        <v>305</v>
      </c>
      <c r="C239" t="s">
        <v>306</v>
      </c>
      <c r="D239" t="s">
        <v>1918</v>
      </c>
      <c r="E239" t="s">
        <v>1919</v>
      </c>
      <c r="F239" s="99">
        <v>42614</v>
      </c>
      <c r="G239" s="99">
        <v>43112</v>
      </c>
      <c r="H239" s="99">
        <v>44628</v>
      </c>
      <c r="I239" t="s">
        <v>3445</v>
      </c>
    </row>
    <row r="240" spans="1:9" x14ac:dyDescent="0.25">
      <c r="A240" t="s">
        <v>4069</v>
      </c>
      <c r="B240" t="s">
        <v>307</v>
      </c>
      <c r="C240" t="s">
        <v>308</v>
      </c>
      <c r="D240" t="s">
        <v>1920</v>
      </c>
      <c r="E240" t="s">
        <v>1921</v>
      </c>
      <c r="F240" s="99">
        <v>42614</v>
      </c>
      <c r="G240" s="99">
        <v>43112</v>
      </c>
      <c r="H240" s="99">
        <v>44628</v>
      </c>
      <c r="I240" t="s">
        <v>3445</v>
      </c>
    </row>
    <row r="241" spans="1:9" x14ac:dyDescent="0.25">
      <c r="A241" t="s">
        <v>4069</v>
      </c>
      <c r="B241" t="s">
        <v>309</v>
      </c>
      <c r="C241" t="s">
        <v>310</v>
      </c>
      <c r="D241" t="s">
        <v>1922</v>
      </c>
      <c r="E241" t="s">
        <v>1923</v>
      </c>
      <c r="F241" s="99">
        <v>42614</v>
      </c>
      <c r="G241" s="99">
        <v>43112</v>
      </c>
      <c r="H241" s="99">
        <v>44628</v>
      </c>
      <c r="I241" t="s">
        <v>3445</v>
      </c>
    </row>
    <row r="242" spans="1:9" x14ac:dyDescent="0.25">
      <c r="A242" t="s">
        <v>4069</v>
      </c>
      <c r="B242" t="s">
        <v>311</v>
      </c>
      <c r="C242" t="s">
        <v>312</v>
      </c>
      <c r="D242" t="s">
        <v>1924</v>
      </c>
      <c r="E242" t="s">
        <v>1925</v>
      </c>
      <c r="F242" s="99">
        <v>42614</v>
      </c>
      <c r="G242" s="99">
        <v>43112</v>
      </c>
      <c r="H242" s="99">
        <v>44628</v>
      </c>
      <c r="I242" t="s">
        <v>3445</v>
      </c>
    </row>
    <row r="243" spans="1:9" x14ac:dyDescent="0.25">
      <c r="A243" t="s">
        <v>4069</v>
      </c>
      <c r="B243" t="s">
        <v>313</v>
      </c>
      <c r="C243" t="s">
        <v>314</v>
      </c>
      <c r="D243" t="s">
        <v>1926</v>
      </c>
      <c r="E243" t="s">
        <v>1927</v>
      </c>
      <c r="F243" s="99">
        <v>42614</v>
      </c>
      <c r="G243" s="99">
        <v>43112</v>
      </c>
      <c r="H243" s="99">
        <v>44628</v>
      </c>
      <c r="I243" t="s">
        <v>3445</v>
      </c>
    </row>
    <row r="244" spans="1:9" x14ac:dyDescent="0.25">
      <c r="A244" t="s">
        <v>4069</v>
      </c>
      <c r="B244" t="s">
        <v>315</v>
      </c>
      <c r="C244" t="s">
        <v>316</v>
      </c>
      <c r="D244" t="s">
        <v>1928</v>
      </c>
      <c r="E244" t="s">
        <v>1929</v>
      </c>
      <c r="F244" s="99">
        <v>42614</v>
      </c>
      <c r="G244" s="99">
        <v>43112</v>
      </c>
      <c r="H244" s="99">
        <v>44628</v>
      </c>
      <c r="I244" t="s">
        <v>3445</v>
      </c>
    </row>
    <row r="245" spans="1:9" x14ac:dyDescent="0.25">
      <c r="A245" t="s">
        <v>4069</v>
      </c>
      <c r="B245" t="s">
        <v>317</v>
      </c>
      <c r="C245" t="s">
        <v>318</v>
      </c>
      <c r="D245" t="s">
        <v>1930</v>
      </c>
      <c r="E245" t="s">
        <v>1931</v>
      </c>
      <c r="F245" s="99">
        <v>42614</v>
      </c>
      <c r="G245" s="99">
        <v>43112</v>
      </c>
      <c r="H245" s="99">
        <v>44628</v>
      </c>
      <c r="I245" t="s">
        <v>3445</v>
      </c>
    </row>
    <row r="246" spans="1:9" x14ac:dyDescent="0.25">
      <c r="A246" t="s">
        <v>4069</v>
      </c>
      <c r="B246" t="s">
        <v>319</v>
      </c>
      <c r="C246" t="s">
        <v>320</v>
      </c>
      <c r="D246" t="s">
        <v>1932</v>
      </c>
      <c r="E246" t="s">
        <v>1933</v>
      </c>
      <c r="F246" s="99">
        <v>42614</v>
      </c>
      <c r="G246" s="99">
        <v>43112</v>
      </c>
      <c r="H246" s="99">
        <v>44628</v>
      </c>
      <c r="I246" t="s">
        <v>3445</v>
      </c>
    </row>
    <row r="247" spans="1:9" x14ac:dyDescent="0.25">
      <c r="A247" t="s">
        <v>4069</v>
      </c>
      <c r="B247" t="s">
        <v>321</v>
      </c>
      <c r="C247" t="s">
        <v>322</v>
      </c>
      <c r="D247" t="s">
        <v>1934</v>
      </c>
      <c r="E247" t="s">
        <v>1935</v>
      </c>
      <c r="F247" s="99">
        <v>42614</v>
      </c>
      <c r="G247" s="99">
        <v>43112</v>
      </c>
      <c r="H247" s="99">
        <v>44628</v>
      </c>
      <c r="I247" t="s">
        <v>3445</v>
      </c>
    </row>
    <row r="248" spans="1:9" x14ac:dyDescent="0.25">
      <c r="A248" t="s">
        <v>4069</v>
      </c>
      <c r="B248" t="s">
        <v>323</v>
      </c>
      <c r="C248" t="s">
        <v>324</v>
      </c>
      <c r="D248" t="s">
        <v>1936</v>
      </c>
      <c r="E248" t="s">
        <v>1937</v>
      </c>
      <c r="F248" s="99">
        <v>42614</v>
      </c>
      <c r="G248" s="99">
        <v>43112</v>
      </c>
      <c r="H248" s="99">
        <v>44628</v>
      </c>
      <c r="I248" t="s">
        <v>3445</v>
      </c>
    </row>
    <row r="249" spans="1:9" x14ac:dyDescent="0.25">
      <c r="A249" t="s">
        <v>4069</v>
      </c>
      <c r="B249" t="s">
        <v>325</v>
      </c>
      <c r="C249" t="s">
        <v>326</v>
      </c>
      <c r="D249" t="s">
        <v>1938</v>
      </c>
      <c r="E249" t="s">
        <v>1939</v>
      </c>
      <c r="F249" s="99">
        <v>42614</v>
      </c>
      <c r="G249" s="99">
        <v>43112</v>
      </c>
      <c r="H249" s="99">
        <v>44628</v>
      </c>
      <c r="I249" t="s">
        <v>3445</v>
      </c>
    </row>
    <row r="250" spans="1:9" x14ac:dyDescent="0.25">
      <c r="A250" t="s">
        <v>4069</v>
      </c>
      <c r="B250" t="s">
        <v>327</v>
      </c>
      <c r="C250" t="s">
        <v>328</v>
      </c>
      <c r="D250" t="s">
        <v>1940</v>
      </c>
      <c r="E250" t="s">
        <v>1941</v>
      </c>
      <c r="F250" s="99">
        <v>42614</v>
      </c>
      <c r="G250" s="99">
        <v>43112</v>
      </c>
      <c r="H250" s="99">
        <v>44628</v>
      </c>
      <c r="I250" t="s">
        <v>3445</v>
      </c>
    </row>
    <row r="251" spans="1:9" x14ac:dyDescent="0.25">
      <c r="A251" t="s">
        <v>4069</v>
      </c>
      <c r="B251" t="s">
        <v>329</v>
      </c>
      <c r="C251" t="s">
        <v>330</v>
      </c>
      <c r="D251" t="s">
        <v>1942</v>
      </c>
      <c r="E251" t="s">
        <v>1943</v>
      </c>
      <c r="F251" s="99">
        <v>42614</v>
      </c>
      <c r="G251" s="99">
        <v>43112</v>
      </c>
      <c r="H251" s="99">
        <v>44628</v>
      </c>
      <c r="I251" t="s">
        <v>3445</v>
      </c>
    </row>
    <row r="252" spans="1:9" x14ac:dyDescent="0.25">
      <c r="A252" t="s">
        <v>4069</v>
      </c>
      <c r="B252" t="s">
        <v>331</v>
      </c>
      <c r="C252" t="s">
        <v>332</v>
      </c>
      <c r="D252" t="s">
        <v>1944</v>
      </c>
      <c r="E252" t="s">
        <v>1945</v>
      </c>
      <c r="F252" s="99">
        <v>42614</v>
      </c>
      <c r="G252" s="99">
        <v>43112</v>
      </c>
      <c r="H252" s="99">
        <v>44628</v>
      </c>
      <c r="I252" t="s">
        <v>3445</v>
      </c>
    </row>
    <row r="253" spans="1:9" x14ac:dyDescent="0.25">
      <c r="A253" t="s">
        <v>4069</v>
      </c>
      <c r="B253" t="s">
        <v>333</v>
      </c>
      <c r="C253" t="s">
        <v>334</v>
      </c>
      <c r="D253" t="s">
        <v>1946</v>
      </c>
      <c r="E253" t="s">
        <v>1947</v>
      </c>
      <c r="F253" s="99">
        <v>42614</v>
      </c>
      <c r="G253" s="99">
        <v>43112</v>
      </c>
      <c r="H253" s="99">
        <v>44628</v>
      </c>
      <c r="I253" t="s">
        <v>3445</v>
      </c>
    </row>
    <row r="254" spans="1:9" x14ac:dyDescent="0.25">
      <c r="A254" t="s">
        <v>4069</v>
      </c>
      <c r="B254" t="s">
        <v>335</v>
      </c>
      <c r="C254" t="s">
        <v>336</v>
      </c>
      <c r="D254" t="s">
        <v>1948</v>
      </c>
      <c r="E254" t="s">
        <v>1949</v>
      </c>
      <c r="F254" s="99">
        <v>42614</v>
      </c>
      <c r="G254" s="99">
        <v>43112</v>
      </c>
      <c r="H254" s="99">
        <v>44628</v>
      </c>
      <c r="I254" t="s">
        <v>3445</v>
      </c>
    </row>
    <row r="255" spans="1:9" x14ac:dyDescent="0.25">
      <c r="A255" t="s">
        <v>4069</v>
      </c>
      <c r="B255" t="s">
        <v>337</v>
      </c>
      <c r="C255" t="s">
        <v>338</v>
      </c>
      <c r="D255" t="s">
        <v>1950</v>
      </c>
      <c r="E255" t="s">
        <v>1951</v>
      </c>
      <c r="F255" s="99">
        <v>42614</v>
      </c>
      <c r="G255" s="99">
        <v>43112</v>
      </c>
      <c r="H255" s="99">
        <v>44628</v>
      </c>
      <c r="I255" t="s">
        <v>3445</v>
      </c>
    </row>
    <row r="256" spans="1:9" x14ac:dyDescent="0.25">
      <c r="A256" t="s">
        <v>4069</v>
      </c>
      <c r="B256" t="s">
        <v>339</v>
      </c>
      <c r="C256" t="s">
        <v>340</v>
      </c>
      <c r="D256" t="s">
        <v>1952</v>
      </c>
      <c r="E256" t="s">
        <v>1953</v>
      </c>
      <c r="F256" s="99">
        <v>42614</v>
      </c>
      <c r="G256" s="99">
        <v>43112</v>
      </c>
      <c r="H256" s="99">
        <v>44628</v>
      </c>
      <c r="I256" t="s">
        <v>3445</v>
      </c>
    </row>
    <row r="257" spans="1:9" x14ac:dyDescent="0.25">
      <c r="A257" t="s">
        <v>4069</v>
      </c>
      <c r="B257" t="s">
        <v>341</v>
      </c>
      <c r="C257" t="s">
        <v>342</v>
      </c>
      <c r="D257" t="s">
        <v>1954</v>
      </c>
      <c r="E257" t="s">
        <v>1955</v>
      </c>
      <c r="F257" s="99">
        <v>42614</v>
      </c>
      <c r="G257" s="99">
        <v>43112</v>
      </c>
      <c r="H257" s="99">
        <v>44628</v>
      </c>
      <c r="I257" t="s">
        <v>3445</v>
      </c>
    </row>
    <row r="258" spans="1:9" x14ac:dyDescent="0.25">
      <c r="A258" t="s">
        <v>4069</v>
      </c>
      <c r="B258" t="s">
        <v>343</v>
      </c>
      <c r="C258" t="s">
        <v>344</v>
      </c>
      <c r="D258" t="s">
        <v>1956</v>
      </c>
      <c r="E258" t="s">
        <v>1957</v>
      </c>
      <c r="F258" s="99">
        <v>42614</v>
      </c>
      <c r="G258" s="99">
        <v>43112</v>
      </c>
      <c r="H258" s="99">
        <v>44628</v>
      </c>
      <c r="I258" t="s">
        <v>3445</v>
      </c>
    </row>
    <row r="259" spans="1:9" x14ac:dyDescent="0.25">
      <c r="A259" t="s">
        <v>4069</v>
      </c>
      <c r="B259" t="s">
        <v>345</v>
      </c>
      <c r="C259" t="s">
        <v>346</v>
      </c>
      <c r="D259" t="s">
        <v>1958</v>
      </c>
      <c r="E259" t="s">
        <v>1959</v>
      </c>
      <c r="F259" s="99">
        <v>42614</v>
      </c>
      <c r="G259" s="99">
        <v>43112</v>
      </c>
      <c r="H259" s="99">
        <v>44628</v>
      </c>
      <c r="I259" t="s">
        <v>3445</v>
      </c>
    </row>
    <row r="260" spans="1:9" x14ac:dyDescent="0.25">
      <c r="A260" t="s">
        <v>4069</v>
      </c>
      <c r="B260" t="s">
        <v>347</v>
      </c>
      <c r="C260" t="s">
        <v>348</v>
      </c>
      <c r="D260" t="s">
        <v>1960</v>
      </c>
      <c r="E260" t="s">
        <v>1961</v>
      </c>
      <c r="F260" s="99">
        <v>42614</v>
      </c>
      <c r="G260" s="99">
        <v>43112</v>
      </c>
      <c r="H260" s="99">
        <v>44628</v>
      </c>
      <c r="I260" t="s">
        <v>3445</v>
      </c>
    </row>
    <row r="261" spans="1:9" x14ac:dyDescent="0.25">
      <c r="A261" t="s">
        <v>4069</v>
      </c>
      <c r="B261" t="s">
        <v>349</v>
      </c>
      <c r="C261" t="s">
        <v>350</v>
      </c>
      <c r="D261" t="s">
        <v>1962</v>
      </c>
      <c r="E261" t="s">
        <v>1963</v>
      </c>
      <c r="F261" s="99">
        <v>42614</v>
      </c>
      <c r="G261" s="99">
        <v>43112</v>
      </c>
      <c r="H261" s="99">
        <v>44628</v>
      </c>
      <c r="I261" t="s">
        <v>3445</v>
      </c>
    </row>
    <row r="262" spans="1:9" x14ac:dyDescent="0.25">
      <c r="A262" t="s">
        <v>4069</v>
      </c>
      <c r="B262" t="s">
        <v>351</v>
      </c>
      <c r="C262" t="s">
        <v>352</v>
      </c>
      <c r="D262" t="s">
        <v>1964</v>
      </c>
      <c r="E262" t="s">
        <v>1965</v>
      </c>
      <c r="F262" s="99">
        <v>42614</v>
      </c>
      <c r="G262" s="99">
        <v>43112</v>
      </c>
      <c r="H262" s="99">
        <v>44628</v>
      </c>
      <c r="I262" t="s">
        <v>3445</v>
      </c>
    </row>
    <row r="263" spans="1:9" x14ac:dyDescent="0.25">
      <c r="A263" t="s">
        <v>4069</v>
      </c>
      <c r="B263" t="s">
        <v>353</v>
      </c>
      <c r="C263" t="s">
        <v>354</v>
      </c>
      <c r="D263" t="s">
        <v>1966</v>
      </c>
      <c r="E263" t="s">
        <v>1967</v>
      </c>
      <c r="F263" s="99">
        <v>42614</v>
      </c>
      <c r="G263" s="99">
        <v>43112</v>
      </c>
      <c r="H263" s="99">
        <v>44628</v>
      </c>
      <c r="I263" t="s">
        <v>3445</v>
      </c>
    </row>
    <row r="264" spans="1:9" x14ac:dyDescent="0.25">
      <c r="A264" t="s">
        <v>4069</v>
      </c>
      <c r="B264" t="s">
        <v>355</v>
      </c>
      <c r="C264" t="s">
        <v>356</v>
      </c>
      <c r="D264" t="s">
        <v>1968</v>
      </c>
      <c r="E264" t="s">
        <v>1969</v>
      </c>
      <c r="F264" s="99">
        <v>42614</v>
      </c>
      <c r="G264" s="99">
        <v>43112</v>
      </c>
      <c r="H264" s="99">
        <v>44628</v>
      </c>
      <c r="I264" t="s">
        <v>3445</v>
      </c>
    </row>
    <row r="265" spans="1:9" x14ac:dyDescent="0.25">
      <c r="A265" t="s">
        <v>4069</v>
      </c>
      <c r="B265" t="s">
        <v>357</v>
      </c>
      <c r="C265" t="s">
        <v>358</v>
      </c>
      <c r="D265" t="s">
        <v>1970</v>
      </c>
      <c r="E265" t="s">
        <v>1971</v>
      </c>
      <c r="F265" s="99">
        <v>42614</v>
      </c>
      <c r="G265" s="99">
        <v>43112</v>
      </c>
      <c r="H265" s="99">
        <v>44628</v>
      </c>
      <c r="I265" t="s">
        <v>3445</v>
      </c>
    </row>
    <row r="266" spans="1:9" x14ac:dyDescent="0.25">
      <c r="A266" t="s">
        <v>4069</v>
      </c>
      <c r="B266" t="s">
        <v>359</v>
      </c>
      <c r="C266" t="s">
        <v>360</v>
      </c>
      <c r="D266" t="s">
        <v>1972</v>
      </c>
      <c r="E266" t="s">
        <v>1973</v>
      </c>
      <c r="F266" s="99">
        <v>42614</v>
      </c>
      <c r="G266" s="99">
        <v>43112</v>
      </c>
      <c r="H266" s="99">
        <v>44628</v>
      </c>
      <c r="I266" t="s">
        <v>3445</v>
      </c>
    </row>
    <row r="267" spans="1:9" x14ac:dyDescent="0.25">
      <c r="A267" t="s">
        <v>4069</v>
      </c>
      <c r="B267" t="s">
        <v>361</v>
      </c>
      <c r="C267" t="s">
        <v>362</v>
      </c>
      <c r="D267" t="s">
        <v>1974</v>
      </c>
      <c r="E267" t="s">
        <v>1975</v>
      </c>
      <c r="F267" s="99">
        <v>42614</v>
      </c>
      <c r="G267" s="99">
        <v>43112</v>
      </c>
      <c r="H267" s="99">
        <v>44628</v>
      </c>
      <c r="I267" t="s">
        <v>3445</v>
      </c>
    </row>
    <row r="268" spans="1:9" x14ac:dyDescent="0.25">
      <c r="A268" t="s">
        <v>4069</v>
      </c>
      <c r="B268" t="s">
        <v>363</v>
      </c>
      <c r="C268" t="s">
        <v>364</v>
      </c>
      <c r="D268" t="s">
        <v>1976</v>
      </c>
      <c r="E268" t="s">
        <v>1977</v>
      </c>
      <c r="F268" s="99">
        <v>42614</v>
      </c>
      <c r="G268" s="99">
        <v>43112</v>
      </c>
      <c r="H268" s="99">
        <v>44628</v>
      </c>
      <c r="I268" t="s">
        <v>3445</v>
      </c>
    </row>
    <row r="269" spans="1:9" x14ac:dyDescent="0.25">
      <c r="A269" t="s">
        <v>4069</v>
      </c>
      <c r="B269" t="s">
        <v>365</v>
      </c>
      <c r="C269" t="s">
        <v>366</v>
      </c>
      <c r="D269" t="s">
        <v>1978</v>
      </c>
      <c r="E269" t="s">
        <v>1977</v>
      </c>
      <c r="F269" s="99">
        <v>42614</v>
      </c>
      <c r="G269" s="99">
        <v>43112</v>
      </c>
      <c r="H269" s="99">
        <v>44628</v>
      </c>
      <c r="I269" t="s">
        <v>3445</v>
      </c>
    </row>
    <row r="270" spans="1:9" x14ac:dyDescent="0.25">
      <c r="A270" t="s">
        <v>4069</v>
      </c>
      <c r="B270" t="s">
        <v>367</v>
      </c>
      <c r="C270" t="s">
        <v>48</v>
      </c>
      <c r="D270" t="s">
        <v>1482</v>
      </c>
      <c r="E270" t="s">
        <v>1979</v>
      </c>
      <c r="F270" s="99">
        <v>42614</v>
      </c>
      <c r="G270" s="99">
        <v>43069</v>
      </c>
      <c r="H270" s="99">
        <v>44530</v>
      </c>
      <c r="I270" t="s">
        <v>3438</v>
      </c>
    </row>
    <row r="271" spans="1:9" x14ac:dyDescent="0.25">
      <c r="A271" s="100" t="s">
        <v>4069</v>
      </c>
      <c r="B271" s="100" t="s">
        <v>368</v>
      </c>
      <c r="C271" s="100" t="s">
        <v>50</v>
      </c>
      <c r="D271" s="100" t="s">
        <v>1482</v>
      </c>
      <c r="E271" s="100" t="s">
        <v>1979</v>
      </c>
      <c r="F271" s="101">
        <v>42614</v>
      </c>
      <c r="G271" s="101">
        <v>44200</v>
      </c>
      <c r="H271" s="101">
        <v>45657</v>
      </c>
      <c r="I271" s="100" t="s">
        <v>4072</v>
      </c>
    </row>
    <row r="272" spans="1:9" x14ac:dyDescent="0.25">
      <c r="A272" t="s">
        <v>4069</v>
      </c>
      <c r="B272" t="s">
        <v>369</v>
      </c>
      <c r="C272" t="s">
        <v>52</v>
      </c>
      <c r="D272" t="s">
        <v>1478</v>
      </c>
      <c r="E272" t="s">
        <v>1980</v>
      </c>
      <c r="F272" s="99">
        <v>42614</v>
      </c>
      <c r="G272" s="99">
        <v>43069</v>
      </c>
      <c r="H272" s="99">
        <v>44561</v>
      </c>
      <c r="I272" t="s">
        <v>3438</v>
      </c>
    </row>
    <row r="273" spans="1:9" x14ac:dyDescent="0.25">
      <c r="A273" s="100" t="s">
        <v>4069</v>
      </c>
      <c r="B273" s="100" t="s">
        <v>1981</v>
      </c>
      <c r="C273" s="100" t="s">
        <v>54</v>
      </c>
      <c r="D273" s="100" t="s">
        <v>1478</v>
      </c>
      <c r="E273" s="100" t="s">
        <v>1980</v>
      </c>
      <c r="F273" s="101">
        <v>43070</v>
      </c>
      <c r="G273" s="101">
        <v>44200</v>
      </c>
      <c r="H273" s="101">
        <v>45657</v>
      </c>
      <c r="I273" s="100" t="s">
        <v>4072</v>
      </c>
    </row>
    <row r="274" spans="1:9" x14ac:dyDescent="0.25">
      <c r="A274" s="100" t="s">
        <v>4069</v>
      </c>
      <c r="B274" s="100" t="s">
        <v>370</v>
      </c>
      <c r="C274" s="100" t="s">
        <v>20</v>
      </c>
      <c r="D274" s="100" t="s">
        <v>1480</v>
      </c>
      <c r="E274" s="100" t="s">
        <v>1982</v>
      </c>
      <c r="F274" s="101">
        <v>42614</v>
      </c>
      <c r="G274" s="101">
        <v>44200</v>
      </c>
      <c r="H274" s="101">
        <v>45657</v>
      </c>
      <c r="I274" s="100" t="s">
        <v>4072</v>
      </c>
    </row>
    <row r="275" spans="1:9" x14ac:dyDescent="0.25">
      <c r="A275" t="s">
        <v>4069</v>
      </c>
      <c r="B275" t="s">
        <v>371</v>
      </c>
      <c r="C275" t="s">
        <v>24</v>
      </c>
      <c r="D275" t="s">
        <v>1484</v>
      </c>
      <c r="E275" t="s">
        <v>1983</v>
      </c>
      <c r="F275" s="99">
        <v>42614</v>
      </c>
      <c r="G275" s="99">
        <v>43069</v>
      </c>
      <c r="H275" s="99">
        <v>44530</v>
      </c>
      <c r="I275" t="s">
        <v>3438</v>
      </c>
    </row>
    <row r="276" spans="1:9" x14ac:dyDescent="0.25">
      <c r="A276" t="s">
        <v>4069</v>
      </c>
      <c r="B276" t="s">
        <v>372</v>
      </c>
      <c r="C276" t="s">
        <v>26</v>
      </c>
      <c r="D276" t="s">
        <v>1484</v>
      </c>
      <c r="E276" t="s">
        <v>1983</v>
      </c>
      <c r="F276" s="99">
        <v>42614</v>
      </c>
      <c r="G276" s="99">
        <v>43069</v>
      </c>
      <c r="H276" s="99">
        <v>44530</v>
      </c>
      <c r="I276" t="s">
        <v>3438</v>
      </c>
    </row>
    <row r="277" spans="1:9" x14ac:dyDescent="0.25">
      <c r="A277" t="s">
        <v>4069</v>
      </c>
      <c r="B277" t="s">
        <v>2721</v>
      </c>
      <c r="C277" t="s">
        <v>2722</v>
      </c>
      <c r="D277" t="s">
        <v>3450</v>
      </c>
      <c r="E277" t="s">
        <v>2723</v>
      </c>
      <c r="F277" s="99">
        <v>43168</v>
      </c>
      <c r="G277" s="99">
        <v>43112</v>
      </c>
      <c r="H277" s="99">
        <v>401768</v>
      </c>
      <c r="I277" t="s">
        <v>4071</v>
      </c>
    </row>
    <row r="278" spans="1:9" x14ac:dyDescent="0.25">
      <c r="A278" t="s">
        <v>4069</v>
      </c>
      <c r="B278" t="s">
        <v>2724</v>
      </c>
      <c r="C278" t="s">
        <v>2725</v>
      </c>
      <c r="D278" t="s">
        <v>3449</v>
      </c>
      <c r="E278" t="s">
        <v>2726</v>
      </c>
      <c r="F278" s="99">
        <v>43168</v>
      </c>
      <c r="G278" s="99">
        <v>43112</v>
      </c>
      <c r="H278" s="99">
        <v>401768</v>
      </c>
      <c r="I278" t="s">
        <v>4071</v>
      </c>
    </row>
    <row r="279" spans="1:9" x14ac:dyDescent="0.25">
      <c r="A279" t="s">
        <v>4069</v>
      </c>
      <c r="B279" t="s">
        <v>2727</v>
      </c>
      <c r="C279" t="s">
        <v>2728</v>
      </c>
      <c r="D279" t="s">
        <v>3448</v>
      </c>
      <c r="E279" t="s">
        <v>2729</v>
      </c>
      <c r="F279" s="99">
        <v>43168</v>
      </c>
      <c r="G279" s="99">
        <v>43112</v>
      </c>
      <c r="H279" s="99">
        <v>401768</v>
      </c>
      <c r="I279" t="s">
        <v>4071</v>
      </c>
    </row>
    <row r="280" spans="1:9" x14ac:dyDescent="0.25">
      <c r="A280" t="s">
        <v>4069</v>
      </c>
      <c r="B280" t="s">
        <v>2730</v>
      </c>
      <c r="C280" t="s">
        <v>2731</v>
      </c>
      <c r="D280" t="s">
        <v>3447</v>
      </c>
      <c r="E280" t="s">
        <v>2732</v>
      </c>
      <c r="F280" s="99">
        <v>43168</v>
      </c>
      <c r="G280" s="99">
        <v>43112</v>
      </c>
      <c r="H280" s="99">
        <v>401768</v>
      </c>
      <c r="I280" t="s">
        <v>4071</v>
      </c>
    </row>
    <row r="281" spans="1:9" x14ac:dyDescent="0.25">
      <c r="A281" t="s">
        <v>4069</v>
      </c>
      <c r="B281" t="s">
        <v>2733</v>
      </c>
      <c r="C281" t="s">
        <v>61</v>
      </c>
      <c r="D281" t="s">
        <v>1519</v>
      </c>
      <c r="E281" t="s">
        <v>2734</v>
      </c>
      <c r="F281" s="99">
        <v>43168</v>
      </c>
      <c r="G281" s="99">
        <v>43738</v>
      </c>
      <c r="H281" s="99">
        <v>45291</v>
      </c>
      <c r="I281" t="s">
        <v>3477</v>
      </c>
    </row>
    <row r="282" spans="1:9" x14ac:dyDescent="0.25">
      <c r="A282" t="s">
        <v>4069</v>
      </c>
      <c r="B282" t="s">
        <v>2735</v>
      </c>
      <c r="C282" t="s">
        <v>63</v>
      </c>
      <c r="D282" t="s">
        <v>1521</v>
      </c>
      <c r="E282" t="s">
        <v>2736</v>
      </c>
      <c r="F282" s="99">
        <v>43168</v>
      </c>
      <c r="G282" s="99">
        <v>43738</v>
      </c>
      <c r="H282" s="99">
        <v>45291</v>
      </c>
      <c r="I282" t="s">
        <v>3477</v>
      </c>
    </row>
    <row r="283" spans="1:9" x14ac:dyDescent="0.25">
      <c r="A283" t="s">
        <v>4069</v>
      </c>
      <c r="B283" t="s">
        <v>2737</v>
      </c>
      <c r="C283" t="s">
        <v>65</v>
      </c>
      <c r="D283" t="s">
        <v>1523</v>
      </c>
      <c r="E283" t="s">
        <v>2738</v>
      </c>
      <c r="F283" s="99">
        <v>43168</v>
      </c>
      <c r="G283" s="99">
        <v>43738</v>
      </c>
      <c r="H283" s="99">
        <v>45291</v>
      </c>
      <c r="I283" t="s">
        <v>3477</v>
      </c>
    </row>
    <row r="284" spans="1:9" x14ac:dyDescent="0.25">
      <c r="A284" t="s">
        <v>4069</v>
      </c>
      <c r="B284" t="s">
        <v>2739</v>
      </c>
      <c r="C284" t="s">
        <v>4074</v>
      </c>
      <c r="D284" t="s">
        <v>1525</v>
      </c>
      <c r="E284" t="s">
        <v>2740</v>
      </c>
      <c r="F284" s="99">
        <v>43168</v>
      </c>
      <c r="G284" s="99">
        <v>43738</v>
      </c>
      <c r="H284" s="99">
        <v>45291</v>
      </c>
      <c r="I284" t="s">
        <v>3477</v>
      </c>
    </row>
    <row r="285" spans="1:9" x14ac:dyDescent="0.25">
      <c r="A285" t="s">
        <v>4069</v>
      </c>
      <c r="B285" t="s">
        <v>2741</v>
      </c>
      <c r="C285" t="s">
        <v>4075</v>
      </c>
      <c r="D285" t="s">
        <v>1527</v>
      </c>
      <c r="E285" t="s">
        <v>2742</v>
      </c>
      <c r="F285" s="99">
        <v>43168</v>
      </c>
      <c r="G285" s="99">
        <v>43738</v>
      </c>
      <c r="H285" s="99">
        <v>45291</v>
      </c>
      <c r="I285" t="s">
        <v>3477</v>
      </c>
    </row>
    <row r="286" spans="1:9" x14ac:dyDescent="0.25">
      <c r="A286" t="s">
        <v>4069</v>
      </c>
      <c r="B286" t="s">
        <v>2743</v>
      </c>
      <c r="C286" t="s">
        <v>4076</v>
      </c>
      <c r="D286" t="s">
        <v>1529</v>
      </c>
      <c r="E286" t="s">
        <v>2744</v>
      </c>
      <c r="F286" s="99">
        <v>43168</v>
      </c>
      <c r="G286" s="99">
        <v>43738</v>
      </c>
      <c r="H286" s="99">
        <v>45291</v>
      </c>
      <c r="I286" t="s">
        <v>3477</v>
      </c>
    </row>
    <row r="287" spans="1:9" x14ac:dyDescent="0.25">
      <c r="A287" t="s">
        <v>4069</v>
      </c>
      <c r="B287" t="s">
        <v>2745</v>
      </c>
      <c r="C287" t="s">
        <v>4077</v>
      </c>
      <c r="D287" t="s">
        <v>1531</v>
      </c>
      <c r="E287" t="s">
        <v>2746</v>
      </c>
      <c r="F287" s="99">
        <v>43168</v>
      </c>
      <c r="G287" s="99">
        <v>43738</v>
      </c>
      <c r="H287" s="99">
        <v>45291</v>
      </c>
      <c r="I287" t="s">
        <v>3477</v>
      </c>
    </row>
    <row r="288" spans="1:9" x14ac:dyDescent="0.25">
      <c r="A288" t="s">
        <v>4069</v>
      </c>
      <c r="B288" t="s">
        <v>2747</v>
      </c>
      <c r="C288" t="s">
        <v>4078</v>
      </c>
      <c r="D288" t="s">
        <v>1533</v>
      </c>
      <c r="E288" t="s">
        <v>2748</v>
      </c>
      <c r="F288" s="99">
        <v>43168</v>
      </c>
      <c r="G288" s="99">
        <v>43738</v>
      </c>
      <c r="H288" s="99">
        <v>45291</v>
      </c>
      <c r="I288" t="s">
        <v>3477</v>
      </c>
    </row>
    <row r="289" spans="1:9" x14ac:dyDescent="0.25">
      <c r="A289" t="s">
        <v>4069</v>
      </c>
      <c r="B289" t="s">
        <v>2749</v>
      </c>
      <c r="C289" t="s">
        <v>4079</v>
      </c>
      <c r="D289" t="s">
        <v>1535</v>
      </c>
      <c r="E289" t="s">
        <v>2750</v>
      </c>
      <c r="F289" s="99">
        <v>43168</v>
      </c>
      <c r="G289" s="99">
        <v>43738</v>
      </c>
      <c r="H289" s="99">
        <v>45291</v>
      </c>
      <c r="I289" t="s">
        <v>3477</v>
      </c>
    </row>
    <row r="290" spans="1:9" x14ac:dyDescent="0.25">
      <c r="A290" t="s">
        <v>4069</v>
      </c>
      <c r="B290" t="s">
        <v>2751</v>
      </c>
      <c r="C290" t="s">
        <v>4080</v>
      </c>
      <c r="D290" t="s">
        <v>1537</v>
      </c>
      <c r="E290" t="s">
        <v>2752</v>
      </c>
      <c r="F290" s="99">
        <v>43168</v>
      </c>
      <c r="G290" s="99">
        <v>43738</v>
      </c>
      <c r="H290" s="99">
        <v>45291</v>
      </c>
      <c r="I290" t="s">
        <v>3477</v>
      </c>
    </row>
    <row r="291" spans="1:9" x14ac:dyDescent="0.25">
      <c r="A291" t="s">
        <v>4069</v>
      </c>
      <c r="B291" t="s">
        <v>2753</v>
      </c>
      <c r="C291" t="s">
        <v>4081</v>
      </c>
      <c r="D291" t="s">
        <v>1539</v>
      </c>
      <c r="E291" t="s">
        <v>2754</v>
      </c>
      <c r="F291" s="99">
        <v>43168</v>
      </c>
      <c r="G291" s="99">
        <v>43738</v>
      </c>
      <c r="H291" s="99">
        <v>45291</v>
      </c>
      <c r="I291" t="s">
        <v>3477</v>
      </c>
    </row>
    <row r="292" spans="1:9" x14ac:dyDescent="0.25">
      <c r="A292" t="s">
        <v>4069</v>
      </c>
      <c r="B292" t="s">
        <v>2755</v>
      </c>
      <c r="C292" t="s">
        <v>4082</v>
      </c>
      <c r="D292" t="s">
        <v>1541</v>
      </c>
      <c r="E292" t="s">
        <v>2756</v>
      </c>
      <c r="F292" s="99">
        <v>43168</v>
      </c>
      <c r="G292" s="99">
        <v>43738</v>
      </c>
      <c r="H292" s="99">
        <v>45291</v>
      </c>
      <c r="I292" t="s">
        <v>3477</v>
      </c>
    </row>
    <row r="293" spans="1:9" x14ac:dyDescent="0.25">
      <c r="A293" t="s">
        <v>4069</v>
      </c>
      <c r="B293" t="s">
        <v>2757</v>
      </c>
      <c r="C293" t="s">
        <v>4083</v>
      </c>
      <c r="D293" t="s">
        <v>1543</v>
      </c>
      <c r="E293" t="s">
        <v>2758</v>
      </c>
      <c r="F293" s="99">
        <v>43168</v>
      </c>
      <c r="G293" s="99">
        <v>43738</v>
      </c>
      <c r="H293" s="99">
        <v>45291</v>
      </c>
      <c r="I293" t="s">
        <v>3477</v>
      </c>
    </row>
    <row r="294" spans="1:9" x14ac:dyDescent="0.25">
      <c r="A294" t="s">
        <v>4069</v>
      </c>
      <c r="B294" t="s">
        <v>2759</v>
      </c>
      <c r="C294" t="s">
        <v>4084</v>
      </c>
      <c r="D294" t="s">
        <v>1545</v>
      </c>
      <c r="E294" t="s">
        <v>2760</v>
      </c>
      <c r="F294" s="99">
        <v>43168</v>
      </c>
      <c r="G294" s="99">
        <v>43738</v>
      </c>
      <c r="H294" s="99">
        <v>45291</v>
      </c>
      <c r="I294" t="s">
        <v>3477</v>
      </c>
    </row>
    <row r="295" spans="1:9" x14ac:dyDescent="0.25">
      <c r="A295" t="s">
        <v>4069</v>
      </c>
      <c r="B295" t="s">
        <v>2761</v>
      </c>
      <c r="C295" t="s">
        <v>4085</v>
      </c>
      <c r="D295" t="s">
        <v>1547</v>
      </c>
      <c r="E295" t="s">
        <v>2762</v>
      </c>
      <c r="F295" s="99">
        <v>43168</v>
      </c>
      <c r="G295" s="99">
        <v>43738</v>
      </c>
      <c r="H295" s="99">
        <v>45291</v>
      </c>
      <c r="I295" t="s">
        <v>3477</v>
      </c>
    </row>
    <row r="296" spans="1:9" x14ac:dyDescent="0.25">
      <c r="A296" t="s">
        <v>4069</v>
      </c>
      <c r="B296" t="s">
        <v>2763</v>
      </c>
      <c r="C296" t="s">
        <v>4086</v>
      </c>
      <c r="D296" t="s">
        <v>1549</v>
      </c>
      <c r="E296" t="s">
        <v>2764</v>
      </c>
      <c r="F296" s="99">
        <v>43168</v>
      </c>
      <c r="G296" s="99">
        <v>43738</v>
      </c>
      <c r="H296" s="99">
        <v>45291</v>
      </c>
      <c r="I296" t="s">
        <v>3477</v>
      </c>
    </row>
    <row r="297" spans="1:9" x14ac:dyDescent="0.25">
      <c r="A297" t="s">
        <v>4069</v>
      </c>
      <c r="B297" t="s">
        <v>2765</v>
      </c>
      <c r="C297" t="s">
        <v>4087</v>
      </c>
      <c r="D297" t="s">
        <v>1551</v>
      </c>
      <c r="E297" t="s">
        <v>2766</v>
      </c>
      <c r="F297" s="99">
        <v>43168</v>
      </c>
      <c r="G297" s="99">
        <v>43738</v>
      </c>
      <c r="H297" s="99">
        <v>45291</v>
      </c>
      <c r="I297" t="s">
        <v>3477</v>
      </c>
    </row>
    <row r="298" spans="1:9" x14ac:dyDescent="0.25">
      <c r="A298" t="s">
        <v>4069</v>
      </c>
      <c r="B298" t="s">
        <v>2767</v>
      </c>
      <c r="C298" t="s">
        <v>4088</v>
      </c>
      <c r="D298" t="s">
        <v>1553</v>
      </c>
      <c r="E298" t="s">
        <v>2768</v>
      </c>
      <c r="F298" s="99">
        <v>43168</v>
      </c>
      <c r="G298" s="99">
        <v>43738</v>
      </c>
      <c r="H298" s="99">
        <v>45291</v>
      </c>
      <c r="I298" t="s">
        <v>3477</v>
      </c>
    </row>
    <row r="299" spans="1:9" x14ac:dyDescent="0.25">
      <c r="A299" t="s">
        <v>4069</v>
      </c>
      <c r="B299" t="s">
        <v>2769</v>
      </c>
      <c r="C299" t="s">
        <v>4089</v>
      </c>
      <c r="D299" t="s">
        <v>1555</v>
      </c>
      <c r="E299" t="s">
        <v>2770</v>
      </c>
      <c r="F299" s="99">
        <v>43168</v>
      </c>
      <c r="G299" s="99">
        <v>43738</v>
      </c>
      <c r="H299" s="99">
        <v>45291</v>
      </c>
      <c r="I299" t="s">
        <v>3477</v>
      </c>
    </row>
    <row r="300" spans="1:9" x14ac:dyDescent="0.25">
      <c r="A300" t="s">
        <v>4069</v>
      </c>
      <c r="B300" t="s">
        <v>2771</v>
      </c>
      <c r="C300" t="s">
        <v>4090</v>
      </c>
      <c r="D300" t="s">
        <v>1557</v>
      </c>
      <c r="E300" t="s">
        <v>2772</v>
      </c>
      <c r="F300" s="99">
        <v>43168</v>
      </c>
      <c r="G300" s="99">
        <v>43738</v>
      </c>
      <c r="H300" s="99">
        <v>45291</v>
      </c>
      <c r="I300" t="s">
        <v>3477</v>
      </c>
    </row>
    <row r="301" spans="1:9" x14ac:dyDescent="0.25">
      <c r="A301" t="s">
        <v>4069</v>
      </c>
      <c r="B301" t="s">
        <v>2773</v>
      </c>
      <c r="C301" t="s">
        <v>4091</v>
      </c>
      <c r="D301" t="s">
        <v>1559</v>
      </c>
      <c r="E301" t="s">
        <v>2774</v>
      </c>
      <c r="F301" s="99">
        <v>43168</v>
      </c>
      <c r="G301" s="99">
        <v>43738</v>
      </c>
      <c r="H301" s="99">
        <v>45291</v>
      </c>
      <c r="I301" t="s">
        <v>3477</v>
      </c>
    </row>
    <row r="302" spans="1:9" x14ac:dyDescent="0.25">
      <c r="A302" t="s">
        <v>4069</v>
      </c>
      <c r="B302" t="s">
        <v>2775</v>
      </c>
      <c r="C302" t="s">
        <v>4092</v>
      </c>
      <c r="D302" t="s">
        <v>1561</v>
      </c>
      <c r="E302" t="s">
        <v>2776</v>
      </c>
      <c r="F302" s="99">
        <v>43168</v>
      </c>
      <c r="G302" s="99">
        <v>43738</v>
      </c>
      <c r="H302" s="99">
        <v>45291</v>
      </c>
      <c r="I302" t="s">
        <v>3477</v>
      </c>
    </row>
    <row r="303" spans="1:9" x14ac:dyDescent="0.25">
      <c r="A303" t="s">
        <v>4069</v>
      </c>
      <c r="B303" t="s">
        <v>2777</v>
      </c>
      <c r="C303" t="s">
        <v>4093</v>
      </c>
      <c r="D303" t="s">
        <v>1563</v>
      </c>
      <c r="E303" t="s">
        <v>2778</v>
      </c>
      <c r="F303" s="99">
        <v>43168</v>
      </c>
      <c r="G303" s="99">
        <v>43738</v>
      </c>
      <c r="H303" s="99">
        <v>45291</v>
      </c>
      <c r="I303" t="s">
        <v>3477</v>
      </c>
    </row>
    <row r="304" spans="1:9" x14ac:dyDescent="0.25">
      <c r="A304" t="s">
        <v>4069</v>
      </c>
      <c r="B304" t="s">
        <v>2779</v>
      </c>
      <c r="C304" t="s">
        <v>4094</v>
      </c>
      <c r="D304" t="s">
        <v>1565</v>
      </c>
      <c r="E304" t="s">
        <v>2780</v>
      </c>
      <c r="F304" s="99">
        <v>43168</v>
      </c>
      <c r="G304" s="99">
        <v>43738</v>
      </c>
      <c r="H304" s="99">
        <v>45291</v>
      </c>
      <c r="I304" t="s">
        <v>3477</v>
      </c>
    </row>
    <row r="305" spans="1:9" x14ac:dyDescent="0.25">
      <c r="A305" t="s">
        <v>4069</v>
      </c>
      <c r="B305" t="s">
        <v>2781</v>
      </c>
      <c r="C305" t="s">
        <v>4095</v>
      </c>
      <c r="D305" t="s">
        <v>1567</v>
      </c>
      <c r="E305" t="s">
        <v>2782</v>
      </c>
      <c r="F305" s="99">
        <v>43168</v>
      </c>
      <c r="G305" s="99">
        <v>43738</v>
      </c>
      <c r="H305" s="99">
        <v>45291</v>
      </c>
      <c r="I305" t="s">
        <v>3477</v>
      </c>
    </row>
    <row r="306" spans="1:9" x14ac:dyDescent="0.25">
      <c r="A306" t="s">
        <v>4069</v>
      </c>
      <c r="B306" t="s">
        <v>2783</v>
      </c>
      <c r="C306" t="s">
        <v>4096</v>
      </c>
      <c r="D306" t="s">
        <v>1569</v>
      </c>
      <c r="E306" t="s">
        <v>2784</v>
      </c>
      <c r="F306" s="99">
        <v>43168</v>
      </c>
      <c r="G306" s="99">
        <v>43738</v>
      </c>
      <c r="H306" s="99">
        <v>45291</v>
      </c>
      <c r="I306" t="s">
        <v>3477</v>
      </c>
    </row>
    <row r="307" spans="1:9" x14ac:dyDescent="0.25">
      <c r="A307" t="s">
        <v>4069</v>
      </c>
      <c r="B307" t="s">
        <v>2785</v>
      </c>
      <c r="C307" t="s">
        <v>4097</v>
      </c>
      <c r="D307" t="s">
        <v>1571</v>
      </c>
      <c r="E307" t="s">
        <v>2786</v>
      </c>
      <c r="F307" s="99">
        <v>43168</v>
      </c>
      <c r="G307" s="99">
        <v>43738</v>
      </c>
      <c r="H307" s="99">
        <v>45291</v>
      </c>
      <c r="I307" t="s">
        <v>3477</v>
      </c>
    </row>
    <row r="308" spans="1:9" x14ac:dyDescent="0.25">
      <c r="A308" t="s">
        <v>4069</v>
      </c>
      <c r="B308" t="s">
        <v>2787</v>
      </c>
      <c r="C308" t="s">
        <v>4098</v>
      </c>
      <c r="D308" t="s">
        <v>1573</v>
      </c>
      <c r="E308" t="s">
        <v>2788</v>
      </c>
      <c r="F308" s="99">
        <v>43168</v>
      </c>
      <c r="G308" s="99">
        <v>43738</v>
      </c>
      <c r="H308" s="99">
        <v>45291</v>
      </c>
      <c r="I308" t="s">
        <v>3477</v>
      </c>
    </row>
    <row r="309" spans="1:9" x14ac:dyDescent="0.25">
      <c r="A309" t="s">
        <v>4069</v>
      </c>
      <c r="B309" t="s">
        <v>2789</v>
      </c>
      <c r="C309" t="s">
        <v>4099</v>
      </c>
      <c r="D309" t="s">
        <v>1575</v>
      </c>
      <c r="E309" t="s">
        <v>2790</v>
      </c>
      <c r="F309" s="99">
        <v>43168</v>
      </c>
      <c r="G309" s="99">
        <v>43738</v>
      </c>
      <c r="H309" s="99">
        <v>45291</v>
      </c>
      <c r="I309" t="s">
        <v>3477</v>
      </c>
    </row>
    <row r="310" spans="1:9" x14ac:dyDescent="0.25">
      <c r="A310" t="s">
        <v>4069</v>
      </c>
      <c r="B310" t="s">
        <v>2791</v>
      </c>
      <c r="C310" t="s">
        <v>4100</v>
      </c>
      <c r="D310" t="s">
        <v>1577</v>
      </c>
      <c r="E310" t="s">
        <v>2792</v>
      </c>
      <c r="F310" s="99">
        <v>43168</v>
      </c>
      <c r="G310" s="99">
        <v>43738</v>
      </c>
      <c r="H310" s="99">
        <v>45291</v>
      </c>
      <c r="I310" t="s">
        <v>3477</v>
      </c>
    </row>
    <row r="311" spans="1:9" x14ac:dyDescent="0.25">
      <c r="A311" t="s">
        <v>4069</v>
      </c>
      <c r="B311" t="s">
        <v>2793</v>
      </c>
      <c r="C311" t="s">
        <v>4101</v>
      </c>
      <c r="D311" t="s">
        <v>1579</v>
      </c>
      <c r="E311" t="s">
        <v>2794</v>
      </c>
      <c r="F311" s="99">
        <v>43168</v>
      </c>
      <c r="G311" s="99">
        <v>43738</v>
      </c>
      <c r="H311" s="99">
        <v>45291</v>
      </c>
      <c r="I311" t="s">
        <v>3477</v>
      </c>
    </row>
    <row r="312" spans="1:9" x14ac:dyDescent="0.25">
      <c r="A312" t="s">
        <v>4069</v>
      </c>
      <c r="B312" t="s">
        <v>2795</v>
      </c>
      <c r="C312" t="s">
        <v>4102</v>
      </c>
      <c r="D312" t="s">
        <v>1581</v>
      </c>
      <c r="E312" t="s">
        <v>2796</v>
      </c>
      <c r="F312" s="99">
        <v>43168</v>
      </c>
      <c r="G312" s="99">
        <v>43738</v>
      </c>
      <c r="H312" s="99">
        <v>45291</v>
      </c>
      <c r="I312" t="s">
        <v>3477</v>
      </c>
    </row>
    <row r="313" spans="1:9" x14ac:dyDescent="0.25">
      <c r="A313" t="s">
        <v>4069</v>
      </c>
      <c r="B313" t="s">
        <v>2797</v>
      </c>
      <c r="C313" t="s">
        <v>4103</v>
      </c>
      <c r="D313" t="s">
        <v>1583</v>
      </c>
      <c r="E313" t="s">
        <v>2798</v>
      </c>
      <c r="F313" s="99">
        <v>43168</v>
      </c>
      <c r="G313" s="99">
        <v>43738</v>
      </c>
      <c r="H313" s="99">
        <v>45291</v>
      </c>
      <c r="I313" t="s">
        <v>3477</v>
      </c>
    </row>
    <row r="314" spans="1:9" x14ac:dyDescent="0.25">
      <c r="A314" t="s">
        <v>4069</v>
      </c>
      <c r="B314" t="s">
        <v>2799</v>
      </c>
      <c r="C314" t="s">
        <v>4104</v>
      </c>
      <c r="D314" t="s">
        <v>1585</v>
      </c>
      <c r="E314" t="s">
        <v>2800</v>
      </c>
      <c r="F314" s="99">
        <v>43168</v>
      </c>
      <c r="G314" s="99">
        <v>43738</v>
      </c>
      <c r="H314" s="99">
        <v>45291</v>
      </c>
      <c r="I314" t="s">
        <v>3477</v>
      </c>
    </row>
    <row r="315" spans="1:9" x14ac:dyDescent="0.25">
      <c r="A315" t="s">
        <v>4069</v>
      </c>
      <c r="B315" t="s">
        <v>2801</v>
      </c>
      <c r="C315" t="s">
        <v>4105</v>
      </c>
      <c r="D315" t="s">
        <v>1587</v>
      </c>
      <c r="E315" t="s">
        <v>2802</v>
      </c>
      <c r="F315" s="99">
        <v>43168</v>
      </c>
      <c r="G315" s="99">
        <v>43738</v>
      </c>
      <c r="H315" s="99">
        <v>45291</v>
      </c>
      <c r="I315" t="s">
        <v>3477</v>
      </c>
    </row>
    <row r="316" spans="1:9" x14ac:dyDescent="0.25">
      <c r="A316" t="s">
        <v>4069</v>
      </c>
      <c r="B316" t="s">
        <v>2803</v>
      </c>
      <c r="C316" t="s">
        <v>4106</v>
      </c>
      <c r="D316" t="s">
        <v>1589</v>
      </c>
      <c r="E316" t="s">
        <v>2804</v>
      </c>
      <c r="F316" s="99">
        <v>43168</v>
      </c>
      <c r="G316" s="99">
        <v>43738</v>
      </c>
      <c r="H316" s="99">
        <v>45291</v>
      </c>
      <c r="I316" t="s">
        <v>3477</v>
      </c>
    </row>
    <row r="317" spans="1:9" x14ac:dyDescent="0.25">
      <c r="A317" t="s">
        <v>4069</v>
      </c>
      <c r="B317" t="s">
        <v>2805</v>
      </c>
      <c r="C317" t="s">
        <v>4107</v>
      </c>
      <c r="D317" t="s">
        <v>1591</v>
      </c>
      <c r="E317" t="s">
        <v>2806</v>
      </c>
      <c r="F317" s="99">
        <v>43168</v>
      </c>
      <c r="G317" s="99">
        <v>43738</v>
      </c>
      <c r="H317" s="99">
        <v>45291</v>
      </c>
      <c r="I317" t="s">
        <v>3477</v>
      </c>
    </row>
    <row r="318" spans="1:9" x14ac:dyDescent="0.25">
      <c r="A318" t="s">
        <v>4069</v>
      </c>
      <c r="B318" t="s">
        <v>2807</v>
      </c>
      <c r="C318" t="s">
        <v>4108</v>
      </c>
      <c r="D318" t="s">
        <v>1593</v>
      </c>
      <c r="E318" t="s">
        <v>2808</v>
      </c>
      <c r="F318" s="99">
        <v>43168</v>
      </c>
      <c r="G318" s="99">
        <v>43738</v>
      </c>
      <c r="H318" s="99">
        <v>45291</v>
      </c>
      <c r="I318" t="s">
        <v>3477</v>
      </c>
    </row>
    <row r="319" spans="1:9" x14ac:dyDescent="0.25">
      <c r="A319" t="s">
        <v>4069</v>
      </c>
      <c r="B319" t="s">
        <v>2809</v>
      </c>
      <c r="C319" t="s">
        <v>4109</v>
      </c>
      <c r="D319" t="s">
        <v>1595</v>
      </c>
      <c r="E319" t="s">
        <v>2810</v>
      </c>
      <c r="F319" s="99">
        <v>43168</v>
      </c>
      <c r="G319" s="99">
        <v>43738</v>
      </c>
      <c r="H319" s="99">
        <v>45291</v>
      </c>
      <c r="I319" t="s">
        <v>3477</v>
      </c>
    </row>
    <row r="320" spans="1:9" x14ac:dyDescent="0.25">
      <c r="A320" t="s">
        <v>4069</v>
      </c>
      <c r="B320" t="s">
        <v>2811</v>
      </c>
      <c r="C320" t="s">
        <v>4110</v>
      </c>
      <c r="D320" t="s">
        <v>1597</v>
      </c>
      <c r="E320" t="s">
        <v>2812</v>
      </c>
      <c r="F320" s="99">
        <v>43168</v>
      </c>
      <c r="G320" s="99">
        <v>43738</v>
      </c>
      <c r="H320" s="99">
        <v>45291</v>
      </c>
      <c r="I320" t="s">
        <v>3477</v>
      </c>
    </row>
    <row r="321" spans="1:9" x14ac:dyDescent="0.25">
      <c r="A321" t="s">
        <v>4069</v>
      </c>
      <c r="B321" t="s">
        <v>2813</v>
      </c>
      <c r="C321" t="s">
        <v>154</v>
      </c>
      <c r="D321" t="s">
        <v>1624</v>
      </c>
      <c r="E321" t="s">
        <v>1977</v>
      </c>
      <c r="F321" s="99">
        <v>43168</v>
      </c>
      <c r="G321" s="99">
        <v>43738</v>
      </c>
      <c r="H321" s="99">
        <v>45291</v>
      </c>
      <c r="I321" t="s">
        <v>3477</v>
      </c>
    </row>
    <row r="322" spans="1:9" x14ac:dyDescent="0.25">
      <c r="A322" t="s">
        <v>4069</v>
      </c>
      <c r="B322" t="s">
        <v>2814</v>
      </c>
      <c r="C322" t="s">
        <v>4111</v>
      </c>
      <c r="D322" t="s">
        <v>1627</v>
      </c>
      <c r="E322" t="s">
        <v>2815</v>
      </c>
      <c r="F322" s="99">
        <v>43168</v>
      </c>
      <c r="G322" s="99">
        <v>43738</v>
      </c>
      <c r="H322" s="99">
        <v>45291</v>
      </c>
      <c r="I322" t="s">
        <v>3477</v>
      </c>
    </row>
    <row r="323" spans="1:9" x14ac:dyDescent="0.25">
      <c r="A323" t="s">
        <v>4069</v>
      </c>
      <c r="B323" t="s">
        <v>2816</v>
      </c>
      <c r="C323" t="s">
        <v>4112</v>
      </c>
      <c r="D323" t="s">
        <v>1630</v>
      </c>
      <c r="E323" t="s">
        <v>2817</v>
      </c>
      <c r="F323" s="99">
        <v>43168</v>
      </c>
      <c r="G323" s="99">
        <v>43738</v>
      </c>
      <c r="H323" s="99">
        <v>45291</v>
      </c>
      <c r="I323" t="s">
        <v>3477</v>
      </c>
    </row>
    <row r="324" spans="1:9" x14ac:dyDescent="0.25">
      <c r="A324" t="s">
        <v>4069</v>
      </c>
      <c r="B324" t="s">
        <v>2818</v>
      </c>
      <c r="C324" t="s">
        <v>4113</v>
      </c>
      <c r="D324" t="s">
        <v>1633</v>
      </c>
      <c r="E324" t="s">
        <v>2819</v>
      </c>
      <c r="F324" s="99">
        <v>43168</v>
      </c>
      <c r="G324" s="99">
        <v>43738</v>
      </c>
      <c r="H324" s="99">
        <v>45291</v>
      </c>
      <c r="I324" t="s">
        <v>3477</v>
      </c>
    </row>
    <row r="325" spans="1:9" x14ac:dyDescent="0.25">
      <c r="A325" t="s">
        <v>4069</v>
      </c>
      <c r="B325" t="s">
        <v>2820</v>
      </c>
      <c r="C325" t="s">
        <v>4114</v>
      </c>
      <c r="D325" t="s">
        <v>1636</v>
      </c>
      <c r="E325" t="s">
        <v>2821</v>
      </c>
      <c r="F325" s="99">
        <v>43168</v>
      </c>
      <c r="G325" s="99">
        <v>43738</v>
      </c>
      <c r="H325" s="99">
        <v>45291</v>
      </c>
      <c r="I325" t="s">
        <v>3477</v>
      </c>
    </row>
    <row r="326" spans="1:9" x14ac:dyDescent="0.25">
      <c r="A326" t="s">
        <v>4069</v>
      </c>
      <c r="B326" t="s">
        <v>2822</v>
      </c>
      <c r="C326" t="s">
        <v>4115</v>
      </c>
      <c r="D326" t="s">
        <v>1639</v>
      </c>
      <c r="E326" t="s">
        <v>2823</v>
      </c>
      <c r="F326" s="99">
        <v>43168</v>
      </c>
      <c r="G326" s="99">
        <v>43738</v>
      </c>
      <c r="H326" s="99">
        <v>45291</v>
      </c>
      <c r="I326" t="s">
        <v>3477</v>
      </c>
    </row>
    <row r="327" spans="1:9" x14ac:dyDescent="0.25">
      <c r="A327" t="s">
        <v>4069</v>
      </c>
      <c r="B327" t="s">
        <v>2824</v>
      </c>
      <c r="C327" t="s">
        <v>4116</v>
      </c>
      <c r="D327" t="s">
        <v>1642</v>
      </c>
      <c r="E327" t="s">
        <v>2825</v>
      </c>
      <c r="F327" s="99">
        <v>43168</v>
      </c>
      <c r="G327" s="99">
        <v>43738</v>
      </c>
      <c r="H327" s="99">
        <v>45291</v>
      </c>
      <c r="I327" t="s">
        <v>3477</v>
      </c>
    </row>
    <row r="328" spans="1:9" x14ac:dyDescent="0.25">
      <c r="A328" t="s">
        <v>4069</v>
      </c>
      <c r="B328" t="s">
        <v>2826</v>
      </c>
      <c r="C328" t="s">
        <v>4117</v>
      </c>
      <c r="D328" t="s">
        <v>1645</v>
      </c>
      <c r="E328" t="s">
        <v>2827</v>
      </c>
      <c r="F328" s="99">
        <v>43168</v>
      </c>
      <c r="G328" s="99">
        <v>43738</v>
      </c>
      <c r="H328" s="99">
        <v>45291</v>
      </c>
      <c r="I328" t="s">
        <v>3477</v>
      </c>
    </row>
    <row r="329" spans="1:9" x14ac:dyDescent="0.25">
      <c r="A329" t="s">
        <v>4069</v>
      </c>
      <c r="B329" t="s">
        <v>2828</v>
      </c>
      <c r="C329" t="s">
        <v>4118</v>
      </c>
      <c r="D329" t="s">
        <v>1648</v>
      </c>
      <c r="E329" t="s">
        <v>2829</v>
      </c>
      <c r="F329" s="99">
        <v>43168</v>
      </c>
      <c r="G329" s="99">
        <v>43738</v>
      </c>
      <c r="H329" s="99">
        <v>45291</v>
      </c>
      <c r="I329" t="s">
        <v>3477</v>
      </c>
    </row>
    <row r="330" spans="1:9" x14ac:dyDescent="0.25">
      <c r="A330" t="s">
        <v>4069</v>
      </c>
      <c r="B330" t="s">
        <v>2830</v>
      </c>
      <c r="C330" t="s">
        <v>4119</v>
      </c>
      <c r="D330" t="s">
        <v>1651</v>
      </c>
      <c r="E330" t="s">
        <v>2831</v>
      </c>
      <c r="F330" s="99">
        <v>43168</v>
      </c>
      <c r="G330" s="99">
        <v>43738</v>
      </c>
      <c r="H330" s="99">
        <v>45291</v>
      </c>
      <c r="I330" t="s">
        <v>3477</v>
      </c>
    </row>
    <row r="331" spans="1:9" x14ac:dyDescent="0.25">
      <c r="A331" t="s">
        <v>4069</v>
      </c>
      <c r="B331" t="s">
        <v>2832</v>
      </c>
      <c r="C331" t="s">
        <v>4120</v>
      </c>
      <c r="D331" t="s">
        <v>1654</v>
      </c>
      <c r="E331" t="s">
        <v>2833</v>
      </c>
      <c r="F331" s="99">
        <v>43168</v>
      </c>
      <c r="G331" s="99">
        <v>43738</v>
      </c>
      <c r="H331" s="99">
        <v>45291</v>
      </c>
      <c r="I331" t="s">
        <v>3477</v>
      </c>
    </row>
    <row r="332" spans="1:9" x14ac:dyDescent="0.25">
      <c r="A332" t="s">
        <v>4069</v>
      </c>
      <c r="B332" t="s">
        <v>2834</v>
      </c>
      <c r="C332" t="s">
        <v>4121</v>
      </c>
      <c r="D332" t="s">
        <v>1657</v>
      </c>
      <c r="E332" t="s">
        <v>2835</v>
      </c>
      <c r="F332" s="99">
        <v>43168</v>
      </c>
      <c r="G332" s="99">
        <v>43738</v>
      </c>
      <c r="H332" s="99">
        <v>45291</v>
      </c>
      <c r="I332" t="s">
        <v>3477</v>
      </c>
    </row>
    <row r="333" spans="1:9" x14ac:dyDescent="0.25">
      <c r="A333" t="s">
        <v>4069</v>
      </c>
      <c r="B333" t="s">
        <v>2836</v>
      </c>
      <c r="C333" t="s">
        <v>4122</v>
      </c>
      <c r="D333" t="s">
        <v>1660</v>
      </c>
      <c r="E333" t="s">
        <v>2837</v>
      </c>
      <c r="F333" s="99">
        <v>43168</v>
      </c>
      <c r="G333" s="99">
        <v>43738</v>
      </c>
      <c r="H333" s="99">
        <v>45291</v>
      </c>
      <c r="I333" t="s">
        <v>3477</v>
      </c>
    </row>
    <row r="334" spans="1:9" x14ac:dyDescent="0.25">
      <c r="A334" t="s">
        <v>4069</v>
      </c>
      <c r="B334" t="s">
        <v>2838</v>
      </c>
      <c r="C334" t="s">
        <v>4123</v>
      </c>
      <c r="D334" t="s">
        <v>1663</v>
      </c>
      <c r="E334" t="s">
        <v>2839</v>
      </c>
      <c r="F334" s="99">
        <v>43168</v>
      </c>
      <c r="G334" s="99">
        <v>43738</v>
      </c>
      <c r="H334" s="99">
        <v>45291</v>
      </c>
      <c r="I334" t="s">
        <v>3477</v>
      </c>
    </row>
    <row r="335" spans="1:9" x14ac:dyDescent="0.25">
      <c r="A335" t="s">
        <v>4069</v>
      </c>
      <c r="B335" t="s">
        <v>2840</v>
      </c>
      <c r="C335" t="s">
        <v>4124</v>
      </c>
      <c r="D335" t="s">
        <v>1666</v>
      </c>
      <c r="E335" t="s">
        <v>2841</v>
      </c>
      <c r="F335" s="99">
        <v>43168</v>
      </c>
      <c r="G335" s="99">
        <v>43738</v>
      </c>
      <c r="H335" s="99">
        <v>45291</v>
      </c>
      <c r="I335" t="s">
        <v>3477</v>
      </c>
    </row>
    <row r="336" spans="1:9" x14ac:dyDescent="0.25">
      <c r="A336" t="s">
        <v>4069</v>
      </c>
      <c r="B336" t="s">
        <v>2842</v>
      </c>
      <c r="C336" t="s">
        <v>4125</v>
      </c>
      <c r="D336" t="s">
        <v>1669</v>
      </c>
      <c r="E336" t="s">
        <v>2843</v>
      </c>
      <c r="F336" s="99">
        <v>43168</v>
      </c>
      <c r="G336" s="99">
        <v>43738</v>
      </c>
      <c r="H336" s="99">
        <v>45291</v>
      </c>
      <c r="I336" t="s">
        <v>3477</v>
      </c>
    </row>
    <row r="337" spans="1:9" x14ac:dyDescent="0.25">
      <c r="A337" t="s">
        <v>4069</v>
      </c>
      <c r="B337" t="s">
        <v>2844</v>
      </c>
      <c r="C337" t="s">
        <v>4126</v>
      </c>
      <c r="D337" t="s">
        <v>1672</v>
      </c>
      <c r="E337" t="s">
        <v>2845</v>
      </c>
      <c r="F337" s="99">
        <v>43168</v>
      </c>
      <c r="G337" s="99">
        <v>43738</v>
      </c>
      <c r="H337" s="99">
        <v>45291</v>
      </c>
      <c r="I337" t="s">
        <v>3477</v>
      </c>
    </row>
    <row r="338" spans="1:9" x14ac:dyDescent="0.25">
      <c r="A338" t="s">
        <v>4069</v>
      </c>
      <c r="B338" t="s">
        <v>2846</v>
      </c>
      <c r="C338" t="s">
        <v>4127</v>
      </c>
      <c r="D338" t="s">
        <v>1675</v>
      </c>
      <c r="E338" t="s">
        <v>2847</v>
      </c>
      <c r="F338" s="99">
        <v>43168</v>
      </c>
      <c r="G338" s="99">
        <v>43738</v>
      </c>
      <c r="H338" s="99">
        <v>45291</v>
      </c>
      <c r="I338" t="s">
        <v>3477</v>
      </c>
    </row>
    <row r="339" spans="1:9" x14ac:dyDescent="0.25">
      <c r="A339" t="s">
        <v>4069</v>
      </c>
      <c r="B339" t="s">
        <v>2848</v>
      </c>
      <c r="C339" t="s">
        <v>4128</v>
      </c>
      <c r="D339" t="s">
        <v>1678</v>
      </c>
      <c r="E339" t="s">
        <v>2849</v>
      </c>
      <c r="F339" s="99">
        <v>43168</v>
      </c>
      <c r="G339" s="99">
        <v>43738</v>
      </c>
      <c r="H339" s="99">
        <v>45291</v>
      </c>
      <c r="I339" t="s">
        <v>3477</v>
      </c>
    </row>
    <row r="340" spans="1:9" x14ac:dyDescent="0.25">
      <c r="A340" t="s">
        <v>4069</v>
      </c>
      <c r="B340" t="s">
        <v>2850</v>
      </c>
      <c r="C340" t="s">
        <v>4129</v>
      </c>
      <c r="D340" t="s">
        <v>1681</v>
      </c>
      <c r="E340" t="s">
        <v>2851</v>
      </c>
      <c r="F340" s="99">
        <v>43168</v>
      </c>
      <c r="G340" s="99">
        <v>43738</v>
      </c>
      <c r="H340" s="99">
        <v>45291</v>
      </c>
      <c r="I340" t="s">
        <v>3477</v>
      </c>
    </row>
    <row r="341" spans="1:9" x14ac:dyDescent="0.25">
      <c r="A341" t="s">
        <v>4069</v>
      </c>
      <c r="B341" t="s">
        <v>2852</v>
      </c>
      <c r="C341" t="s">
        <v>4130</v>
      </c>
      <c r="D341" t="s">
        <v>1684</v>
      </c>
      <c r="E341" t="s">
        <v>2853</v>
      </c>
      <c r="F341" s="99">
        <v>43168</v>
      </c>
      <c r="G341" s="99">
        <v>43738</v>
      </c>
      <c r="H341" s="99">
        <v>45291</v>
      </c>
      <c r="I341" t="s">
        <v>3477</v>
      </c>
    </row>
    <row r="342" spans="1:9" x14ac:dyDescent="0.25">
      <c r="A342" t="s">
        <v>4069</v>
      </c>
      <c r="B342" t="s">
        <v>2854</v>
      </c>
      <c r="C342" t="s">
        <v>4131</v>
      </c>
      <c r="D342" t="s">
        <v>1687</v>
      </c>
      <c r="E342" t="s">
        <v>2855</v>
      </c>
      <c r="F342" s="99">
        <v>43168</v>
      </c>
      <c r="G342" s="99">
        <v>43738</v>
      </c>
      <c r="H342" s="99">
        <v>45291</v>
      </c>
      <c r="I342" t="s">
        <v>3477</v>
      </c>
    </row>
    <row r="343" spans="1:9" x14ac:dyDescent="0.25">
      <c r="A343" t="s">
        <v>4069</v>
      </c>
      <c r="B343" t="s">
        <v>2856</v>
      </c>
      <c r="C343" t="s">
        <v>4132</v>
      </c>
      <c r="D343" t="s">
        <v>1690</v>
      </c>
      <c r="E343" t="s">
        <v>2857</v>
      </c>
      <c r="F343" s="99">
        <v>43168</v>
      </c>
      <c r="G343" s="99">
        <v>43738</v>
      </c>
      <c r="H343" s="99">
        <v>45291</v>
      </c>
      <c r="I343" t="s">
        <v>3477</v>
      </c>
    </row>
    <row r="344" spans="1:9" x14ac:dyDescent="0.25">
      <c r="A344" t="s">
        <v>4069</v>
      </c>
      <c r="B344" t="s">
        <v>2858</v>
      </c>
      <c r="C344" t="s">
        <v>4133</v>
      </c>
      <c r="D344" t="s">
        <v>1693</v>
      </c>
      <c r="E344" t="s">
        <v>2859</v>
      </c>
      <c r="F344" s="99">
        <v>43168</v>
      </c>
      <c r="G344" s="99">
        <v>43738</v>
      </c>
      <c r="H344" s="99">
        <v>45291</v>
      </c>
      <c r="I344" t="s">
        <v>3477</v>
      </c>
    </row>
    <row r="345" spans="1:9" x14ac:dyDescent="0.25">
      <c r="A345" t="s">
        <v>4069</v>
      </c>
      <c r="B345" t="s">
        <v>2860</v>
      </c>
      <c r="C345" t="s">
        <v>4134</v>
      </c>
      <c r="D345" t="s">
        <v>1696</v>
      </c>
      <c r="E345" t="s">
        <v>2861</v>
      </c>
      <c r="F345" s="99">
        <v>43168</v>
      </c>
      <c r="G345" s="99">
        <v>43738</v>
      </c>
      <c r="H345" s="99">
        <v>45291</v>
      </c>
      <c r="I345" t="s">
        <v>3477</v>
      </c>
    </row>
    <row r="346" spans="1:9" x14ac:dyDescent="0.25">
      <c r="A346" t="s">
        <v>4069</v>
      </c>
      <c r="B346" t="s">
        <v>2862</v>
      </c>
      <c r="C346" t="s">
        <v>4135</v>
      </c>
      <c r="D346" t="s">
        <v>1699</v>
      </c>
      <c r="E346" t="s">
        <v>2863</v>
      </c>
      <c r="F346" s="99">
        <v>43168</v>
      </c>
      <c r="G346" s="99">
        <v>43738</v>
      </c>
      <c r="H346" s="99">
        <v>45291</v>
      </c>
      <c r="I346" t="s">
        <v>3477</v>
      </c>
    </row>
    <row r="347" spans="1:9" x14ac:dyDescent="0.25">
      <c r="A347" t="s">
        <v>4069</v>
      </c>
      <c r="B347" t="s">
        <v>2864</v>
      </c>
      <c r="C347" t="s">
        <v>4136</v>
      </c>
      <c r="D347" t="s">
        <v>1702</v>
      </c>
      <c r="E347" t="s">
        <v>2865</v>
      </c>
      <c r="F347" s="99">
        <v>43168</v>
      </c>
      <c r="G347" s="99">
        <v>43738</v>
      </c>
      <c r="H347" s="99">
        <v>45291</v>
      </c>
      <c r="I347" t="s">
        <v>3477</v>
      </c>
    </row>
    <row r="348" spans="1:9" x14ac:dyDescent="0.25">
      <c r="A348" t="s">
        <v>4069</v>
      </c>
      <c r="B348" t="s">
        <v>2866</v>
      </c>
      <c r="C348" t="s">
        <v>4137</v>
      </c>
      <c r="D348" t="s">
        <v>1705</v>
      </c>
      <c r="E348" t="s">
        <v>2867</v>
      </c>
      <c r="F348" s="99">
        <v>43168</v>
      </c>
      <c r="G348" s="99">
        <v>43738</v>
      </c>
      <c r="H348" s="99">
        <v>45291</v>
      </c>
      <c r="I348" t="s">
        <v>3477</v>
      </c>
    </row>
    <row r="349" spans="1:9" x14ac:dyDescent="0.25">
      <c r="A349" t="s">
        <v>4069</v>
      </c>
      <c r="B349" t="s">
        <v>2868</v>
      </c>
      <c r="C349" t="s">
        <v>4138</v>
      </c>
      <c r="D349" t="s">
        <v>1708</v>
      </c>
      <c r="E349" t="s">
        <v>2869</v>
      </c>
      <c r="F349" s="99">
        <v>43168</v>
      </c>
      <c r="G349" s="99">
        <v>43738</v>
      </c>
      <c r="H349" s="99">
        <v>45291</v>
      </c>
      <c r="I349" t="s">
        <v>3477</v>
      </c>
    </row>
    <row r="350" spans="1:9" x14ac:dyDescent="0.25">
      <c r="A350" t="s">
        <v>4069</v>
      </c>
      <c r="B350" t="s">
        <v>2870</v>
      </c>
      <c r="C350" t="s">
        <v>4139</v>
      </c>
      <c r="D350" t="s">
        <v>1711</v>
      </c>
      <c r="E350" t="s">
        <v>2871</v>
      </c>
      <c r="F350" s="99">
        <v>43168</v>
      </c>
      <c r="G350" s="99">
        <v>43738</v>
      </c>
      <c r="H350" s="99">
        <v>45291</v>
      </c>
      <c r="I350" t="s">
        <v>3477</v>
      </c>
    </row>
    <row r="351" spans="1:9" x14ac:dyDescent="0.25">
      <c r="A351" t="s">
        <v>4069</v>
      </c>
      <c r="B351" t="s">
        <v>2872</v>
      </c>
      <c r="C351" t="s">
        <v>4140</v>
      </c>
      <c r="D351" t="s">
        <v>1714</v>
      </c>
      <c r="E351" t="s">
        <v>2873</v>
      </c>
      <c r="F351" s="99">
        <v>43168</v>
      </c>
      <c r="G351" s="99">
        <v>43738</v>
      </c>
      <c r="H351" s="99">
        <v>45291</v>
      </c>
      <c r="I351" t="s">
        <v>3477</v>
      </c>
    </row>
    <row r="352" spans="1:9" x14ac:dyDescent="0.25">
      <c r="A352" t="s">
        <v>4069</v>
      </c>
      <c r="B352" t="s">
        <v>2874</v>
      </c>
      <c r="C352" t="s">
        <v>4141</v>
      </c>
      <c r="D352" t="s">
        <v>1717</v>
      </c>
      <c r="E352" t="s">
        <v>2875</v>
      </c>
      <c r="F352" s="99">
        <v>43168</v>
      </c>
      <c r="G352" s="99">
        <v>43738</v>
      </c>
      <c r="H352" s="99">
        <v>45291</v>
      </c>
      <c r="I352" t="s">
        <v>3477</v>
      </c>
    </row>
    <row r="353" spans="1:9" x14ac:dyDescent="0.25">
      <c r="A353" t="s">
        <v>4069</v>
      </c>
      <c r="B353" t="s">
        <v>2876</v>
      </c>
      <c r="C353" t="s">
        <v>4142</v>
      </c>
      <c r="D353" t="s">
        <v>1720</v>
      </c>
      <c r="E353" t="s">
        <v>2877</v>
      </c>
      <c r="F353" s="99">
        <v>43168</v>
      </c>
      <c r="G353" s="99">
        <v>43738</v>
      </c>
      <c r="H353" s="99">
        <v>45291</v>
      </c>
      <c r="I353" t="s">
        <v>3477</v>
      </c>
    </row>
    <row r="354" spans="1:9" x14ac:dyDescent="0.25">
      <c r="A354" t="s">
        <v>4069</v>
      </c>
      <c r="B354" t="s">
        <v>2878</v>
      </c>
      <c r="C354" t="s">
        <v>4143</v>
      </c>
      <c r="D354" t="s">
        <v>1723</v>
      </c>
      <c r="E354" t="s">
        <v>2879</v>
      </c>
      <c r="F354" s="99">
        <v>43168</v>
      </c>
      <c r="G354" s="99">
        <v>43738</v>
      </c>
      <c r="H354" s="99">
        <v>45291</v>
      </c>
      <c r="I354" t="s">
        <v>3477</v>
      </c>
    </row>
    <row r="355" spans="1:9" x14ac:dyDescent="0.25">
      <c r="A355" t="s">
        <v>4069</v>
      </c>
      <c r="B355" t="s">
        <v>2880</v>
      </c>
      <c r="C355" t="s">
        <v>4144</v>
      </c>
      <c r="D355" t="s">
        <v>1726</v>
      </c>
      <c r="E355" t="s">
        <v>2881</v>
      </c>
      <c r="F355" s="99">
        <v>43168</v>
      </c>
      <c r="G355" s="99">
        <v>43738</v>
      </c>
      <c r="H355" s="99">
        <v>45291</v>
      </c>
      <c r="I355" t="s">
        <v>3477</v>
      </c>
    </row>
    <row r="356" spans="1:9" x14ac:dyDescent="0.25">
      <c r="A356" t="s">
        <v>4069</v>
      </c>
      <c r="B356" t="s">
        <v>2882</v>
      </c>
      <c r="C356" t="s">
        <v>4145</v>
      </c>
      <c r="D356" t="s">
        <v>1729</v>
      </c>
      <c r="E356" t="s">
        <v>2883</v>
      </c>
      <c r="F356" s="99">
        <v>43168</v>
      </c>
      <c r="G356" s="99">
        <v>43738</v>
      </c>
      <c r="H356" s="99">
        <v>45291</v>
      </c>
      <c r="I356" t="s">
        <v>3477</v>
      </c>
    </row>
    <row r="357" spans="1:9" x14ac:dyDescent="0.25">
      <c r="A357" t="s">
        <v>4069</v>
      </c>
      <c r="B357" t="s">
        <v>2884</v>
      </c>
      <c r="C357" t="s">
        <v>4146</v>
      </c>
      <c r="D357" t="s">
        <v>1732</v>
      </c>
      <c r="E357" t="s">
        <v>2885</v>
      </c>
      <c r="F357" s="99">
        <v>43168</v>
      </c>
      <c r="G357" s="99">
        <v>43738</v>
      </c>
      <c r="H357" s="99">
        <v>45291</v>
      </c>
      <c r="I357" t="s">
        <v>3477</v>
      </c>
    </row>
    <row r="358" spans="1:9" x14ac:dyDescent="0.25">
      <c r="A358" t="s">
        <v>4069</v>
      </c>
      <c r="B358" t="s">
        <v>2886</v>
      </c>
      <c r="C358" t="s">
        <v>4147</v>
      </c>
      <c r="D358" t="s">
        <v>1735</v>
      </c>
      <c r="E358" t="s">
        <v>2887</v>
      </c>
      <c r="F358" s="99">
        <v>43168</v>
      </c>
      <c r="G358" s="99">
        <v>43738</v>
      </c>
      <c r="H358" s="99">
        <v>45291</v>
      </c>
      <c r="I358" t="s">
        <v>3477</v>
      </c>
    </row>
    <row r="359" spans="1:9" x14ac:dyDescent="0.25">
      <c r="A359" t="s">
        <v>4069</v>
      </c>
      <c r="B359" t="s">
        <v>2888</v>
      </c>
      <c r="C359" t="s">
        <v>4148</v>
      </c>
      <c r="D359" t="s">
        <v>1738</v>
      </c>
      <c r="E359" t="s">
        <v>2889</v>
      </c>
      <c r="F359" s="99">
        <v>43168</v>
      </c>
      <c r="G359" s="99">
        <v>43738</v>
      </c>
      <c r="H359" s="99">
        <v>45291</v>
      </c>
      <c r="I359" t="s">
        <v>3477</v>
      </c>
    </row>
    <row r="360" spans="1:9" x14ac:dyDescent="0.25">
      <c r="A360" t="s">
        <v>4069</v>
      </c>
      <c r="B360" t="s">
        <v>2890</v>
      </c>
      <c r="C360" t="s">
        <v>4149</v>
      </c>
      <c r="D360" t="s">
        <v>1741</v>
      </c>
      <c r="E360" t="s">
        <v>2891</v>
      </c>
      <c r="F360" s="99">
        <v>43168</v>
      </c>
      <c r="G360" s="99">
        <v>43738</v>
      </c>
      <c r="H360" s="99">
        <v>45291</v>
      </c>
      <c r="I360" t="s">
        <v>3477</v>
      </c>
    </row>
    <row r="361" spans="1:9" x14ac:dyDescent="0.25">
      <c r="A361" t="s">
        <v>4069</v>
      </c>
      <c r="B361" t="s">
        <v>2892</v>
      </c>
      <c r="C361" t="s">
        <v>195</v>
      </c>
      <c r="D361" t="s">
        <v>1743</v>
      </c>
      <c r="E361" t="s">
        <v>2893</v>
      </c>
      <c r="F361" s="99">
        <v>43168</v>
      </c>
      <c r="G361" s="99">
        <v>43738</v>
      </c>
      <c r="H361" s="99">
        <v>45291</v>
      </c>
      <c r="I361" t="s">
        <v>3477</v>
      </c>
    </row>
    <row r="362" spans="1:9" x14ac:dyDescent="0.25">
      <c r="A362" t="s">
        <v>4069</v>
      </c>
      <c r="B362" t="s">
        <v>2894</v>
      </c>
      <c r="C362" t="s">
        <v>4150</v>
      </c>
      <c r="D362" t="s">
        <v>1795</v>
      </c>
      <c r="E362" t="s">
        <v>2895</v>
      </c>
      <c r="F362" s="99">
        <v>43168</v>
      </c>
      <c r="G362" s="99">
        <v>43738</v>
      </c>
      <c r="H362" s="99">
        <v>45291</v>
      </c>
      <c r="I362" t="s">
        <v>3477</v>
      </c>
    </row>
    <row r="363" spans="1:9" x14ac:dyDescent="0.25">
      <c r="A363" t="s">
        <v>4069</v>
      </c>
      <c r="B363" t="s">
        <v>2896</v>
      </c>
      <c r="C363" t="s">
        <v>4151</v>
      </c>
      <c r="D363" t="s">
        <v>1797</v>
      </c>
      <c r="E363" t="s">
        <v>2897</v>
      </c>
      <c r="F363" s="99">
        <v>43168</v>
      </c>
      <c r="G363" s="99">
        <v>43738</v>
      </c>
      <c r="H363" s="99">
        <v>45291</v>
      </c>
      <c r="I363" t="s">
        <v>3477</v>
      </c>
    </row>
    <row r="364" spans="1:9" x14ac:dyDescent="0.25">
      <c r="A364" t="s">
        <v>4069</v>
      </c>
      <c r="B364" t="s">
        <v>2898</v>
      </c>
      <c r="C364" t="s">
        <v>4152</v>
      </c>
      <c r="D364" t="s">
        <v>1799</v>
      </c>
      <c r="E364" t="s">
        <v>2899</v>
      </c>
      <c r="F364" s="99">
        <v>43168</v>
      </c>
      <c r="G364" s="99">
        <v>43738</v>
      </c>
      <c r="H364" s="99">
        <v>45291</v>
      </c>
      <c r="I364" t="s">
        <v>3477</v>
      </c>
    </row>
    <row r="365" spans="1:9" x14ac:dyDescent="0.25">
      <c r="A365" t="s">
        <v>4069</v>
      </c>
      <c r="B365" t="s">
        <v>2900</v>
      </c>
      <c r="C365" t="s">
        <v>4153</v>
      </c>
      <c r="D365" t="s">
        <v>1801</v>
      </c>
      <c r="E365" t="s">
        <v>2901</v>
      </c>
      <c r="F365" s="99">
        <v>43168</v>
      </c>
      <c r="G365" s="99">
        <v>43738</v>
      </c>
      <c r="H365" s="99">
        <v>45291</v>
      </c>
      <c r="I365" t="s">
        <v>3477</v>
      </c>
    </row>
    <row r="366" spans="1:9" x14ac:dyDescent="0.25">
      <c r="A366" t="s">
        <v>4069</v>
      </c>
      <c r="B366" t="s">
        <v>2902</v>
      </c>
      <c r="C366" t="s">
        <v>4154</v>
      </c>
      <c r="D366" t="s">
        <v>1803</v>
      </c>
      <c r="E366" t="s">
        <v>2903</v>
      </c>
      <c r="F366" s="99">
        <v>43168</v>
      </c>
      <c r="G366" s="99">
        <v>43738</v>
      </c>
      <c r="H366" s="99">
        <v>45291</v>
      </c>
      <c r="I366" t="s">
        <v>3477</v>
      </c>
    </row>
    <row r="367" spans="1:9" x14ac:dyDescent="0.25">
      <c r="A367" t="s">
        <v>4069</v>
      </c>
      <c r="B367" t="s">
        <v>2904</v>
      </c>
      <c r="C367" t="s">
        <v>4155</v>
      </c>
      <c r="D367" t="s">
        <v>1805</v>
      </c>
      <c r="E367" t="s">
        <v>2905</v>
      </c>
      <c r="F367" s="99">
        <v>43168</v>
      </c>
      <c r="G367" s="99">
        <v>43738</v>
      </c>
      <c r="H367" s="99">
        <v>45291</v>
      </c>
      <c r="I367" t="s">
        <v>3477</v>
      </c>
    </row>
    <row r="368" spans="1:9" x14ac:dyDescent="0.25">
      <c r="A368" t="s">
        <v>4069</v>
      </c>
      <c r="B368" t="s">
        <v>2906</v>
      </c>
      <c r="C368" t="s">
        <v>4156</v>
      </c>
      <c r="D368" t="s">
        <v>1807</v>
      </c>
      <c r="E368" t="s">
        <v>2907</v>
      </c>
      <c r="F368" s="99">
        <v>43168</v>
      </c>
      <c r="G368" s="99">
        <v>43738</v>
      </c>
      <c r="H368" s="99">
        <v>45291</v>
      </c>
      <c r="I368" t="s">
        <v>3477</v>
      </c>
    </row>
    <row r="369" spans="1:9" x14ac:dyDescent="0.25">
      <c r="A369" t="s">
        <v>4069</v>
      </c>
      <c r="B369" t="s">
        <v>2908</v>
      </c>
      <c r="C369" t="s">
        <v>4157</v>
      </c>
      <c r="D369" t="s">
        <v>1809</v>
      </c>
      <c r="E369" t="s">
        <v>2909</v>
      </c>
      <c r="F369" s="99">
        <v>43168</v>
      </c>
      <c r="G369" s="99">
        <v>43738</v>
      </c>
      <c r="H369" s="99">
        <v>45291</v>
      </c>
      <c r="I369" t="s">
        <v>3477</v>
      </c>
    </row>
    <row r="370" spans="1:9" x14ac:dyDescent="0.25">
      <c r="A370" t="s">
        <v>4069</v>
      </c>
      <c r="B370" t="s">
        <v>2910</v>
      </c>
      <c r="C370" t="s">
        <v>4158</v>
      </c>
      <c r="D370" t="s">
        <v>1811</v>
      </c>
      <c r="E370" t="s">
        <v>2911</v>
      </c>
      <c r="F370" s="99">
        <v>43168</v>
      </c>
      <c r="G370" s="99">
        <v>43738</v>
      </c>
      <c r="H370" s="99">
        <v>45291</v>
      </c>
      <c r="I370" t="s">
        <v>3477</v>
      </c>
    </row>
    <row r="371" spans="1:9" x14ac:dyDescent="0.25">
      <c r="A371" t="s">
        <v>4069</v>
      </c>
      <c r="B371" t="s">
        <v>2912</v>
      </c>
      <c r="C371" t="s">
        <v>4159</v>
      </c>
      <c r="D371" t="s">
        <v>1813</v>
      </c>
      <c r="E371" t="s">
        <v>2913</v>
      </c>
      <c r="F371" s="99">
        <v>43168</v>
      </c>
      <c r="G371" s="99">
        <v>43738</v>
      </c>
      <c r="H371" s="99">
        <v>45291</v>
      </c>
      <c r="I371" t="s">
        <v>3477</v>
      </c>
    </row>
    <row r="372" spans="1:9" x14ac:dyDescent="0.25">
      <c r="A372" t="s">
        <v>4069</v>
      </c>
      <c r="B372" t="s">
        <v>2914</v>
      </c>
      <c r="C372" t="s">
        <v>4160</v>
      </c>
      <c r="D372" t="s">
        <v>1815</v>
      </c>
      <c r="E372" t="s">
        <v>2915</v>
      </c>
      <c r="F372" s="99">
        <v>43168</v>
      </c>
      <c r="G372" s="99">
        <v>43738</v>
      </c>
      <c r="H372" s="99">
        <v>45291</v>
      </c>
      <c r="I372" t="s">
        <v>3477</v>
      </c>
    </row>
    <row r="373" spans="1:9" x14ac:dyDescent="0.25">
      <c r="A373" t="s">
        <v>4069</v>
      </c>
      <c r="B373" t="s">
        <v>2916</v>
      </c>
      <c r="C373" t="s">
        <v>4161</v>
      </c>
      <c r="D373" t="s">
        <v>1817</v>
      </c>
      <c r="E373" t="s">
        <v>2917</v>
      </c>
      <c r="F373" s="99">
        <v>43168</v>
      </c>
      <c r="G373" s="99">
        <v>43738</v>
      </c>
      <c r="H373" s="99">
        <v>45291</v>
      </c>
      <c r="I373" t="s">
        <v>3477</v>
      </c>
    </row>
    <row r="374" spans="1:9" x14ac:dyDescent="0.25">
      <c r="A374" t="s">
        <v>4069</v>
      </c>
      <c r="B374" t="s">
        <v>2918</v>
      </c>
      <c r="C374" t="s">
        <v>4162</v>
      </c>
      <c r="D374" t="s">
        <v>1819</v>
      </c>
      <c r="E374" t="s">
        <v>2919</v>
      </c>
      <c r="F374" s="99">
        <v>43168</v>
      </c>
      <c r="G374" s="99">
        <v>43738</v>
      </c>
      <c r="H374" s="99">
        <v>45291</v>
      </c>
      <c r="I374" t="s">
        <v>3477</v>
      </c>
    </row>
    <row r="375" spans="1:9" x14ac:dyDescent="0.25">
      <c r="A375" t="s">
        <v>4069</v>
      </c>
      <c r="B375" t="s">
        <v>2920</v>
      </c>
      <c r="C375" t="s">
        <v>4163</v>
      </c>
      <c r="D375" t="s">
        <v>1821</v>
      </c>
      <c r="E375" t="s">
        <v>2921</v>
      </c>
      <c r="F375" s="99">
        <v>43168</v>
      </c>
      <c r="G375" s="99">
        <v>43738</v>
      </c>
      <c r="H375" s="99">
        <v>45291</v>
      </c>
      <c r="I375" t="s">
        <v>3477</v>
      </c>
    </row>
    <row r="376" spans="1:9" x14ac:dyDescent="0.25">
      <c r="A376" t="s">
        <v>4069</v>
      </c>
      <c r="B376" t="s">
        <v>2922</v>
      </c>
      <c r="C376" t="s">
        <v>4164</v>
      </c>
      <c r="D376" t="s">
        <v>1823</v>
      </c>
      <c r="E376" t="s">
        <v>2923</v>
      </c>
      <c r="F376" s="99">
        <v>43168</v>
      </c>
      <c r="G376" s="99">
        <v>43738</v>
      </c>
      <c r="H376" s="99">
        <v>45291</v>
      </c>
      <c r="I376" t="s">
        <v>3477</v>
      </c>
    </row>
    <row r="377" spans="1:9" x14ac:dyDescent="0.25">
      <c r="A377" t="s">
        <v>4069</v>
      </c>
      <c r="B377" t="s">
        <v>2924</v>
      </c>
      <c r="C377" t="s">
        <v>4165</v>
      </c>
      <c r="D377" t="s">
        <v>1825</v>
      </c>
      <c r="E377" t="s">
        <v>2925</v>
      </c>
      <c r="F377" s="99">
        <v>43168</v>
      </c>
      <c r="G377" s="99">
        <v>43738</v>
      </c>
      <c r="H377" s="99">
        <v>45291</v>
      </c>
      <c r="I377" t="s">
        <v>3477</v>
      </c>
    </row>
    <row r="378" spans="1:9" x14ac:dyDescent="0.25">
      <c r="A378" t="s">
        <v>4069</v>
      </c>
      <c r="B378" t="s">
        <v>2926</v>
      </c>
      <c r="C378" t="s">
        <v>4166</v>
      </c>
      <c r="D378" t="s">
        <v>1827</v>
      </c>
      <c r="E378" t="s">
        <v>2927</v>
      </c>
      <c r="F378" s="99">
        <v>43168</v>
      </c>
      <c r="G378" s="99">
        <v>43738</v>
      </c>
      <c r="H378" s="99">
        <v>45291</v>
      </c>
      <c r="I378" t="s">
        <v>3477</v>
      </c>
    </row>
    <row r="379" spans="1:9" x14ac:dyDescent="0.25">
      <c r="A379" t="s">
        <v>4069</v>
      </c>
      <c r="B379" t="s">
        <v>2928</v>
      </c>
      <c r="C379" t="s">
        <v>4167</v>
      </c>
      <c r="D379" t="s">
        <v>1829</v>
      </c>
      <c r="E379" t="s">
        <v>2929</v>
      </c>
      <c r="F379" s="99">
        <v>43168</v>
      </c>
      <c r="G379" s="99">
        <v>43738</v>
      </c>
      <c r="H379" s="99">
        <v>45291</v>
      </c>
      <c r="I379" t="s">
        <v>3477</v>
      </c>
    </row>
    <row r="380" spans="1:9" x14ac:dyDescent="0.25">
      <c r="A380" t="s">
        <v>4069</v>
      </c>
      <c r="B380" t="s">
        <v>2930</v>
      </c>
      <c r="C380" t="s">
        <v>4168</v>
      </c>
      <c r="D380" t="s">
        <v>1831</v>
      </c>
      <c r="E380" t="s">
        <v>2931</v>
      </c>
      <c r="F380" s="99">
        <v>43168</v>
      </c>
      <c r="G380" s="99">
        <v>43738</v>
      </c>
      <c r="H380" s="99">
        <v>45291</v>
      </c>
      <c r="I380" t="s">
        <v>3477</v>
      </c>
    </row>
    <row r="381" spans="1:9" x14ac:dyDescent="0.25">
      <c r="A381" t="s">
        <v>4069</v>
      </c>
      <c r="B381" t="s">
        <v>2932</v>
      </c>
      <c r="C381" t="s">
        <v>4169</v>
      </c>
      <c r="D381" t="s">
        <v>1833</v>
      </c>
      <c r="E381" t="s">
        <v>2933</v>
      </c>
      <c r="F381" s="99">
        <v>43168</v>
      </c>
      <c r="G381" s="99">
        <v>43738</v>
      </c>
      <c r="H381" s="99">
        <v>45291</v>
      </c>
      <c r="I381" t="s">
        <v>3477</v>
      </c>
    </row>
    <row r="382" spans="1:9" x14ac:dyDescent="0.25">
      <c r="A382" t="s">
        <v>4069</v>
      </c>
      <c r="B382" t="s">
        <v>2934</v>
      </c>
      <c r="C382" t="s">
        <v>4170</v>
      </c>
      <c r="D382" t="s">
        <v>1835</v>
      </c>
      <c r="E382" t="s">
        <v>2935</v>
      </c>
      <c r="F382" s="99">
        <v>43168</v>
      </c>
      <c r="G382" s="99">
        <v>43738</v>
      </c>
      <c r="H382" s="99">
        <v>45291</v>
      </c>
      <c r="I382" t="s">
        <v>3477</v>
      </c>
    </row>
    <row r="383" spans="1:9" x14ac:dyDescent="0.25">
      <c r="A383" t="s">
        <v>4069</v>
      </c>
      <c r="B383" t="s">
        <v>2936</v>
      </c>
      <c r="C383" t="s">
        <v>4171</v>
      </c>
      <c r="D383" t="s">
        <v>1837</v>
      </c>
      <c r="E383" t="s">
        <v>2937</v>
      </c>
      <c r="F383" s="99">
        <v>43168</v>
      </c>
      <c r="G383" s="99">
        <v>43738</v>
      </c>
      <c r="H383" s="99">
        <v>45291</v>
      </c>
      <c r="I383" t="s">
        <v>3477</v>
      </c>
    </row>
    <row r="384" spans="1:9" x14ac:dyDescent="0.25">
      <c r="A384" t="s">
        <v>4069</v>
      </c>
      <c r="B384" t="s">
        <v>2938</v>
      </c>
      <c r="C384" t="s">
        <v>4172</v>
      </c>
      <c r="D384" t="s">
        <v>1839</v>
      </c>
      <c r="E384" t="s">
        <v>2939</v>
      </c>
      <c r="F384" s="99">
        <v>43168</v>
      </c>
      <c r="G384" s="99">
        <v>43738</v>
      </c>
      <c r="H384" s="99">
        <v>45291</v>
      </c>
      <c r="I384" t="s">
        <v>3477</v>
      </c>
    </row>
    <row r="385" spans="1:9" x14ac:dyDescent="0.25">
      <c r="A385" t="s">
        <v>4069</v>
      </c>
      <c r="B385" t="s">
        <v>2940</v>
      </c>
      <c r="C385" t="s">
        <v>4173</v>
      </c>
      <c r="D385" t="s">
        <v>1841</v>
      </c>
      <c r="E385" t="s">
        <v>2941</v>
      </c>
      <c r="F385" s="99">
        <v>43168</v>
      </c>
      <c r="G385" s="99">
        <v>43738</v>
      </c>
      <c r="H385" s="99">
        <v>45291</v>
      </c>
      <c r="I385" t="s">
        <v>3477</v>
      </c>
    </row>
    <row r="386" spans="1:9" x14ac:dyDescent="0.25">
      <c r="A386" t="s">
        <v>4069</v>
      </c>
      <c r="B386" t="s">
        <v>2942</v>
      </c>
      <c r="C386" t="s">
        <v>4174</v>
      </c>
      <c r="D386" t="s">
        <v>1843</v>
      </c>
      <c r="E386" t="s">
        <v>2943</v>
      </c>
      <c r="F386" s="99">
        <v>43168</v>
      </c>
      <c r="G386" s="99">
        <v>43738</v>
      </c>
      <c r="H386" s="99">
        <v>45291</v>
      </c>
      <c r="I386" t="s">
        <v>3477</v>
      </c>
    </row>
    <row r="387" spans="1:9" x14ac:dyDescent="0.25">
      <c r="A387" t="s">
        <v>4069</v>
      </c>
      <c r="B387" t="s">
        <v>2944</v>
      </c>
      <c r="C387" t="s">
        <v>4175</v>
      </c>
      <c r="D387" t="s">
        <v>1845</v>
      </c>
      <c r="E387" t="s">
        <v>2945</v>
      </c>
      <c r="F387" s="99">
        <v>43168</v>
      </c>
      <c r="G387" s="99">
        <v>43738</v>
      </c>
      <c r="H387" s="99">
        <v>45291</v>
      </c>
      <c r="I387" t="s">
        <v>3477</v>
      </c>
    </row>
    <row r="388" spans="1:9" x14ac:dyDescent="0.25">
      <c r="A388" t="s">
        <v>4069</v>
      </c>
      <c r="B388" t="s">
        <v>2946</v>
      </c>
      <c r="C388" t="s">
        <v>4176</v>
      </c>
      <c r="D388" t="s">
        <v>1847</v>
      </c>
      <c r="E388" t="s">
        <v>2947</v>
      </c>
      <c r="F388" s="99">
        <v>43168</v>
      </c>
      <c r="G388" s="99">
        <v>43738</v>
      </c>
      <c r="H388" s="99">
        <v>45291</v>
      </c>
      <c r="I388" t="s">
        <v>3477</v>
      </c>
    </row>
    <row r="389" spans="1:9" x14ac:dyDescent="0.25">
      <c r="A389" t="s">
        <v>4069</v>
      </c>
      <c r="B389" t="s">
        <v>2948</v>
      </c>
      <c r="C389" t="s">
        <v>4177</v>
      </c>
      <c r="D389" t="s">
        <v>1849</v>
      </c>
      <c r="E389" t="s">
        <v>2949</v>
      </c>
      <c r="F389" s="99">
        <v>43168</v>
      </c>
      <c r="G389" s="99">
        <v>43738</v>
      </c>
      <c r="H389" s="99">
        <v>45291</v>
      </c>
      <c r="I389" t="s">
        <v>3477</v>
      </c>
    </row>
    <row r="390" spans="1:9" x14ac:dyDescent="0.25">
      <c r="A390" t="s">
        <v>4069</v>
      </c>
      <c r="B390" t="s">
        <v>2950</v>
      </c>
      <c r="C390" t="s">
        <v>4178</v>
      </c>
      <c r="D390" t="s">
        <v>1851</v>
      </c>
      <c r="E390" t="s">
        <v>2951</v>
      </c>
      <c r="F390" s="99">
        <v>43168</v>
      </c>
      <c r="G390" s="99">
        <v>43738</v>
      </c>
      <c r="H390" s="99">
        <v>45291</v>
      </c>
      <c r="I390" t="s">
        <v>3477</v>
      </c>
    </row>
    <row r="391" spans="1:9" x14ac:dyDescent="0.25">
      <c r="A391" t="s">
        <v>4069</v>
      </c>
      <c r="B391" t="s">
        <v>2952</v>
      </c>
      <c r="C391" t="s">
        <v>4179</v>
      </c>
      <c r="D391" t="s">
        <v>1853</v>
      </c>
      <c r="E391" t="s">
        <v>2953</v>
      </c>
      <c r="F391" s="99">
        <v>43168</v>
      </c>
      <c r="G391" s="99">
        <v>43738</v>
      </c>
      <c r="H391" s="99">
        <v>45291</v>
      </c>
      <c r="I391" t="s">
        <v>3477</v>
      </c>
    </row>
    <row r="392" spans="1:9" x14ac:dyDescent="0.25">
      <c r="A392" t="s">
        <v>4069</v>
      </c>
      <c r="B392" t="s">
        <v>2954</v>
      </c>
      <c r="C392" t="s">
        <v>4180</v>
      </c>
      <c r="D392" t="s">
        <v>1855</v>
      </c>
      <c r="E392" t="s">
        <v>2955</v>
      </c>
      <c r="F392" s="99">
        <v>43168</v>
      </c>
      <c r="G392" s="99">
        <v>43738</v>
      </c>
      <c r="H392" s="99">
        <v>45291</v>
      </c>
      <c r="I392" t="s">
        <v>3477</v>
      </c>
    </row>
    <row r="393" spans="1:9" x14ac:dyDescent="0.25">
      <c r="A393" t="s">
        <v>4069</v>
      </c>
      <c r="B393" t="s">
        <v>2956</v>
      </c>
      <c r="C393" t="s">
        <v>4181</v>
      </c>
      <c r="D393" t="s">
        <v>1857</v>
      </c>
      <c r="E393" t="s">
        <v>2957</v>
      </c>
      <c r="F393" s="99">
        <v>43168</v>
      </c>
      <c r="G393" s="99">
        <v>43738</v>
      </c>
      <c r="H393" s="99">
        <v>45291</v>
      </c>
      <c r="I393" t="s">
        <v>3477</v>
      </c>
    </row>
    <row r="394" spans="1:9" x14ac:dyDescent="0.25">
      <c r="A394" t="s">
        <v>4069</v>
      </c>
      <c r="B394" t="s">
        <v>2958</v>
      </c>
      <c r="C394" t="s">
        <v>4182</v>
      </c>
      <c r="D394" t="s">
        <v>1859</v>
      </c>
      <c r="E394" t="s">
        <v>2959</v>
      </c>
      <c r="F394" s="99">
        <v>43168</v>
      </c>
      <c r="G394" s="99">
        <v>43738</v>
      </c>
      <c r="H394" s="99">
        <v>45291</v>
      </c>
      <c r="I394" t="s">
        <v>3477</v>
      </c>
    </row>
    <row r="395" spans="1:9" x14ac:dyDescent="0.25">
      <c r="A395" t="s">
        <v>4069</v>
      </c>
      <c r="B395" t="s">
        <v>2960</v>
      </c>
      <c r="C395" t="s">
        <v>4183</v>
      </c>
      <c r="D395" t="s">
        <v>1861</v>
      </c>
      <c r="E395" t="s">
        <v>2961</v>
      </c>
      <c r="F395" s="99">
        <v>43168</v>
      </c>
      <c r="G395" s="99">
        <v>43738</v>
      </c>
      <c r="H395" s="99">
        <v>45291</v>
      </c>
      <c r="I395" t="s">
        <v>3477</v>
      </c>
    </row>
    <row r="396" spans="1:9" x14ac:dyDescent="0.25">
      <c r="A396" t="s">
        <v>4069</v>
      </c>
      <c r="B396" t="s">
        <v>2962</v>
      </c>
      <c r="C396" t="s">
        <v>4184</v>
      </c>
      <c r="D396" t="s">
        <v>1863</v>
      </c>
      <c r="E396" t="s">
        <v>2963</v>
      </c>
      <c r="F396" s="99">
        <v>43168</v>
      </c>
      <c r="G396" s="99">
        <v>43738</v>
      </c>
      <c r="H396" s="99">
        <v>45291</v>
      </c>
      <c r="I396" t="s">
        <v>3477</v>
      </c>
    </row>
    <row r="397" spans="1:9" x14ac:dyDescent="0.25">
      <c r="A397" t="s">
        <v>4069</v>
      </c>
      <c r="B397" t="s">
        <v>2964</v>
      </c>
      <c r="C397" t="s">
        <v>4185</v>
      </c>
      <c r="D397" t="s">
        <v>1865</v>
      </c>
      <c r="E397" t="s">
        <v>2965</v>
      </c>
      <c r="F397" s="99">
        <v>43168</v>
      </c>
      <c r="G397" s="99">
        <v>43738</v>
      </c>
      <c r="H397" s="99">
        <v>45291</v>
      </c>
      <c r="I397" t="s">
        <v>3477</v>
      </c>
    </row>
    <row r="398" spans="1:9" x14ac:dyDescent="0.25">
      <c r="A398" t="s">
        <v>4069</v>
      </c>
      <c r="B398" t="s">
        <v>2966</v>
      </c>
      <c r="C398" t="s">
        <v>4186</v>
      </c>
      <c r="D398" t="s">
        <v>1867</v>
      </c>
      <c r="E398" t="s">
        <v>2967</v>
      </c>
      <c r="F398" s="99">
        <v>43168</v>
      </c>
      <c r="G398" s="99">
        <v>43738</v>
      </c>
      <c r="H398" s="99">
        <v>45291</v>
      </c>
      <c r="I398" t="s">
        <v>3477</v>
      </c>
    </row>
    <row r="399" spans="1:9" x14ac:dyDescent="0.25">
      <c r="A399" t="s">
        <v>4069</v>
      </c>
      <c r="B399" t="s">
        <v>2968</v>
      </c>
      <c r="C399" t="s">
        <v>4187</v>
      </c>
      <c r="D399" t="s">
        <v>1869</v>
      </c>
      <c r="E399" t="s">
        <v>2969</v>
      </c>
      <c r="F399" s="99">
        <v>43168</v>
      </c>
      <c r="G399" s="99">
        <v>43738</v>
      </c>
      <c r="H399" s="99">
        <v>45291</v>
      </c>
      <c r="I399" t="s">
        <v>3477</v>
      </c>
    </row>
    <row r="400" spans="1:9" x14ac:dyDescent="0.25">
      <c r="A400" t="s">
        <v>4069</v>
      </c>
      <c r="B400" t="s">
        <v>2970</v>
      </c>
      <c r="C400" t="s">
        <v>4188</v>
      </c>
      <c r="D400" t="s">
        <v>1871</v>
      </c>
      <c r="E400" t="s">
        <v>2971</v>
      </c>
      <c r="F400" s="99">
        <v>43168</v>
      </c>
      <c r="G400" s="99">
        <v>43738</v>
      </c>
      <c r="H400" s="99">
        <v>45291</v>
      </c>
      <c r="I400" t="s">
        <v>3477</v>
      </c>
    </row>
    <row r="401" spans="1:9" x14ac:dyDescent="0.25">
      <c r="A401" t="s">
        <v>4069</v>
      </c>
      <c r="B401" t="s">
        <v>2972</v>
      </c>
      <c r="C401" t="s">
        <v>261</v>
      </c>
      <c r="D401" t="s">
        <v>1873</v>
      </c>
      <c r="E401" t="s">
        <v>2973</v>
      </c>
      <c r="F401" s="99">
        <v>43168</v>
      </c>
      <c r="G401" s="99">
        <v>43738</v>
      </c>
      <c r="H401" s="99">
        <v>45291</v>
      </c>
      <c r="I401" t="s">
        <v>3477</v>
      </c>
    </row>
    <row r="402" spans="1:9" x14ac:dyDescent="0.25">
      <c r="A402" t="s">
        <v>4069</v>
      </c>
      <c r="B402" t="s">
        <v>2974</v>
      </c>
      <c r="C402" t="s">
        <v>2975</v>
      </c>
      <c r="D402" t="s">
        <v>3442</v>
      </c>
      <c r="E402" t="s">
        <v>2976</v>
      </c>
      <c r="F402" s="99">
        <v>43168</v>
      </c>
      <c r="G402" s="99">
        <v>43738</v>
      </c>
      <c r="H402" s="99">
        <v>401768</v>
      </c>
      <c r="I402" t="s">
        <v>4071</v>
      </c>
    </row>
    <row r="403" spans="1:9" x14ac:dyDescent="0.25">
      <c r="A403" t="s">
        <v>4069</v>
      </c>
      <c r="B403" t="s">
        <v>2977</v>
      </c>
      <c r="C403" t="s">
        <v>2714</v>
      </c>
      <c r="D403" t="s">
        <v>3441</v>
      </c>
      <c r="E403" t="s">
        <v>2978</v>
      </c>
      <c r="F403" s="99">
        <v>43168</v>
      </c>
      <c r="G403" s="99">
        <v>43738</v>
      </c>
      <c r="H403" s="99">
        <v>401768</v>
      </c>
      <c r="I403" t="s">
        <v>4071</v>
      </c>
    </row>
    <row r="404" spans="1:9" x14ac:dyDescent="0.25">
      <c r="A404" t="s">
        <v>4069</v>
      </c>
      <c r="B404" t="s">
        <v>2979</v>
      </c>
      <c r="C404" t="s">
        <v>264</v>
      </c>
      <c r="D404" t="s">
        <v>1876</v>
      </c>
      <c r="E404" t="s">
        <v>2980</v>
      </c>
      <c r="F404" s="99">
        <v>43168</v>
      </c>
      <c r="G404" s="99">
        <v>43738</v>
      </c>
      <c r="H404" s="99">
        <v>45291</v>
      </c>
      <c r="I404" t="s">
        <v>3477</v>
      </c>
    </row>
    <row r="405" spans="1:9" x14ac:dyDescent="0.25">
      <c r="A405" t="s">
        <v>4069</v>
      </c>
      <c r="B405" t="s">
        <v>2981</v>
      </c>
      <c r="C405" t="s">
        <v>266</v>
      </c>
      <c r="D405" t="s">
        <v>1878</v>
      </c>
      <c r="E405" t="s">
        <v>2982</v>
      </c>
      <c r="F405" s="99">
        <v>43168</v>
      </c>
      <c r="G405" s="99">
        <v>43738</v>
      </c>
      <c r="H405" s="99">
        <v>45291</v>
      </c>
      <c r="I405" t="s">
        <v>3477</v>
      </c>
    </row>
    <row r="406" spans="1:9" x14ac:dyDescent="0.25">
      <c r="A406" t="s">
        <v>4069</v>
      </c>
      <c r="B406" t="s">
        <v>2983</v>
      </c>
      <c r="C406" t="s">
        <v>268</v>
      </c>
      <c r="D406" t="s">
        <v>1880</v>
      </c>
      <c r="E406" t="s">
        <v>2984</v>
      </c>
      <c r="F406" s="99">
        <v>43168</v>
      </c>
      <c r="G406" s="99">
        <v>43738</v>
      </c>
      <c r="H406" s="99">
        <v>45291</v>
      </c>
      <c r="I406" t="s">
        <v>3477</v>
      </c>
    </row>
    <row r="407" spans="1:9" x14ac:dyDescent="0.25">
      <c r="A407" t="s">
        <v>4069</v>
      </c>
      <c r="B407" t="s">
        <v>2985</v>
      </c>
      <c r="C407" t="s">
        <v>270</v>
      </c>
      <c r="D407" t="s">
        <v>1882</v>
      </c>
      <c r="E407" t="s">
        <v>2986</v>
      </c>
      <c r="F407" s="99">
        <v>43168</v>
      </c>
      <c r="G407" s="99">
        <v>43738</v>
      </c>
      <c r="H407" s="99">
        <v>45291</v>
      </c>
      <c r="I407" t="s">
        <v>3477</v>
      </c>
    </row>
    <row r="408" spans="1:9" x14ac:dyDescent="0.25">
      <c r="A408" t="s">
        <v>4069</v>
      </c>
      <c r="B408" t="s">
        <v>2987</v>
      </c>
      <c r="C408" t="s">
        <v>272</v>
      </c>
      <c r="D408" t="s">
        <v>1884</v>
      </c>
      <c r="E408" t="s">
        <v>2988</v>
      </c>
      <c r="F408" s="99">
        <v>43168</v>
      </c>
      <c r="G408" s="99">
        <v>43738</v>
      </c>
      <c r="H408" s="99">
        <v>45291</v>
      </c>
      <c r="I408" t="s">
        <v>3477</v>
      </c>
    </row>
    <row r="409" spans="1:9" x14ac:dyDescent="0.25">
      <c r="A409" t="s">
        <v>4069</v>
      </c>
      <c r="B409" t="s">
        <v>2989</v>
      </c>
      <c r="C409" t="s">
        <v>274</v>
      </c>
      <c r="D409" t="s">
        <v>1886</v>
      </c>
      <c r="E409" t="s">
        <v>2990</v>
      </c>
      <c r="F409" s="99">
        <v>43168</v>
      </c>
      <c r="G409" s="99">
        <v>43738</v>
      </c>
      <c r="H409" s="99">
        <v>45291</v>
      </c>
      <c r="I409" t="s">
        <v>3477</v>
      </c>
    </row>
    <row r="410" spans="1:9" x14ac:dyDescent="0.25">
      <c r="A410" t="s">
        <v>4069</v>
      </c>
      <c r="B410" t="s">
        <v>2991</v>
      </c>
      <c r="C410" t="s">
        <v>276</v>
      </c>
      <c r="D410" t="s">
        <v>1888</v>
      </c>
      <c r="E410" t="s">
        <v>2992</v>
      </c>
      <c r="F410" s="99">
        <v>43168</v>
      </c>
      <c r="G410" s="99">
        <v>43738</v>
      </c>
      <c r="H410" s="99">
        <v>45291</v>
      </c>
      <c r="I410" t="s">
        <v>3477</v>
      </c>
    </row>
    <row r="411" spans="1:9" x14ac:dyDescent="0.25">
      <c r="A411" t="s">
        <v>4069</v>
      </c>
      <c r="B411" t="s">
        <v>2993</v>
      </c>
      <c r="C411" t="s">
        <v>278</v>
      </c>
      <c r="D411" t="s">
        <v>1890</v>
      </c>
      <c r="E411" t="s">
        <v>2994</v>
      </c>
      <c r="F411" s="99">
        <v>43168</v>
      </c>
      <c r="G411" s="99">
        <v>43738</v>
      </c>
      <c r="H411" s="99">
        <v>45291</v>
      </c>
      <c r="I411" t="s">
        <v>3477</v>
      </c>
    </row>
    <row r="412" spans="1:9" x14ac:dyDescent="0.25">
      <c r="A412" t="s">
        <v>4069</v>
      </c>
      <c r="B412" t="s">
        <v>2995</v>
      </c>
      <c r="C412" t="s">
        <v>280</v>
      </c>
      <c r="D412" t="s">
        <v>1892</v>
      </c>
      <c r="E412" t="s">
        <v>2996</v>
      </c>
      <c r="F412" s="99">
        <v>43168</v>
      </c>
      <c r="G412" s="99">
        <v>43738</v>
      </c>
      <c r="H412" s="99">
        <v>45291</v>
      </c>
      <c r="I412" t="s">
        <v>3477</v>
      </c>
    </row>
    <row r="413" spans="1:9" x14ac:dyDescent="0.25">
      <c r="A413" t="s">
        <v>4069</v>
      </c>
      <c r="B413" t="s">
        <v>2997</v>
      </c>
      <c r="C413" t="s">
        <v>282</v>
      </c>
      <c r="D413" t="s">
        <v>1894</v>
      </c>
      <c r="E413" t="s">
        <v>2998</v>
      </c>
      <c r="F413" s="99">
        <v>43168</v>
      </c>
      <c r="G413" s="99">
        <v>43738</v>
      </c>
      <c r="H413" s="99">
        <v>45291</v>
      </c>
      <c r="I413" t="s">
        <v>3477</v>
      </c>
    </row>
    <row r="414" spans="1:9" x14ac:dyDescent="0.25">
      <c r="A414" t="s">
        <v>4069</v>
      </c>
      <c r="B414" t="s">
        <v>2999</v>
      </c>
      <c r="C414" t="s">
        <v>284</v>
      </c>
      <c r="D414" t="s">
        <v>1896</v>
      </c>
      <c r="E414" t="s">
        <v>3000</v>
      </c>
      <c r="F414" s="99">
        <v>43168</v>
      </c>
      <c r="G414" s="99">
        <v>43738</v>
      </c>
      <c r="H414" s="99">
        <v>45291</v>
      </c>
      <c r="I414" t="s">
        <v>3477</v>
      </c>
    </row>
    <row r="415" spans="1:9" x14ac:dyDescent="0.25">
      <c r="A415" t="s">
        <v>4069</v>
      </c>
      <c r="B415" t="s">
        <v>3001</v>
      </c>
      <c r="C415" t="s">
        <v>286</v>
      </c>
      <c r="D415" t="s">
        <v>1898</v>
      </c>
      <c r="E415" t="s">
        <v>3002</v>
      </c>
      <c r="F415" s="99">
        <v>43168</v>
      </c>
      <c r="G415" s="99">
        <v>43738</v>
      </c>
      <c r="H415" s="99">
        <v>45291</v>
      </c>
      <c r="I415" t="s">
        <v>3477</v>
      </c>
    </row>
    <row r="416" spans="1:9" x14ac:dyDescent="0.25">
      <c r="A416" t="s">
        <v>4069</v>
      </c>
      <c r="B416" t="s">
        <v>3003</v>
      </c>
      <c r="C416" t="s">
        <v>288</v>
      </c>
      <c r="D416" t="s">
        <v>1900</v>
      </c>
      <c r="E416" t="s">
        <v>3004</v>
      </c>
      <c r="F416" s="99">
        <v>43168</v>
      </c>
      <c r="G416" s="99">
        <v>43738</v>
      </c>
      <c r="H416" s="99">
        <v>45291</v>
      </c>
      <c r="I416" t="s">
        <v>3477</v>
      </c>
    </row>
    <row r="417" spans="1:9" x14ac:dyDescent="0.25">
      <c r="A417" t="s">
        <v>4069</v>
      </c>
      <c r="B417" t="s">
        <v>3005</v>
      </c>
      <c r="C417" t="s">
        <v>290</v>
      </c>
      <c r="D417" t="s">
        <v>1902</v>
      </c>
      <c r="E417" t="s">
        <v>3006</v>
      </c>
      <c r="F417" s="99">
        <v>43168</v>
      </c>
      <c r="G417" s="99">
        <v>43738</v>
      </c>
      <c r="H417" s="99">
        <v>45291</v>
      </c>
      <c r="I417" t="s">
        <v>3477</v>
      </c>
    </row>
    <row r="418" spans="1:9" x14ac:dyDescent="0.25">
      <c r="A418" t="s">
        <v>4069</v>
      </c>
      <c r="B418" t="s">
        <v>3007</v>
      </c>
      <c r="C418" t="s">
        <v>292</v>
      </c>
      <c r="D418" t="s">
        <v>1904</v>
      </c>
      <c r="E418" t="s">
        <v>3008</v>
      </c>
      <c r="F418" s="99">
        <v>43168</v>
      </c>
      <c r="G418" s="99">
        <v>43738</v>
      </c>
      <c r="H418" s="99">
        <v>45291</v>
      </c>
      <c r="I418" t="s">
        <v>3477</v>
      </c>
    </row>
    <row r="419" spans="1:9" x14ac:dyDescent="0.25">
      <c r="A419" t="s">
        <v>4069</v>
      </c>
      <c r="B419" t="s">
        <v>3009</v>
      </c>
      <c r="C419" t="s">
        <v>294</v>
      </c>
      <c r="D419" t="s">
        <v>1906</v>
      </c>
      <c r="E419" t="s">
        <v>3010</v>
      </c>
      <c r="F419" s="99">
        <v>43168</v>
      </c>
      <c r="G419" s="99">
        <v>43738</v>
      </c>
      <c r="H419" s="99">
        <v>45291</v>
      </c>
      <c r="I419" t="s">
        <v>3477</v>
      </c>
    </row>
    <row r="420" spans="1:9" x14ac:dyDescent="0.25">
      <c r="A420" t="s">
        <v>4069</v>
      </c>
      <c r="B420" t="s">
        <v>3011</v>
      </c>
      <c r="C420" t="s">
        <v>296</v>
      </c>
      <c r="D420" t="s">
        <v>1908</v>
      </c>
      <c r="E420" t="s">
        <v>3012</v>
      </c>
      <c r="F420" s="99">
        <v>43168</v>
      </c>
      <c r="G420" s="99">
        <v>43738</v>
      </c>
      <c r="H420" s="99">
        <v>45291</v>
      </c>
      <c r="I420" t="s">
        <v>3477</v>
      </c>
    </row>
    <row r="421" spans="1:9" x14ac:dyDescent="0.25">
      <c r="A421" t="s">
        <v>4069</v>
      </c>
      <c r="B421" t="s">
        <v>3013</v>
      </c>
      <c r="C421" t="s">
        <v>298</v>
      </c>
      <c r="D421" t="s">
        <v>1910</v>
      </c>
      <c r="E421" t="s">
        <v>3014</v>
      </c>
      <c r="F421" s="99">
        <v>43168</v>
      </c>
      <c r="G421" s="99">
        <v>43738</v>
      </c>
      <c r="H421" s="99">
        <v>45291</v>
      </c>
      <c r="I421" t="s">
        <v>3477</v>
      </c>
    </row>
    <row r="422" spans="1:9" x14ac:dyDescent="0.25">
      <c r="A422" t="s">
        <v>4069</v>
      </c>
      <c r="B422" t="s">
        <v>3015</v>
      </c>
      <c r="C422" t="s">
        <v>300</v>
      </c>
      <c r="D422" t="s">
        <v>1912</v>
      </c>
      <c r="E422" t="s">
        <v>3016</v>
      </c>
      <c r="F422" s="99">
        <v>43168</v>
      </c>
      <c r="G422" s="99">
        <v>43738</v>
      </c>
      <c r="H422" s="99">
        <v>45291</v>
      </c>
      <c r="I422" t="s">
        <v>3477</v>
      </c>
    </row>
    <row r="423" spans="1:9" x14ac:dyDescent="0.25">
      <c r="A423" t="s">
        <v>4069</v>
      </c>
      <c r="B423" t="s">
        <v>3017</v>
      </c>
      <c r="C423" t="s">
        <v>302</v>
      </c>
      <c r="D423" t="s">
        <v>1914</v>
      </c>
      <c r="E423" t="s">
        <v>3018</v>
      </c>
      <c r="F423" s="99">
        <v>43168</v>
      </c>
      <c r="G423" s="99">
        <v>43738</v>
      </c>
      <c r="H423" s="99">
        <v>45291</v>
      </c>
      <c r="I423" t="s">
        <v>3477</v>
      </c>
    </row>
    <row r="424" spans="1:9" x14ac:dyDescent="0.25">
      <c r="A424" t="s">
        <v>4069</v>
      </c>
      <c r="B424" t="s">
        <v>3019</v>
      </c>
      <c r="C424" t="s">
        <v>304</v>
      </c>
      <c r="D424" t="s">
        <v>1916</v>
      </c>
      <c r="E424" t="s">
        <v>3020</v>
      </c>
      <c r="F424" s="99">
        <v>43168</v>
      </c>
      <c r="G424" s="99">
        <v>43738</v>
      </c>
      <c r="H424" s="99">
        <v>45291</v>
      </c>
      <c r="I424" t="s">
        <v>3477</v>
      </c>
    </row>
    <row r="425" spans="1:9" x14ac:dyDescent="0.25">
      <c r="A425" t="s">
        <v>4069</v>
      </c>
      <c r="B425" t="s">
        <v>3021</v>
      </c>
      <c r="C425" t="s">
        <v>306</v>
      </c>
      <c r="D425" t="s">
        <v>1918</v>
      </c>
      <c r="E425" t="s">
        <v>3022</v>
      </c>
      <c r="F425" s="99">
        <v>43168</v>
      </c>
      <c r="G425" s="99">
        <v>43738</v>
      </c>
      <c r="H425" s="99">
        <v>45291</v>
      </c>
      <c r="I425" t="s">
        <v>3477</v>
      </c>
    </row>
    <row r="426" spans="1:9" x14ac:dyDescent="0.25">
      <c r="A426" t="s">
        <v>4069</v>
      </c>
      <c r="B426" t="s">
        <v>3023</v>
      </c>
      <c r="C426" t="s">
        <v>308</v>
      </c>
      <c r="D426" t="s">
        <v>1920</v>
      </c>
      <c r="E426" t="s">
        <v>3024</v>
      </c>
      <c r="F426" s="99">
        <v>43168</v>
      </c>
      <c r="G426" s="99">
        <v>43738</v>
      </c>
      <c r="H426" s="99">
        <v>45291</v>
      </c>
      <c r="I426" t="s">
        <v>3477</v>
      </c>
    </row>
    <row r="427" spans="1:9" x14ac:dyDescent="0.25">
      <c r="A427" t="s">
        <v>4069</v>
      </c>
      <c r="B427" t="s">
        <v>3025</v>
      </c>
      <c r="C427" t="s">
        <v>310</v>
      </c>
      <c r="D427" t="s">
        <v>1922</v>
      </c>
      <c r="E427" t="s">
        <v>3026</v>
      </c>
      <c r="F427" s="99">
        <v>43168</v>
      </c>
      <c r="G427" s="99">
        <v>43738</v>
      </c>
      <c r="H427" s="99">
        <v>45291</v>
      </c>
      <c r="I427" t="s">
        <v>3477</v>
      </c>
    </row>
    <row r="428" spans="1:9" x14ac:dyDescent="0.25">
      <c r="A428" t="s">
        <v>4069</v>
      </c>
      <c r="B428" t="s">
        <v>3027</v>
      </c>
      <c r="C428" t="s">
        <v>312</v>
      </c>
      <c r="D428" t="s">
        <v>1924</v>
      </c>
      <c r="E428" t="s">
        <v>3028</v>
      </c>
      <c r="F428" s="99">
        <v>43168</v>
      </c>
      <c r="G428" s="99">
        <v>43738</v>
      </c>
      <c r="H428" s="99">
        <v>45291</v>
      </c>
      <c r="I428" t="s">
        <v>3477</v>
      </c>
    </row>
    <row r="429" spans="1:9" x14ac:dyDescent="0.25">
      <c r="A429" t="s">
        <v>4069</v>
      </c>
      <c r="B429" t="s">
        <v>3029</v>
      </c>
      <c r="C429" t="s">
        <v>314</v>
      </c>
      <c r="D429" t="s">
        <v>1926</v>
      </c>
      <c r="E429" t="s">
        <v>3030</v>
      </c>
      <c r="F429" s="99">
        <v>43168</v>
      </c>
      <c r="G429" s="99">
        <v>43738</v>
      </c>
      <c r="H429" s="99">
        <v>45291</v>
      </c>
      <c r="I429" t="s">
        <v>3477</v>
      </c>
    </row>
    <row r="430" spans="1:9" x14ac:dyDescent="0.25">
      <c r="A430" t="s">
        <v>4069</v>
      </c>
      <c r="B430" t="s">
        <v>3031</v>
      </c>
      <c r="C430" t="s">
        <v>316</v>
      </c>
      <c r="D430" t="s">
        <v>1928</v>
      </c>
      <c r="E430" t="s">
        <v>3032</v>
      </c>
      <c r="F430" s="99">
        <v>43168</v>
      </c>
      <c r="G430" s="99">
        <v>43738</v>
      </c>
      <c r="H430" s="99">
        <v>45291</v>
      </c>
      <c r="I430" t="s">
        <v>3477</v>
      </c>
    </row>
    <row r="431" spans="1:9" x14ac:dyDescent="0.25">
      <c r="A431" t="s">
        <v>4069</v>
      </c>
      <c r="B431" t="s">
        <v>3033</v>
      </c>
      <c r="C431" t="s">
        <v>318</v>
      </c>
      <c r="D431" t="s">
        <v>1930</v>
      </c>
      <c r="E431" t="s">
        <v>3034</v>
      </c>
      <c r="F431" s="99">
        <v>43168</v>
      </c>
      <c r="G431" s="99">
        <v>43738</v>
      </c>
      <c r="H431" s="99">
        <v>45291</v>
      </c>
      <c r="I431" t="s">
        <v>3477</v>
      </c>
    </row>
    <row r="432" spans="1:9" x14ac:dyDescent="0.25">
      <c r="A432" t="s">
        <v>4069</v>
      </c>
      <c r="B432" t="s">
        <v>3035</v>
      </c>
      <c r="C432" t="s">
        <v>320</v>
      </c>
      <c r="D432" t="s">
        <v>1932</v>
      </c>
      <c r="E432" t="s">
        <v>3036</v>
      </c>
      <c r="F432" s="99">
        <v>43168</v>
      </c>
      <c r="G432" s="99">
        <v>43738</v>
      </c>
      <c r="H432" s="99">
        <v>45291</v>
      </c>
      <c r="I432" t="s">
        <v>3477</v>
      </c>
    </row>
    <row r="433" spans="1:9" x14ac:dyDescent="0.25">
      <c r="A433" t="s">
        <v>4069</v>
      </c>
      <c r="B433" t="s">
        <v>3037</v>
      </c>
      <c r="C433" t="s">
        <v>322</v>
      </c>
      <c r="D433" t="s">
        <v>1934</v>
      </c>
      <c r="E433" t="s">
        <v>3038</v>
      </c>
      <c r="F433" s="99">
        <v>43168</v>
      </c>
      <c r="G433" s="99">
        <v>43738</v>
      </c>
      <c r="H433" s="99">
        <v>45291</v>
      </c>
      <c r="I433" t="s">
        <v>3477</v>
      </c>
    </row>
    <row r="434" spans="1:9" x14ac:dyDescent="0.25">
      <c r="A434" t="s">
        <v>4069</v>
      </c>
      <c r="B434" t="s">
        <v>3039</v>
      </c>
      <c r="C434" t="s">
        <v>324</v>
      </c>
      <c r="D434" t="s">
        <v>1936</v>
      </c>
      <c r="E434" t="s">
        <v>3040</v>
      </c>
      <c r="F434" s="99">
        <v>43168</v>
      </c>
      <c r="G434" s="99">
        <v>43738</v>
      </c>
      <c r="H434" s="99">
        <v>45291</v>
      </c>
      <c r="I434" t="s">
        <v>3477</v>
      </c>
    </row>
    <row r="435" spans="1:9" x14ac:dyDescent="0.25">
      <c r="A435" t="s">
        <v>4069</v>
      </c>
      <c r="B435" t="s">
        <v>3041</v>
      </c>
      <c r="C435" t="s">
        <v>326</v>
      </c>
      <c r="D435" t="s">
        <v>1938</v>
      </c>
      <c r="E435" t="s">
        <v>3042</v>
      </c>
      <c r="F435" s="99">
        <v>43168</v>
      </c>
      <c r="G435" s="99">
        <v>43738</v>
      </c>
      <c r="H435" s="99">
        <v>45291</v>
      </c>
      <c r="I435" t="s">
        <v>3477</v>
      </c>
    </row>
    <row r="436" spans="1:9" x14ac:dyDescent="0.25">
      <c r="A436" t="s">
        <v>4069</v>
      </c>
      <c r="B436" t="s">
        <v>3043</v>
      </c>
      <c r="C436" t="s">
        <v>328</v>
      </c>
      <c r="D436" t="s">
        <v>1940</v>
      </c>
      <c r="E436" t="s">
        <v>3044</v>
      </c>
      <c r="F436" s="99">
        <v>43168</v>
      </c>
      <c r="G436" s="99">
        <v>43738</v>
      </c>
      <c r="H436" s="99">
        <v>45291</v>
      </c>
      <c r="I436" t="s">
        <v>3477</v>
      </c>
    </row>
    <row r="437" spans="1:9" x14ac:dyDescent="0.25">
      <c r="A437" t="s">
        <v>4069</v>
      </c>
      <c r="B437" t="s">
        <v>3045</v>
      </c>
      <c r="C437" t="s">
        <v>330</v>
      </c>
      <c r="D437" t="s">
        <v>1942</v>
      </c>
      <c r="E437" t="s">
        <v>3046</v>
      </c>
      <c r="F437" s="99">
        <v>43168</v>
      </c>
      <c r="G437" s="99">
        <v>43738</v>
      </c>
      <c r="H437" s="99">
        <v>45291</v>
      </c>
      <c r="I437" t="s">
        <v>3477</v>
      </c>
    </row>
    <row r="438" spans="1:9" x14ac:dyDescent="0.25">
      <c r="A438" t="s">
        <v>4069</v>
      </c>
      <c r="B438" t="s">
        <v>3047</v>
      </c>
      <c r="C438" t="s">
        <v>332</v>
      </c>
      <c r="D438" t="s">
        <v>1944</v>
      </c>
      <c r="E438" t="s">
        <v>3048</v>
      </c>
      <c r="F438" s="99">
        <v>43168</v>
      </c>
      <c r="G438" s="99">
        <v>43738</v>
      </c>
      <c r="H438" s="99">
        <v>45291</v>
      </c>
      <c r="I438" t="s">
        <v>3477</v>
      </c>
    </row>
    <row r="439" spans="1:9" x14ac:dyDescent="0.25">
      <c r="A439" t="s">
        <v>4069</v>
      </c>
      <c r="B439" t="s">
        <v>3049</v>
      </c>
      <c r="C439" t="s">
        <v>334</v>
      </c>
      <c r="D439" t="s">
        <v>1946</v>
      </c>
      <c r="E439" t="s">
        <v>3050</v>
      </c>
      <c r="F439" s="99">
        <v>43168</v>
      </c>
      <c r="G439" s="99">
        <v>43738</v>
      </c>
      <c r="H439" s="99">
        <v>45291</v>
      </c>
      <c r="I439" t="s">
        <v>3477</v>
      </c>
    </row>
    <row r="440" spans="1:9" x14ac:dyDescent="0.25">
      <c r="A440" t="s">
        <v>4069</v>
      </c>
      <c r="B440" t="s">
        <v>3051</v>
      </c>
      <c r="C440" t="s">
        <v>336</v>
      </c>
      <c r="D440" t="s">
        <v>1948</v>
      </c>
      <c r="E440" t="s">
        <v>3052</v>
      </c>
      <c r="F440" s="99">
        <v>43168</v>
      </c>
      <c r="G440" s="99">
        <v>43738</v>
      </c>
      <c r="H440" s="99">
        <v>45291</v>
      </c>
      <c r="I440" t="s">
        <v>3477</v>
      </c>
    </row>
    <row r="441" spans="1:9" x14ac:dyDescent="0.25">
      <c r="A441" t="s">
        <v>4069</v>
      </c>
      <c r="B441" t="s">
        <v>3053</v>
      </c>
      <c r="C441" t="s">
        <v>338</v>
      </c>
      <c r="D441" t="s">
        <v>1950</v>
      </c>
      <c r="E441" t="s">
        <v>3054</v>
      </c>
      <c r="F441" s="99">
        <v>43168</v>
      </c>
      <c r="G441" s="99">
        <v>43738</v>
      </c>
      <c r="H441" s="99">
        <v>45291</v>
      </c>
      <c r="I441" t="s">
        <v>3477</v>
      </c>
    </row>
    <row r="442" spans="1:9" x14ac:dyDescent="0.25">
      <c r="A442" t="s">
        <v>4069</v>
      </c>
      <c r="B442" t="s">
        <v>3055</v>
      </c>
      <c r="C442" t="s">
        <v>340</v>
      </c>
      <c r="D442" t="s">
        <v>1952</v>
      </c>
      <c r="E442" t="s">
        <v>3056</v>
      </c>
      <c r="F442" s="99">
        <v>43168</v>
      </c>
      <c r="G442" s="99">
        <v>43738</v>
      </c>
      <c r="H442" s="99">
        <v>45291</v>
      </c>
      <c r="I442" t="s">
        <v>3477</v>
      </c>
    </row>
    <row r="443" spans="1:9" x14ac:dyDescent="0.25">
      <c r="A443" t="s">
        <v>4069</v>
      </c>
      <c r="B443" t="s">
        <v>3057</v>
      </c>
      <c r="C443" t="s">
        <v>342</v>
      </c>
      <c r="D443" t="s">
        <v>1954</v>
      </c>
      <c r="E443" t="s">
        <v>3058</v>
      </c>
      <c r="F443" s="99">
        <v>43168</v>
      </c>
      <c r="G443" s="99">
        <v>43738</v>
      </c>
      <c r="H443" s="99">
        <v>45291</v>
      </c>
      <c r="I443" t="s">
        <v>3477</v>
      </c>
    </row>
    <row r="444" spans="1:9" x14ac:dyDescent="0.25">
      <c r="A444" t="s">
        <v>4069</v>
      </c>
      <c r="B444" t="s">
        <v>3059</v>
      </c>
      <c r="C444" t="s">
        <v>344</v>
      </c>
      <c r="D444" t="s">
        <v>1956</v>
      </c>
      <c r="E444" t="s">
        <v>3060</v>
      </c>
      <c r="F444" s="99">
        <v>43168</v>
      </c>
      <c r="G444" s="99">
        <v>43738</v>
      </c>
      <c r="H444" s="99">
        <v>45291</v>
      </c>
      <c r="I444" t="s">
        <v>3477</v>
      </c>
    </row>
    <row r="445" spans="1:9" x14ac:dyDescent="0.25">
      <c r="A445" t="s">
        <v>4069</v>
      </c>
      <c r="B445" t="s">
        <v>3061</v>
      </c>
      <c r="C445" t="s">
        <v>346</v>
      </c>
      <c r="D445" t="s">
        <v>1958</v>
      </c>
      <c r="E445" t="s">
        <v>3062</v>
      </c>
      <c r="F445" s="99">
        <v>43168</v>
      </c>
      <c r="G445" s="99">
        <v>43738</v>
      </c>
      <c r="H445" s="99">
        <v>45291</v>
      </c>
      <c r="I445" t="s">
        <v>3477</v>
      </c>
    </row>
    <row r="446" spans="1:9" x14ac:dyDescent="0.25">
      <c r="A446" t="s">
        <v>4069</v>
      </c>
      <c r="B446" t="s">
        <v>3063</v>
      </c>
      <c r="C446" t="s">
        <v>348</v>
      </c>
      <c r="D446" t="s">
        <v>1960</v>
      </c>
      <c r="E446" t="s">
        <v>3064</v>
      </c>
      <c r="F446" s="99">
        <v>43168</v>
      </c>
      <c r="G446" s="99">
        <v>43738</v>
      </c>
      <c r="H446" s="99">
        <v>45291</v>
      </c>
      <c r="I446" t="s">
        <v>3477</v>
      </c>
    </row>
    <row r="447" spans="1:9" x14ac:dyDescent="0.25">
      <c r="A447" t="s">
        <v>4069</v>
      </c>
      <c r="B447" t="s">
        <v>3065</v>
      </c>
      <c r="C447" t="s">
        <v>350</v>
      </c>
      <c r="D447" t="s">
        <v>1962</v>
      </c>
      <c r="E447" t="s">
        <v>3066</v>
      </c>
      <c r="F447" s="99">
        <v>43168</v>
      </c>
      <c r="G447" s="99">
        <v>43738</v>
      </c>
      <c r="H447" s="99">
        <v>45291</v>
      </c>
      <c r="I447" t="s">
        <v>3477</v>
      </c>
    </row>
    <row r="448" spans="1:9" x14ac:dyDescent="0.25">
      <c r="A448" t="s">
        <v>4069</v>
      </c>
      <c r="B448" t="s">
        <v>3067</v>
      </c>
      <c r="C448" t="s">
        <v>352</v>
      </c>
      <c r="D448" t="s">
        <v>1964</v>
      </c>
      <c r="E448" t="s">
        <v>3068</v>
      </c>
      <c r="F448" s="99">
        <v>43168</v>
      </c>
      <c r="G448" s="99">
        <v>43738</v>
      </c>
      <c r="H448" s="99">
        <v>45291</v>
      </c>
      <c r="I448" t="s">
        <v>3477</v>
      </c>
    </row>
    <row r="449" spans="1:9" x14ac:dyDescent="0.25">
      <c r="A449" t="s">
        <v>4069</v>
      </c>
      <c r="B449" t="s">
        <v>3069</v>
      </c>
      <c r="C449" t="s">
        <v>354</v>
      </c>
      <c r="D449" t="s">
        <v>1966</v>
      </c>
      <c r="E449" t="s">
        <v>3070</v>
      </c>
      <c r="F449" s="99">
        <v>43168</v>
      </c>
      <c r="G449" s="99">
        <v>43738</v>
      </c>
      <c r="H449" s="99">
        <v>45291</v>
      </c>
      <c r="I449" t="s">
        <v>3477</v>
      </c>
    </row>
    <row r="450" spans="1:9" x14ac:dyDescent="0.25">
      <c r="A450" t="s">
        <v>4069</v>
      </c>
      <c r="B450" t="s">
        <v>3071</v>
      </c>
      <c r="C450" t="s">
        <v>356</v>
      </c>
      <c r="D450" t="s">
        <v>1968</v>
      </c>
      <c r="E450" t="s">
        <v>3072</v>
      </c>
      <c r="F450" s="99">
        <v>43168</v>
      </c>
      <c r="G450" s="99">
        <v>43738</v>
      </c>
      <c r="H450" s="99">
        <v>45291</v>
      </c>
      <c r="I450" t="s">
        <v>3477</v>
      </c>
    </row>
    <row r="451" spans="1:9" x14ac:dyDescent="0.25">
      <c r="A451" t="s">
        <v>4069</v>
      </c>
      <c r="B451" t="s">
        <v>3073</v>
      </c>
      <c r="C451" t="s">
        <v>358</v>
      </c>
      <c r="D451" t="s">
        <v>1970</v>
      </c>
      <c r="E451" t="s">
        <v>3074</v>
      </c>
      <c r="F451" s="99">
        <v>43168</v>
      </c>
      <c r="G451" s="99">
        <v>43738</v>
      </c>
      <c r="H451" s="99">
        <v>45291</v>
      </c>
      <c r="I451" t="s">
        <v>3477</v>
      </c>
    </row>
    <row r="452" spans="1:9" x14ac:dyDescent="0.25">
      <c r="A452" t="s">
        <v>4069</v>
      </c>
      <c r="B452" t="s">
        <v>3075</v>
      </c>
      <c r="C452" t="s">
        <v>360</v>
      </c>
      <c r="D452" t="s">
        <v>1972</v>
      </c>
      <c r="E452" t="s">
        <v>3076</v>
      </c>
      <c r="F452" s="99">
        <v>43168</v>
      </c>
      <c r="G452" s="99">
        <v>43738</v>
      </c>
      <c r="H452" s="99">
        <v>45291</v>
      </c>
      <c r="I452" t="s">
        <v>3477</v>
      </c>
    </row>
    <row r="453" spans="1:9" x14ac:dyDescent="0.25">
      <c r="A453" t="s">
        <v>4069</v>
      </c>
      <c r="B453" t="s">
        <v>3077</v>
      </c>
      <c r="C453" t="s">
        <v>362</v>
      </c>
      <c r="D453" t="s">
        <v>1974</v>
      </c>
      <c r="E453" t="s">
        <v>3078</v>
      </c>
      <c r="F453" s="99">
        <v>43168</v>
      </c>
      <c r="G453" s="99">
        <v>43738</v>
      </c>
      <c r="H453" s="99">
        <v>45291</v>
      </c>
      <c r="I453" t="s">
        <v>3477</v>
      </c>
    </row>
    <row r="454" spans="1:9" x14ac:dyDescent="0.25">
      <c r="A454" t="s">
        <v>4069</v>
      </c>
      <c r="B454" t="s">
        <v>3079</v>
      </c>
      <c r="C454" t="s">
        <v>364</v>
      </c>
      <c r="D454" t="s">
        <v>3446</v>
      </c>
      <c r="E454" t="s">
        <v>3080</v>
      </c>
      <c r="F454" s="99">
        <v>43168</v>
      </c>
      <c r="G454" s="99">
        <v>43112</v>
      </c>
      <c r="H454" s="99">
        <v>401768</v>
      </c>
      <c r="I454" t="s">
        <v>4071</v>
      </c>
    </row>
    <row r="455" spans="1:9" x14ac:dyDescent="0.25">
      <c r="A455" t="s">
        <v>4069</v>
      </c>
      <c r="B455" t="s">
        <v>3081</v>
      </c>
      <c r="C455" t="s">
        <v>366</v>
      </c>
      <c r="D455" t="s">
        <v>1978</v>
      </c>
      <c r="E455" t="s">
        <v>3082</v>
      </c>
      <c r="F455" s="99">
        <v>43168</v>
      </c>
      <c r="G455" s="99">
        <v>43112</v>
      </c>
      <c r="H455" s="99">
        <v>401768</v>
      </c>
      <c r="I455" t="s">
        <v>4071</v>
      </c>
    </row>
    <row r="456" spans="1:9" x14ac:dyDescent="0.25">
      <c r="A456" t="s">
        <v>4069</v>
      </c>
      <c r="B456" t="s">
        <v>3478</v>
      </c>
      <c r="C456" t="s">
        <v>381</v>
      </c>
      <c r="D456" t="s">
        <v>1527</v>
      </c>
      <c r="E456" t="s">
        <v>2742</v>
      </c>
      <c r="F456" s="99">
        <v>43831</v>
      </c>
      <c r="G456" t="s">
        <v>4070</v>
      </c>
      <c r="H456" s="99">
        <v>401768</v>
      </c>
      <c r="I456" t="s">
        <v>4071</v>
      </c>
    </row>
    <row r="457" spans="1:9" x14ac:dyDescent="0.25">
      <c r="A457" t="s">
        <v>4069</v>
      </c>
      <c r="B457" t="s">
        <v>3479</v>
      </c>
      <c r="C457" t="s">
        <v>391</v>
      </c>
      <c r="D457" t="s">
        <v>1537</v>
      </c>
      <c r="E457" t="s">
        <v>2752</v>
      </c>
      <c r="F457" s="99">
        <v>43831</v>
      </c>
      <c r="G457" t="s">
        <v>4070</v>
      </c>
      <c r="H457" s="99">
        <v>401768</v>
      </c>
      <c r="I457" t="s">
        <v>4071</v>
      </c>
    </row>
    <row r="458" spans="1:9" x14ac:dyDescent="0.25">
      <c r="A458" t="s">
        <v>4069</v>
      </c>
      <c r="B458" t="s">
        <v>3480</v>
      </c>
      <c r="C458" t="s">
        <v>401</v>
      </c>
      <c r="D458" t="s">
        <v>1547</v>
      </c>
      <c r="E458" t="s">
        <v>2762</v>
      </c>
      <c r="F458" s="99">
        <v>43831</v>
      </c>
      <c r="G458" t="s">
        <v>4070</v>
      </c>
      <c r="H458" s="99">
        <v>401768</v>
      </c>
      <c r="I458" t="s">
        <v>4071</v>
      </c>
    </row>
    <row r="459" spans="1:9" x14ac:dyDescent="0.25">
      <c r="A459" t="s">
        <v>4069</v>
      </c>
      <c r="B459" t="s">
        <v>3481</v>
      </c>
      <c r="C459" t="s">
        <v>411</v>
      </c>
      <c r="D459" t="s">
        <v>1557</v>
      </c>
      <c r="E459" t="s">
        <v>2772</v>
      </c>
      <c r="F459" s="99">
        <v>43831</v>
      </c>
      <c r="G459" t="s">
        <v>4070</v>
      </c>
      <c r="H459" s="99">
        <v>401768</v>
      </c>
      <c r="I459" t="s">
        <v>4071</v>
      </c>
    </row>
    <row r="460" spans="1:9" x14ac:dyDescent="0.25">
      <c r="A460" t="s">
        <v>4069</v>
      </c>
      <c r="B460" t="s">
        <v>3482</v>
      </c>
      <c r="C460" t="s">
        <v>421</v>
      </c>
      <c r="D460" t="s">
        <v>1567</v>
      </c>
      <c r="E460" t="s">
        <v>2782</v>
      </c>
      <c r="F460" s="99">
        <v>43831</v>
      </c>
      <c r="G460" t="s">
        <v>4070</v>
      </c>
      <c r="H460" s="99">
        <v>401768</v>
      </c>
      <c r="I460" t="s">
        <v>4071</v>
      </c>
    </row>
    <row r="461" spans="1:9" x14ac:dyDescent="0.25">
      <c r="A461" t="s">
        <v>4069</v>
      </c>
      <c r="B461" t="s">
        <v>3483</v>
      </c>
      <c r="C461" t="s">
        <v>431</v>
      </c>
      <c r="D461" t="s">
        <v>1577</v>
      </c>
      <c r="E461" t="s">
        <v>2792</v>
      </c>
      <c r="F461" s="99">
        <v>43831</v>
      </c>
      <c r="G461" t="s">
        <v>4070</v>
      </c>
      <c r="H461" s="99">
        <v>401768</v>
      </c>
      <c r="I461" t="s">
        <v>4071</v>
      </c>
    </row>
    <row r="462" spans="1:9" x14ac:dyDescent="0.25">
      <c r="A462" t="s">
        <v>4069</v>
      </c>
      <c r="B462" t="s">
        <v>3484</v>
      </c>
      <c r="C462" t="s">
        <v>441</v>
      </c>
      <c r="D462" t="s">
        <v>1587</v>
      </c>
      <c r="E462" t="s">
        <v>2802</v>
      </c>
      <c r="F462" s="99">
        <v>43831</v>
      </c>
      <c r="G462" t="s">
        <v>4070</v>
      </c>
      <c r="H462" s="99">
        <v>401768</v>
      </c>
      <c r="I462" t="s">
        <v>4071</v>
      </c>
    </row>
    <row r="463" spans="1:9" x14ac:dyDescent="0.25">
      <c r="A463" t="s">
        <v>4069</v>
      </c>
      <c r="B463" t="s">
        <v>3485</v>
      </c>
      <c r="C463" t="s">
        <v>451</v>
      </c>
      <c r="D463" t="s">
        <v>1597</v>
      </c>
      <c r="E463" t="s">
        <v>2812</v>
      </c>
      <c r="F463" s="99">
        <v>43831</v>
      </c>
      <c r="G463" t="s">
        <v>4070</v>
      </c>
      <c r="H463" s="99">
        <v>401768</v>
      </c>
      <c r="I463" t="s">
        <v>4071</v>
      </c>
    </row>
    <row r="464" spans="1:9" x14ac:dyDescent="0.25">
      <c r="A464" s="100" t="s">
        <v>4069</v>
      </c>
      <c r="B464" s="100" t="s">
        <v>3486</v>
      </c>
      <c r="C464" s="100" t="s">
        <v>3487</v>
      </c>
      <c r="D464" s="100" t="s">
        <v>3488</v>
      </c>
      <c r="E464" s="100" t="s">
        <v>1977</v>
      </c>
      <c r="F464" s="101">
        <v>43831</v>
      </c>
      <c r="G464" s="101">
        <v>44200</v>
      </c>
      <c r="H464" s="101">
        <v>45657</v>
      </c>
      <c r="I464" s="100" t="s">
        <v>4072</v>
      </c>
    </row>
    <row r="465" spans="1:9" x14ac:dyDescent="0.25">
      <c r="A465" t="s">
        <v>4069</v>
      </c>
      <c r="B465" t="s">
        <v>3489</v>
      </c>
      <c r="C465" t="s">
        <v>1638</v>
      </c>
      <c r="D465" t="s">
        <v>1639</v>
      </c>
      <c r="E465" t="s">
        <v>2823</v>
      </c>
      <c r="F465" s="99">
        <v>43831</v>
      </c>
      <c r="G465" t="s">
        <v>4070</v>
      </c>
      <c r="H465" s="99">
        <v>401768</v>
      </c>
      <c r="I465" t="s">
        <v>4071</v>
      </c>
    </row>
    <row r="466" spans="1:9" x14ac:dyDescent="0.25">
      <c r="A466" t="s">
        <v>4069</v>
      </c>
      <c r="B466" t="s">
        <v>3490</v>
      </c>
      <c r="C466" t="s">
        <v>1653</v>
      </c>
      <c r="D466" t="s">
        <v>1654</v>
      </c>
      <c r="E466" t="s">
        <v>2833</v>
      </c>
      <c r="F466" s="99">
        <v>43831</v>
      </c>
      <c r="G466" t="s">
        <v>4070</v>
      </c>
      <c r="H466" s="99">
        <v>401768</v>
      </c>
      <c r="I466" t="s">
        <v>4071</v>
      </c>
    </row>
    <row r="467" spans="1:9" x14ac:dyDescent="0.25">
      <c r="A467" t="s">
        <v>4069</v>
      </c>
      <c r="B467" t="s">
        <v>3491</v>
      </c>
      <c r="C467" t="s">
        <v>1668</v>
      </c>
      <c r="D467" t="s">
        <v>1669</v>
      </c>
      <c r="E467" t="s">
        <v>2843</v>
      </c>
      <c r="F467" s="99">
        <v>43831</v>
      </c>
      <c r="G467" t="s">
        <v>4070</v>
      </c>
      <c r="H467" s="99">
        <v>401768</v>
      </c>
      <c r="I467" t="s">
        <v>4071</v>
      </c>
    </row>
    <row r="468" spans="1:9" x14ac:dyDescent="0.25">
      <c r="A468" t="s">
        <v>4069</v>
      </c>
      <c r="B468" t="s">
        <v>3492</v>
      </c>
      <c r="C468" t="s">
        <v>1683</v>
      </c>
      <c r="D468" t="s">
        <v>1684</v>
      </c>
      <c r="E468" t="s">
        <v>2853</v>
      </c>
      <c r="F468" s="99">
        <v>43831</v>
      </c>
      <c r="G468" t="s">
        <v>4070</v>
      </c>
      <c r="H468" s="99">
        <v>401768</v>
      </c>
      <c r="I468" t="s">
        <v>4071</v>
      </c>
    </row>
    <row r="469" spans="1:9" x14ac:dyDescent="0.25">
      <c r="A469" t="s">
        <v>4069</v>
      </c>
      <c r="B469" t="s">
        <v>3493</v>
      </c>
      <c r="C469" t="s">
        <v>1698</v>
      </c>
      <c r="D469" t="s">
        <v>1699</v>
      </c>
      <c r="E469" t="s">
        <v>2863</v>
      </c>
      <c r="F469" s="99">
        <v>43831</v>
      </c>
      <c r="G469" t="s">
        <v>4070</v>
      </c>
      <c r="H469" s="99">
        <v>401768</v>
      </c>
      <c r="I469" t="s">
        <v>4071</v>
      </c>
    </row>
    <row r="470" spans="1:9" x14ac:dyDescent="0.25">
      <c r="A470" t="s">
        <v>4069</v>
      </c>
      <c r="B470" t="s">
        <v>3494</v>
      </c>
      <c r="C470" t="s">
        <v>1713</v>
      </c>
      <c r="D470" t="s">
        <v>1714</v>
      </c>
      <c r="E470" t="s">
        <v>2873</v>
      </c>
      <c r="F470" s="99">
        <v>43831</v>
      </c>
      <c r="G470" t="s">
        <v>4070</v>
      </c>
      <c r="H470" s="99">
        <v>401768</v>
      </c>
      <c r="I470" t="s">
        <v>4071</v>
      </c>
    </row>
    <row r="471" spans="1:9" x14ac:dyDescent="0.25">
      <c r="A471" t="s">
        <v>4069</v>
      </c>
      <c r="B471" t="s">
        <v>3495</v>
      </c>
      <c r="C471" t="s">
        <v>1728</v>
      </c>
      <c r="D471" t="s">
        <v>1729</v>
      </c>
      <c r="E471" t="s">
        <v>2883</v>
      </c>
      <c r="F471" s="99">
        <v>43831</v>
      </c>
      <c r="G471" t="s">
        <v>4070</v>
      </c>
      <c r="H471" s="99">
        <v>401768</v>
      </c>
      <c r="I471" t="s">
        <v>4071</v>
      </c>
    </row>
    <row r="472" spans="1:9" x14ac:dyDescent="0.25">
      <c r="A472" t="s">
        <v>4069</v>
      </c>
      <c r="B472" t="s">
        <v>3496</v>
      </c>
      <c r="C472" t="s">
        <v>195</v>
      </c>
      <c r="D472" t="s">
        <v>1743</v>
      </c>
      <c r="E472" t="s">
        <v>2893</v>
      </c>
      <c r="F472" s="99">
        <v>43831</v>
      </c>
      <c r="G472" t="s">
        <v>4070</v>
      </c>
      <c r="H472" s="99">
        <v>401768</v>
      </c>
      <c r="I472" t="s">
        <v>4071</v>
      </c>
    </row>
    <row r="473" spans="1:9" x14ac:dyDescent="0.25">
      <c r="A473" t="s">
        <v>4069</v>
      </c>
      <c r="B473" t="s">
        <v>3497</v>
      </c>
      <c r="C473" t="s">
        <v>529</v>
      </c>
      <c r="D473" t="s">
        <v>1803</v>
      </c>
      <c r="E473" t="s">
        <v>2903</v>
      </c>
      <c r="F473" s="99">
        <v>43831</v>
      </c>
      <c r="G473" t="s">
        <v>4070</v>
      </c>
      <c r="H473" s="99">
        <v>401768</v>
      </c>
      <c r="I473" t="s">
        <v>4071</v>
      </c>
    </row>
    <row r="474" spans="1:9" x14ac:dyDescent="0.25">
      <c r="A474" t="s">
        <v>4069</v>
      </c>
      <c r="B474" t="s">
        <v>3498</v>
      </c>
      <c r="C474" t="s">
        <v>539</v>
      </c>
      <c r="D474" t="s">
        <v>1813</v>
      </c>
      <c r="E474" t="s">
        <v>2913</v>
      </c>
      <c r="F474" s="99">
        <v>43831</v>
      </c>
      <c r="G474" t="s">
        <v>4070</v>
      </c>
      <c r="H474" s="99">
        <v>401768</v>
      </c>
      <c r="I474" t="s">
        <v>4071</v>
      </c>
    </row>
    <row r="475" spans="1:9" x14ac:dyDescent="0.25">
      <c r="A475" t="s">
        <v>4069</v>
      </c>
      <c r="B475" t="s">
        <v>3499</v>
      </c>
      <c r="C475" t="s">
        <v>549</v>
      </c>
      <c r="D475" t="s">
        <v>1823</v>
      </c>
      <c r="E475" t="s">
        <v>2923</v>
      </c>
      <c r="F475" s="99">
        <v>43831</v>
      </c>
      <c r="G475" t="s">
        <v>4070</v>
      </c>
      <c r="H475" s="99">
        <v>401768</v>
      </c>
      <c r="I475" t="s">
        <v>4071</v>
      </c>
    </row>
    <row r="476" spans="1:9" x14ac:dyDescent="0.25">
      <c r="A476" t="s">
        <v>4069</v>
      </c>
      <c r="B476" t="s">
        <v>3500</v>
      </c>
      <c r="C476" t="s">
        <v>559</v>
      </c>
      <c r="D476" t="s">
        <v>1833</v>
      </c>
      <c r="E476" t="s">
        <v>2933</v>
      </c>
      <c r="F476" s="99">
        <v>43831</v>
      </c>
      <c r="G476" t="s">
        <v>4070</v>
      </c>
      <c r="H476" s="99">
        <v>401768</v>
      </c>
      <c r="I476" t="s">
        <v>4071</v>
      </c>
    </row>
    <row r="477" spans="1:9" x14ac:dyDescent="0.25">
      <c r="A477" t="s">
        <v>4069</v>
      </c>
      <c r="B477" t="s">
        <v>3501</v>
      </c>
      <c r="C477" t="s">
        <v>569</v>
      </c>
      <c r="D477" t="s">
        <v>1843</v>
      </c>
      <c r="E477" t="s">
        <v>2943</v>
      </c>
      <c r="F477" s="99">
        <v>43831</v>
      </c>
      <c r="G477" t="s">
        <v>4070</v>
      </c>
      <c r="H477" s="99">
        <v>401768</v>
      </c>
      <c r="I477" t="s">
        <v>4071</v>
      </c>
    </row>
    <row r="478" spans="1:9" x14ac:dyDescent="0.25">
      <c r="A478" t="s">
        <v>4069</v>
      </c>
      <c r="B478" t="s">
        <v>3502</v>
      </c>
      <c r="C478" t="s">
        <v>579</v>
      </c>
      <c r="D478" t="s">
        <v>1853</v>
      </c>
      <c r="E478" t="s">
        <v>2953</v>
      </c>
      <c r="F478" s="99">
        <v>43831</v>
      </c>
      <c r="G478" t="s">
        <v>4070</v>
      </c>
      <c r="H478" s="99">
        <v>401768</v>
      </c>
      <c r="I478" t="s">
        <v>4071</v>
      </c>
    </row>
    <row r="479" spans="1:9" x14ac:dyDescent="0.25">
      <c r="A479" t="s">
        <v>4069</v>
      </c>
      <c r="B479" t="s">
        <v>3503</v>
      </c>
      <c r="C479" t="s">
        <v>589</v>
      </c>
      <c r="D479" t="s">
        <v>1863</v>
      </c>
      <c r="E479" t="s">
        <v>2963</v>
      </c>
      <c r="F479" s="99">
        <v>43831</v>
      </c>
      <c r="G479" t="s">
        <v>4070</v>
      </c>
      <c r="H479" s="99">
        <v>401768</v>
      </c>
      <c r="I479" t="s">
        <v>4071</v>
      </c>
    </row>
    <row r="480" spans="1:9" x14ac:dyDescent="0.25">
      <c r="A480" t="s">
        <v>4069</v>
      </c>
      <c r="B480" t="s">
        <v>3504</v>
      </c>
      <c r="C480" t="s">
        <v>261</v>
      </c>
      <c r="D480" t="s">
        <v>1873</v>
      </c>
      <c r="E480" t="s">
        <v>2973</v>
      </c>
      <c r="F480" s="99">
        <v>43831</v>
      </c>
      <c r="G480" t="s">
        <v>4070</v>
      </c>
      <c r="H480" s="99">
        <v>401768</v>
      </c>
      <c r="I480" t="s">
        <v>4071</v>
      </c>
    </row>
    <row r="481" spans="1:9" x14ac:dyDescent="0.25">
      <c r="A481" t="s">
        <v>4069</v>
      </c>
      <c r="B481" t="s">
        <v>3505</v>
      </c>
      <c r="C481" t="s">
        <v>272</v>
      </c>
      <c r="D481" t="s">
        <v>1884</v>
      </c>
      <c r="E481" t="s">
        <v>2988</v>
      </c>
      <c r="F481" s="99">
        <v>43831</v>
      </c>
      <c r="G481" t="s">
        <v>4070</v>
      </c>
      <c r="H481" s="99">
        <v>401768</v>
      </c>
      <c r="I481" t="s">
        <v>4071</v>
      </c>
    </row>
    <row r="482" spans="1:9" x14ac:dyDescent="0.25">
      <c r="A482" t="s">
        <v>4069</v>
      </c>
      <c r="B482" t="s">
        <v>3506</v>
      </c>
      <c r="C482" t="s">
        <v>282</v>
      </c>
      <c r="D482" t="s">
        <v>1894</v>
      </c>
      <c r="E482" t="s">
        <v>2998</v>
      </c>
      <c r="F482" s="99">
        <v>43831</v>
      </c>
      <c r="G482" t="s">
        <v>4070</v>
      </c>
      <c r="H482" s="99">
        <v>401768</v>
      </c>
      <c r="I482" t="s">
        <v>4071</v>
      </c>
    </row>
    <row r="483" spans="1:9" x14ac:dyDescent="0.25">
      <c r="A483" t="s">
        <v>4069</v>
      </c>
      <c r="B483" t="s">
        <v>3507</v>
      </c>
      <c r="C483" t="s">
        <v>292</v>
      </c>
      <c r="D483" t="s">
        <v>1904</v>
      </c>
      <c r="E483" t="s">
        <v>3008</v>
      </c>
      <c r="F483" s="99">
        <v>43831</v>
      </c>
      <c r="G483" t="s">
        <v>4070</v>
      </c>
      <c r="H483" s="99">
        <v>401768</v>
      </c>
      <c r="I483" t="s">
        <v>4071</v>
      </c>
    </row>
    <row r="484" spans="1:9" x14ac:dyDescent="0.25">
      <c r="A484" t="s">
        <v>4069</v>
      </c>
      <c r="B484" t="s">
        <v>3508</v>
      </c>
      <c r="C484" t="s">
        <v>302</v>
      </c>
      <c r="D484" t="s">
        <v>1914</v>
      </c>
      <c r="E484" t="s">
        <v>3018</v>
      </c>
      <c r="F484" s="99">
        <v>43831</v>
      </c>
      <c r="G484" t="s">
        <v>4070</v>
      </c>
      <c r="H484" s="99">
        <v>401768</v>
      </c>
      <c r="I484" t="s">
        <v>4071</v>
      </c>
    </row>
    <row r="485" spans="1:9" x14ac:dyDescent="0.25">
      <c r="A485" t="s">
        <v>4069</v>
      </c>
      <c r="B485" t="s">
        <v>3509</v>
      </c>
      <c r="C485" t="s">
        <v>312</v>
      </c>
      <c r="D485" t="s">
        <v>1924</v>
      </c>
      <c r="E485" t="s">
        <v>3028</v>
      </c>
      <c r="F485" s="99">
        <v>43831</v>
      </c>
      <c r="G485" t="s">
        <v>4070</v>
      </c>
      <c r="H485" s="99">
        <v>401768</v>
      </c>
      <c r="I485" t="s">
        <v>4071</v>
      </c>
    </row>
    <row r="486" spans="1:9" x14ac:dyDescent="0.25">
      <c r="A486" t="s">
        <v>4069</v>
      </c>
      <c r="B486" t="s">
        <v>3510</v>
      </c>
      <c r="C486" t="s">
        <v>322</v>
      </c>
      <c r="D486" t="s">
        <v>1934</v>
      </c>
      <c r="E486" t="s">
        <v>3038</v>
      </c>
      <c r="F486" s="99">
        <v>43831</v>
      </c>
      <c r="G486" t="s">
        <v>4070</v>
      </c>
      <c r="H486" s="99">
        <v>401768</v>
      </c>
      <c r="I486" t="s">
        <v>4071</v>
      </c>
    </row>
    <row r="487" spans="1:9" x14ac:dyDescent="0.25">
      <c r="A487" t="s">
        <v>4069</v>
      </c>
      <c r="B487" t="s">
        <v>3511</v>
      </c>
      <c r="C487" t="s">
        <v>332</v>
      </c>
      <c r="D487" t="s">
        <v>1944</v>
      </c>
      <c r="E487" t="s">
        <v>3048</v>
      </c>
      <c r="F487" s="99">
        <v>43831</v>
      </c>
      <c r="G487" t="s">
        <v>4070</v>
      </c>
      <c r="H487" s="99">
        <v>401768</v>
      </c>
      <c r="I487" t="s">
        <v>4071</v>
      </c>
    </row>
    <row r="488" spans="1:9" x14ac:dyDescent="0.25">
      <c r="A488" t="s">
        <v>4069</v>
      </c>
      <c r="B488" t="s">
        <v>3512</v>
      </c>
      <c r="C488" t="s">
        <v>342</v>
      </c>
      <c r="D488" t="s">
        <v>1954</v>
      </c>
      <c r="E488" t="s">
        <v>3058</v>
      </c>
      <c r="F488" s="99">
        <v>43831</v>
      </c>
      <c r="G488" t="s">
        <v>4070</v>
      </c>
      <c r="H488" s="99">
        <v>401768</v>
      </c>
      <c r="I488" t="s">
        <v>4071</v>
      </c>
    </row>
    <row r="489" spans="1:9" x14ac:dyDescent="0.25">
      <c r="A489" t="s">
        <v>4069</v>
      </c>
      <c r="B489" t="s">
        <v>3513</v>
      </c>
      <c r="C489" t="s">
        <v>352</v>
      </c>
      <c r="D489" t="s">
        <v>1964</v>
      </c>
      <c r="E489" t="s">
        <v>3068</v>
      </c>
      <c r="F489" s="99">
        <v>43831</v>
      </c>
      <c r="G489" t="s">
        <v>4070</v>
      </c>
      <c r="H489" s="99">
        <v>401768</v>
      </c>
      <c r="I489" t="s">
        <v>4071</v>
      </c>
    </row>
    <row r="490" spans="1:9" x14ac:dyDescent="0.25">
      <c r="A490" t="s">
        <v>4069</v>
      </c>
      <c r="B490" t="s">
        <v>3514</v>
      </c>
      <c r="C490" t="s">
        <v>362</v>
      </c>
      <c r="D490" t="s">
        <v>1974</v>
      </c>
      <c r="E490" t="s">
        <v>3078</v>
      </c>
      <c r="F490" s="99">
        <v>43831</v>
      </c>
      <c r="G490" t="s">
        <v>4070</v>
      </c>
      <c r="H490" s="99">
        <v>401768</v>
      </c>
      <c r="I490" t="s">
        <v>4071</v>
      </c>
    </row>
    <row r="491" spans="1:9" x14ac:dyDescent="0.25">
      <c r="A491" t="s">
        <v>4069</v>
      </c>
      <c r="B491" t="s">
        <v>373</v>
      </c>
      <c r="C491" t="s">
        <v>4189</v>
      </c>
      <c r="D491" t="s">
        <v>4190</v>
      </c>
      <c r="E491" t="s">
        <v>1985</v>
      </c>
      <c r="F491" s="99">
        <v>42614</v>
      </c>
      <c r="G491" t="s">
        <v>4070</v>
      </c>
      <c r="H491" s="99">
        <v>401768</v>
      </c>
      <c r="I491" t="s">
        <v>4071</v>
      </c>
    </row>
    <row r="492" spans="1:9" x14ac:dyDescent="0.25">
      <c r="A492" t="s">
        <v>4069</v>
      </c>
      <c r="B492" t="s">
        <v>374</v>
      </c>
      <c r="C492" t="s">
        <v>59</v>
      </c>
      <c r="D492" t="s">
        <v>1517</v>
      </c>
      <c r="E492" t="s">
        <v>1986</v>
      </c>
      <c r="F492" s="99">
        <v>42614</v>
      </c>
      <c r="G492" s="99">
        <v>43112</v>
      </c>
      <c r="H492" s="99">
        <v>44628</v>
      </c>
      <c r="I492" t="s">
        <v>3445</v>
      </c>
    </row>
    <row r="493" spans="1:9" x14ac:dyDescent="0.25">
      <c r="A493" t="s">
        <v>4069</v>
      </c>
      <c r="B493" t="s">
        <v>375</v>
      </c>
      <c r="C493" t="s">
        <v>61</v>
      </c>
      <c r="D493" t="s">
        <v>4191</v>
      </c>
      <c r="E493" t="s">
        <v>4192</v>
      </c>
      <c r="F493" s="99">
        <v>42614</v>
      </c>
      <c r="G493" s="99">
        <v>43112</v>
      </c>
      <c r="H493" s="99">
        <v>44628</v>
      </c>
      <c r="I493" t="s">
        <v>3445</v>
      </c>
    </row>
    <row r="494" spans="1:9" x14ac:dyDescent="0.25">
      <c r="A494" t="s">
        <v>4069</v>
      </c>
      <c r="B494" t="s">
        <v>376</v>
      </c>
      <c r="C494" t="s">
        <v>63</v>
      </c>
      <c r="D494" t="s">
        <v>4193</v>
      </c>
      <c r="E494" t="s">
        <v>4194</v>
      </c>
      <c r="F494" s="99">
        <v>42614</v>
      </c>
      <c r="G494" s="99">
        <v>43112</v>
      </c>
      <c r="H494" s="99">
        <v>44628</v>
      </c>
      <c r="I494" t="s">
        <v>3445</v>
      </c>
    </row>
    <row r="495" spans="1:9" x14ac:dyDescent="0.25">
      <c r="A495" t="s">
        <v>4069</v>
      </c>
      <c r="B495" t="s">
        <v>377</v>
      </c>
      <c r="C495" t="s">
        <v>65</v>
      </c>
      <c r="D495" t="s">
        <v>4195</v>
      </c>
      <c r="E495" t="s">
        <v>4196</v>
      </c>
      <c r="F495" s="99">
        <v>42614</v>
      </c>
      <c r="G495" s="99">
        <v>43112</v>
      </c>
      <c r="H495" s="99">
        <v>44628</v>
      </c>
      <c r="I495" t="s">
        <v>3445</v>
      </c>
    </row>
    <row r="496" spans="1:9" x14ac:dyDescent="0.25">
      <c r="A496" t="s">
        <v>4069</v>
      </c>
      <c r="B496" t="s">
        <v>378</v>
      </c>
      <c r="C496" t="s">
        <v>379</v>
      </c>
      <c r="D496" t="s">
        <v>4197</v>
      </c>
      <c r="E496" t="s">
        <v>4198</v>
      </c>
      <c r="F496" s="99">
        <v>42614</v>
      </c>
      <c r="G496" s="99">
        <v>43112</v>
      </c>
      <c r="H496" s="99">
        <v>44628</v>
      </c>
      <c r="I496" t="s">
        <v>3445</v>
      </c>
    </row>
    <row r="497" spans="1:9" x14ac:dyDescent="0.25">
      <c r="A497" t="s">
        <v>4069</v>
      </c>
      <c r="B497" t="s">
        <v>380</v>
      </c>
      <c r="C497" t="s">
        <v>381</v>
      </c>
      <c r="D497" t="s">
        <v>4199</v>
      </c>
      <c r="E497" t="s">
        <v>4200</v>
      </c>
      <c r="F497" s="99">
        <v>42614</v>
      </c>
      <c r="G497" s="99">
        <v>43112</v>
      </c>
      <c r="H497" s="99">
        <v>44628</v>
      </c>
      <c r="I497" t="s">
        <v>3445</v>
      </c>
    </row>
    <row r="498" spans="1:9" x14ac:dyDescent="0.25">
      <c r="A498" t="s">
        <v>4069</v>
      </c>
      <c r="B498" t="s">
        <v>382</v>
      </c>
      <c r="C498" t="s">
        <v>383</v>
      </c>
      <c r="D498" t="s">
        <v>4201</v>
      </c>
      <c r="E498" t="s">
        <v>4202</v>
      </c>
      <c r="F498" s="99">
        <v>42614</v>
      </c>
      <c r="G498" s="99">
        <v>43112</v>
      </c>
      <c r="H498" s="99">
        <v>44628</v>
      </c>
      <c r="I498" t="s">
        <v>3445</v>
      </c>
    </row>
    <row r="499" spans="1:9" x14ac:dyDescent="0.25">
      <c r="A499" t="s">
        <v>4069</v>
      </c>
      <c r="B499" t="s">
        <v>384</v>
      </c>
      <c r="C499" t="s">
        <v>385</v>
      </c>
      <c r="D499" t="s">
        <v>4203</v>
      </c>
      <c r="E499" t="s">
        <v>4204</v>
      </c>
      <c r="F499" s="99">
        <v>42614</v>
      </c>
      <c r="G499" s="99">
        <v>43112</v>
      </c>
      <c r="H499" s="99">
        <v>44628</v>
      </c>
      <c r="I499" t="s">
        <v>3445</v>
      </c>
    </row>
    <row r="500" spans="1:9" x14ac:dyDescent="0.25">
      <c r="A500" t="s">
        <v>4069</v>
      </c>
      <c r="B500" t="s">
        <v>386</v>
      </c>
      <c r="C500" t="s">
        <v>387</v>
      </c>
      <c r="D500" t="s">
        <v>4205</v>
      </c>
      <c r="E500" t="s">
        <v>4206</v>
      </c>
      <c r="F500" s="99">
        <v>42614</v>
      </c>
      <c r="G500" s="99">
        <v>43112</v>
      </c>
      <c r="H500" s="99">
        <v>44628</v>
      </c>
      <c r="I500" t="s">
        <v>3445</v>
      </c>
    </row>
    <row r="501" spans="1:9" x14ac:dyDescent="0.25">
      <c r="A501" t="s">
        <v>4069</v>
      </c>
      <c r="B501" t="s">
        <v>388</v>
      </c>
      <c r="C501" t="s">
        <v>389</v>
      </c>
      <c r="D501" t="s">
        <v>4207</v>
      </c>
      <c r="E501" t="s">
        <v>4208</v>
      </c>
      <c r="F501" s="99">
        <v>42614</v>
      </c>
      <c r="G501" s="99">
        <v>43112</v>
      </c>
      <c r="H501" s="99">
        <v>44628</v>
      </c>
      <c r="I501" t="s">
        <v>3445</v>
      </c>
    </row>
    <row r="502" spans="1:9" x14ac:dyDescent="0.25">
      <c r="A502" t="s">
        <v>4069</v>
      </c>
      <c r="B502" t="s">
        <v>390</v>
      </c>
      <c r="C502" t="s">
        <v>391</v>
      </c>
      <c r="D502" t="s">
        <v>4209</v>
      </c>
      <c r="E502" t="s">
        <v>4210</v>
      </c>
      <c r="F502" s="99">
        <v>42614</v>
      </c>
      <c r="G502" s="99">
        <v>43112</v>
      </c>
      <c r="H502" s="99">
        <v>44628</v>
      </c>
      <c r="I502" t="s">
        <v>3445</v>
      </c>
    </row>
    <row r="503" spans="1:9" x14ac:dyDescent="0.25">
      <c r="A503" t="s">
        <v>4069</v>
      </c>
      <c r="B503" t="s">
        <v>392</v>
      </c>
      <c r="C503" t="s">
        <v>393</v>
      </c>
      <c r="D503" t="s">
        <v>4211</v>
      </c>
      <c r="E503" t="s">
        <v>4212</v>
      </c>
      <c r="F503" s="99">
        <v>42614</v>
      </c>
      <c r="G503" s="99">
        <v>43112</v>
      </c>
      <c r="H503" s="99">
        <v>44628</v>
      </c>
      <c r="I503" t="s">
        <v>3445</v>
      </c>
    </row>
    <row r="504" spans="1:9" x14ac:dyDescent="0.25">
      <c r="A504" t="s">
        <v>4069</v>
      </c>
      <c r="B504" t="s">
        <v>394</v>
      </c>
      <c r="C504" t="s">
        <v>395</v>
      </c>
      <c r="D504" t="s">
        <v>4213</v>
      </c>
      <c r="E504" t="s">
        <v>4214</v>
      </c>
      <c r="F504" s="99">
        <v>42614</v>
      </c>
      <c r="G504" s="99">
        <v>43112</v>
      </c>
      <c r="H504" s="99">
        <v>44628</v>
      </c>
      <c r="I504" t="s">
        <v>3445</v>
      </c>
    </row>
    <row r="505" spans="1:9" x14ac:dyDescent="0.25">
      <c r="A505" t="s">
        <v>4069</v>
      </c>
      <c r="B505" t="s">
        <v>396</v>
      </c>
      <c r="C505" t="s">
        <v>397</v>
      </c>
      <c r="D505" t="s">
        <v>4215</v>
      </c>
      <c r="E505" t="s">
        <v>4216</v>
      </c>
      <c r="F505" s="99">
        <v>42614</v>
      </c>
      <c r="G505" s="99">
        <v>43112</v>
      </c>
      <c r="H505" s="99">
        <v>44628</v>
      </c>
      <c r="I505" t="s">
        <v>3445</v>
      </c>
    </row>
    <row r="506" spans="1:9" x14ac:dyDescent="0.25">
      <c r="A506" t="s">
        <v>4069</v>
      </c>
      <c r="B506" t="s">
        <v>398</v>
      </c>
      <c r="C506" t="s">
        <v>399</v>
      </c>
      <c r="D506" t="s">
        <v>4217</v>
      </c>
      <c r="E506" t="s">
        <v>4218</v>
      </c>
      <c r="F506" s="99">
        <v>42614</v>
      </c>
      <c r="G506" s="99">
        <v>43112</v>
      </c>
      <c r="H506" s="99">
        <v>44628</v>
      </c>
      <c r="I506" t="s">
        <v>3445</v>
      </c>
    </row>
    <row r="507" spans="1:9" x14ac:dyDescent="0.25">
      <c r="A507" t="s">
        <v>4069</v>
      </c>
      <c r="B507" t="s">
        <v>400</v>
      </c>
      <c r="C507" t="s">
        <v>401</v>
      </c>
      <c r="D507" t="s">
        <v>4219</v>
      </c>
      <c r="E507" t="s">
        <v>4220</v>
      </c>
      <c r="F507" s="99">
        <v>42614</v>
      </c>
      <c r="G507" s="99">
        <v>43112</v>
      </c>
      <c r="H507" s="99">
        <v>44628</v>
      </c>
      <c r="I507" t="s">
        <v>3445</v>
      </c>
    </row>
    <row r="508" spans="1:9" x14ac:dyDescent="0.25">
      <c r="A508" t="s">
        <v>4069</v>
      </c>
      <c r="B508" t="s">
        <v>402</v>
      </c>
      <c r="C508" t="s">
        <v>403</v>
      </c>
      <c r="D508" t="s">
        <v>4221</v>
      </c>
      <c r="E508" t="s">
        <v>4222</v>
      </c>
      <c r="F508" s="99">
        <v>42614</v>
      </c>
      <c r="G508" s="99">
        <v>43112</v>
      </c>
      <c r="H508" s="99">
        <v>44628</v>
      </c>
      <c r="I508" t="s">
        <v>3445</v>
      </c>
    </row>
    <row r="509" spans="1:9" x14ac:dyDescent="0.25">
      <c r="A509" t="s">
        <v>4069</v>
      </c>
      <c r="B509" t="s">
        <v>404</v>
      </c>
      <c r="C509" t="s">
        <v>405</v>
      </c>
      <c r="D509" t="s">
        <v>4223</v>
      </c>
      <c r="E509" t="s">
        <v>4224</v>
      </c>
      <c r="F509" s="99">
        <v>42614</v>
      </c>
      <c r="G509" s="99">
        <v>43112</v>
      </c>
      <c r="H509" s="99">
        <v>44628</v>
      </c>
      <c r="I509" t="s">
        <v>3445</v>
      </c>
    </row>
    <row r="510" spans="1:9" x14ac:dyDescent="0.25">
      <c r="A510" t="s">
        <v>4069</v>
      </c>
      <c r="B510" t="s">
        <v>406</v>
      </c>
      <c r="C510" t="s">
        <v>407</v>
      </c>
      <c r="D510" t="s">
        <v>4225</v>
      </c>
      <c r="E510" t="s">
        <v>4226</v>
      </c>
      <c r="F510" s="99">
        <v>42614</v>
      </c>
      <c r="G510" s="99">
        <v>43112</v>
      </c>
      <c r="H510" s="99">
        <v>44628</v>
      </c>
      <c r="I510" t="s">
        <v>3445</v>
      </c>
    </row>
    <row r="511" spans="1:9" x14ac:dyDescent="0.25">
      <c r="A511" t="s">
        <v>4069</v>
      </c>
      <c r="B511" t="s">
        <v>408</v>
      </c>
      <c r="C511" t="s">
        <v>409</v>
      </c>
      <c r="D511" t="s">
        <v>4227</v>
      </c>
      <c r="E511" t="s">
        <v>4228</v>
      </c>
      <c r="F511" s="99">
        <v>42614</v>
      </c>
      <c r="G511" s="99">
        <v>43112</v>
      </c>
      <c r="H511" s="99">
        <v>44628</v>
      </c>
      <c r="I511" t="s">
        <v>3445</v>
      </c>
    </row>
    <row r="512" spans="1:9" x14ac:dyDescent="0.25">
      <c r="A512" t="s">
        <v>4069</v>
      </c>
      <c r="B512" t="s">
        <v>410</v>
      </c>
      <c r="C512" t="s">
        <v>411</v>
      </c>
      <c r="D512" t="s">
        <v>4229</v>
      </c>
      <c r="E512" t="s">
        <v>4230</v>
      </c>
      <c r="F512" s="99">
        <v>42614</v>
      </c>
      <c r="G512" s="99">
        <v>43112</v>
      </c>
      <c r="H512" s="99">
        <v>44628</v>
      </c>
      <c r="I512" t="s">
        <v>3445</v>
      </c>
    </row>
    <row r="513" spans="1:9" x14ac:dyDescent="0.25">
      <c r="A513" t="s">
        <v>4069</v>
      </c>
      <c r="B513" t="s">
        <v>412</v>
      </c>
      <c r="C513" t="s">
        <v>413</v>
      </c>
      <c r="D513" t="s">
        <v>4231</v>
      </c>
      <c r="E513" t="s">
        <v>4232</v>
      </c>
      <c r="F513" s="99">
        <v>42614</v>
      </c>
      <c r="G513" s="99">
        <v>43112</v>
      </c>
      <c r="H513" s="99">
        <v>44628</v>
      </c>
      <c r="I513" t="s">
        <v>3445</v>
      </c>
    </row>
    <row r="514" spans="1:9" x14ac:dyDescent="0.25">
      <c r="A514" t="s">
        <v>4069</v>
      </c>
      <c r="B514" t="s">
        <v>414</v>
      </c>
      <c r="C514" t="s">
        <v>415</v>
      </c>
      <c r="D514" t="s">
        <v>4233</v>
      </c>
      <c r="E514" t="s">
        <v>4234</v>
      </c>
      <c r="F514" s="99">
        <v>42614</v>
      </c>
      <c r="G514" s="99">
        <v>43112</v>
      </c>
      <c r="H514" s="99">
        <v>44628</v>
      </c>
      <c r="I514" t="s">
        <v>3445</v>
      </c>
    </row>
    <row r="515" spans="1:9" x14ac:dyDescent="0.25">
      <c r="A515" t="s">
        <v>4069</v>
      </c>
      <c r="B515" t="s">
        <v>416</v>
      </c>
      <c r="C515" t="s">
        <v>417</v>
      </c>
      <c r="D515" t="s">
        <v>4235</v>
      </c>
      <c r="E515" t="s">
        <v>4236</v>
      </c>
      <c r="F515" s="99">
        <v>42614</v>
      </c>
      <c r="G515" s="99">
        <v>43112</v>
      </c>
      <c r="H515" s="99">
        <v>44628</v>
      </c>
      <c r="I515" t="s">
        <v>3445</v>
      </c>
    </row>
    <row r="516" spans="1:9" x14ac:dyDescent="0.25">
      <c r="A516" t="s">
        <v>4069</v>
      </c>
      <c r="B516" t="s">
        <v>418</v>
      </c>
      <c r="C516" t="s">
        <v>419</v>
      </c>
      <c r="D516" t="s">
        <v>4237</v>
      </c>
      <c r="E516" t="s">
        <v>4238</v>
      </c>
      <c r="F516" s="99">
        <v>42614</v>
      </c>
      <c r="G516" s="99">
        <v>43112</v>
      </c>
      <c r="H516" s="99">
        <v>44628</v>
      </c>
      <c r="I516" t="s">
        <v>3445</v>
      </c>
    </row>
    <row r="517" spans="1:9" x14ac:dyDescent="0.25">
      <c r="A517" t="s">
        <v>4069</v>
      </c>
      <c r="B517" t="s">
        <v>420</v>
      </c>
      <c r="C517" t="s">
        <v>421</v>
      </c>
      <c r="D517" t="s">
        <v>4239</v>
      </c>
      <c r="E517" t="s">
        <v>4240</v>
      </c>
      <c r="F517" s="99">
        <v>42614</v>
      </c>
      <c r="G517" s="99">
        <v>43112</v>
      </c>
      <c r="H517" s="99">
        <v>44628</v>
      </c>
      <c r="I517" t="s">
        <v>3445</v>
      </c>
    </row>
    <row r="518" spans="1:9" x14ac:dyDescent="0.25">
      <c r="A518" t="s">
        <v>4069</v>
      </c>
      <c r="B518" t="s">
        <v>422</v>
      </c>
      <c r="C518" t="s">
        <v>423</v>
      </c>
      <c r="D518" t="s">
        <v>4241</v>
      </c>
      <c r="E518" t="s">
        <v>4242</v>
      </c>
      <c r="F518" s="99">
        <v>42614</v>
      </c>
      <c r="G518" s="99">
        <v>43112</v>
      </c>
      <c r="H518" s="99">
        <v>44628</v>
      </c>
      <c r="I518" t="s">
        <v>3445</v>
      </c>
    </row>
    <row r="519" spans="1:9" x14ac:dyDescent="0.25">
      <c r="A519" t="s">
        <v>4069</v>
      </c>
      <c r="B519" t="s">
        <v>424</v>
      </c>
      <c r="C519" t="s">
        <v>425</v>
      </c>
      <c r="D519" t="s">
        <v>4243</v>
      </c>
      <c r="E519" t="s">
        <v>4244</v>
      </c>
      <c r="F519" s="99">
        <v>42614</v>
      </c>
      <c r="G519" s="99">
        <v>43112</v>
      </c>
      <c r="H519" s="99">
        <v>44628</v>
      </c>
      <c r="I519" t="s">
        <v>3445</v>
      </c>
    </row>
    <row r="520" spans="1:9" x14ac:dyDescent="0.25">
      <c r="A520" t="s">
        <v>4069</v>
      </c>
      <c r="B520" t="s">
        <v>426</v>
      </c>
      <c r="C520" t="s">
        <v>427</v>
      </c>
      <c r="D520" t="s">
        <v>4245</v>
      </c>
      <c r="E520" t="s">
        <v>4246</v>
      </c>
      <c r="F520" s="99">
        <v>42614</v>
      </c>
      <c r="G520" s="99">
        <v>43112</v>
      </c>
      <c r="H520" s="99">
        <v>44628</v>
      </c>
      <c r="I520" t="s">
        <v>3445</v>
      </c>
    </row>
    <row r="521" spans="1:9" x14ac:dyDescent="0.25">
      <c r="A521" t="s">
        <v>4069</v>
      </c>
      <c r="B521" t="s">
        <v>428</v>
      </c>
      <c r="C521" t="s">
        <v>429</v>
      </c>
      <c r="D521" t="s">
        <v>4247</v>
      </c>
      <c r="E521" t="s">
        <v>4248</v>
      </c>
      <c r="F521" s="99">
        <v>42614</v>
      </c>
      <c r="G521" s="99">
        <v>43112</v>
      </c>
      <c r="H521" s="99">
        <v>44628</v>
      </c>
      <c r="I521" t="s">
        <v>3445</v>
      </c>
    </row>
    <row r="522" spans="1:9" x14ac:dyDescent="0.25">
      <c r="A522" t="s">
        <v>4069</v>
      </c>
      <c r="B522" t="s">
        <v>430</v>
      </c>
      <c r="C522" t="s">
        <v>431</v>
      </c>
      <c r="D522" t="s">
        <v>4249</v>
      </c>
      <c r="E522" t="s">
        <v>4250</v>
      </c>
      <c r="F522" s="99">
        <v>42614</v>
      </c>
      <c r="G522" s="99">
        <v>43112</v>
      </c>
      <c r="H522" s="99">
        <v>44628</v>
      </c>
      <c r="I522" t="s">
        <v>3445</v>
      </c>
    </row>
    <row r="523" spans="1:9" x14ac:dyDescent="0.25">
      <c r="A523" t="s">
        <v>4069</v>
      </c>
      <c r="B523" t="s">
        <v>432</v>
      </c>
      <c r="C523" t="s">
        <v>433</v>
      </c>
      <c r="D523" t="s">
        <v>4251</v>
      </c>
      <c r="E523" t="s">
        <v>4252</v>
      </c>
      <c r="F523" s="99">
        <v>42614</v>
      </c>
      <c r="G523" s="99">
        <v>43112</v>
      </c>
      <c r="H523" s="99">
        <v>44628</v>
      </c>
      <c r="I523" t="s">
        <v>3445</v>
      </c>
    </row>
    <row r="524" spans="1:9" x14ac:dyDescent="0.25">
      <c r="A524" t="s">
        <v>4069</v>
      </c>
      <c r="B524" t="s">
        <v>434</v>
      </c>
      <c r="C524" t="s">
        <v>435</v>
      </c>
      <c r="D524" t="s">
        <v>4253</v>
      </c>
      <c r="E524" t="s">
        <v>4254</v>
      </c>
      <c r="F524" s="99">
        <v>42614</v>
      </c>
      <c r="G524" s="99">
        <v>43112</v>
      </c>
      <c r="H524" s="99">
        <v>44628</v>
      </c>
      <c r="I524" t="s">
        <v>3445</v>
      </c>
    </row>
    <row r="525" spans="1:9" x14ac:dyDescent="0.25">
      <c r="A525" t="s">
        <v>4069</v>
      </c>
      <c r="B525" t="s">
        <v>436</v>
      </c>
      <c r="C525" t="s">
        <v>437</v>
      </c>
      <c r="D525" t="s">
        <v>4255</v>
      </c>
      <c r="E525" t="s">
        <v>4256</v>
      </c>
      <c r="F525" s="99">
        <v>42614</v>
      </c>
      <c r="G525" s="99">
        <v>43112</v>
      </c>
      <c r="H525" s="99">
        <v>44628</v>
      </c>
      <c r="I525" t="s">
        <v>3445</v>
      </c>
    </row>
    <row r="526" spans="1:9" x14ac:dyDescent="0.25">
      <c r="A526" t="s">
        <v>4069</v>
      </c>
      <c r="B526" t="s">
        <v>438</v>
      </c>
      <c r="C526" t="s">
        <v>439</v>
      </c>
      <c r="D526" t="s">
        <v>4257</v>
      </c>
      <c r="E526" t="s">
        <v>4258</v>
      </c>
      <c r="F526" s="99">
        <v>42614</v>
      </c>
      <c r="G526" s="99">
        <v>43112</v>
      </c>
      <c r="H526" s="99">
        <v>44628</v>
      </c>
      <c r="I526" t="s">
        <v>3445</v>
      </c>
    </row>
    <row r="527" spans="1:9" x14ac:dyDescent="0.25">
      <c r="A527" t="s">
        <v>4069</v>
      </c>
      <c r="B527" t="s">
        <v>440</v>
      </c>
      <c r="C527" t="s">
        <v>441</v>
      </c>
      <c r="D527" t="s">
        <v>4259</v>
      </c>
      <c r="E527" t="s">
        <v>4260</v>
      </c>
      <c r="F527" s="99">
        <v>42614</v>
      </c>
      <c r="G527" s="99">
        <v>43112</v>
      </c>
      <c r="H527" s="99">
        <v>44628</v>
      </c>
      <c r="I527" t="s">
        <v>3445</v>
      </c>
    </row>
    <row r="528" spans="1:9" x14ac:dyDescent="0.25">
      <c r="A528" t="s">
        <v>4069</v>
      </c>
      <c r="B528" t="s">
        <v>442</v>
      </c>
      <c r="C528" t="s">
        <v>443</v>
      </c>
      <c r="D528" t="s">
        <v>4261</v>
      </c>
      <c r="E528" t="s">
        <v>4262</v>
      </c>
      <c r="F528" s="99">
        <v>42614</v>
      </c>
      <c r="G528" s="99">
        <v>43112</v>
      </c>
      <c r="H528" s="99">
        <v>44628</v>
      </c>
      <c r="I528" t="s">
        <v>3445</v>
      </c>
    </row>
    <row r="529" spans="1:9" x14ac:dyDescent="0.25">
      <c r="A529" t="s">
        <v>4069</v>
      </c>
      <c r="B529" t="s">
        <v>444</v>
      </c>
      <c r="C529" t="s">
        <v>445</v>
      </c>
      <c r="D529" t="s">
        <v>4263</v>
      </c>
      <c r="E529" t="s">
        <v>4264</v>
      </c>
      <c r="F529" s="99">
        <v>42614</v>
      </c>
      <c r="G529" s="99">
        <v>43112</v>
      </c>
      <c r="H529" s="99">
        <v>44628</v>
      </c>
      <c r="I529" t="s">
        <v>3445</v>
      </c>
    </row>
    <row r="530" spans="1:9" x14ac:dyDescent="0.25">
      <c r="A530" t="s">
        <v>4069</v>
      </c>
      <c r="B530" t="s">
        <v>446</v>
      </c>
      <c r="C530" t="s">
        <v>447</v>
      </c>
      <c r="D530" t="s">
        <v>4265</v>
      </c>
      <c r="E530" t="s">
        <v>4266</v>
      </c>
      <c r="F530" s="99">
        <v>42614</v>
      </c>
      <c r="G530" s="99">
        <v>43112</v>
      </c>
      <c r="H530" s="99">
        <v>44628</v>
      </c>
      <c r="I530" t="s">
        <v>3445</v>
      </c>
    </row>
    <row r="531" spans="1:9" x14ac:dyDescent="0.25">
      <c r="A531" t="s">
        <v>4069</v>
      </c>
      <c r="B531" t="s">
        <v>448</v>
      </c>
      <c r="C531" t="s">
        <v>449</v>
      </c>
      <c r="D531" t="s">
        <v>4267</v>
      </c>
      <c r="E531" t="s">
        <v>4268</v>
      </c>
      <c r="F531" s="99">
        <v>42614</v>
      </c>
      <c r="G531" s="99">
        <v>43112</v>
      </c>
      <c r="H531" s="99">
        <v>44628</v>
      </c>
      <c r="I531" t="s">
        <v>3445</v>
      </c>
    </row>
    <row r="532" spans="1:9" x14ac:dyDescent="0.25">
      <c r="A532" t="s">
        <v>4069</v>
      </c>
      <c r="B532" t="s">
        <v>450</v>
      </c>
      <c r="C532" t="s">
        <v>451</v>
      </c>
      <c r="D532" t="s">
        <v>4269</v>
      </c>
      <c r="E532" t="s">
        <v>4270</v>
      </c>
      <c r="F532" s="99">
        <v>42614</v>
      </c>
      <c r="G532" s="99">
        <v>43112</v>
      </c>
      <c r="H532" s="99">
        <v>44628</v>
      </c>
      <c r="I532" t="s">
        <v>3445</v>
      </c>
    </row>
    <row r="533" spans="1:9" x14ac:dyDescent="0.25">
      <c r="A533" t="s">
        <v>4069</v>
      </c>
      <c r="B533" t="s">
        <v>453</v>
      </c>
      <c r="C533" t="s">
        <v>454</v>
      </c>
      <c r="D533" t="s">
        <v>2027</v>
      </c>
      <c r="E533" t="s">
        <v>2028</v>
      </c>
      <c r="F533" s="99">
        <v>42614</v>
      </c>
      <c r="G533" s="99">
        <v>43112</v>
      </c>
      <c r="H533" s="99">
        <v>44628</v>
      </c>
      <c r="I533" t="s">
        <v>3445</v>
      </c>
    </row>
    <row r="534" spans="1:9" x14ac:dyDescent="0.25">
      <c r="A534" t="s">
        <v>4069</v>
      </c>
      <c r="B534" t="s">
        <v>452</v>
      </c>
      <c r="C534" t="s">
        <v>366</v>
      </c>
      <c r="D534" t="s">
        <v>366</v>
      </c>
      <c r="E534" t="s">
        <v>2029</v>
      </c>
      <c r="F534" s="99">
        <v>42614</v>
      </c>
      <c r="G534" s="99">
        <v>43112</v>
      </c>
      <c r="H534" s="99">
        <v>44628</v>
      </c>
      <c r="I534" t="s">
        <v>3445</v>
      </c>
    </row>
    <row r="535" spans="1:9" x14ac:dyDescent="0.25">
      <c r="A535" t="s">
        <v>4069</v>
      </c>
      <c r="B535" t="s">
        <v>455</v>
      </c>
      <c r="C535" t="s">
        <v>4111</v>
      </c>
      <c r="D535" t="s">
        <v>1627</v>
      </c>
      <c r="E535" t="s">
        <v>2030</v>
      </c>
      <c r="F535" s="99">
        <v>42614</v>
      </c>
      <c r="G535" s="99">
        <v>43112</v>
      </c>
      <c r="H535" s="99">
        <v>44628</v>
      </c>
      <c r="I535" t="s">
        <v>3445</v>
      </c>
    </row>
    <row r="536" spans="1:9" x14ac:dyDescent="0.25">
      <c r="A536" t="s">
        <v>4069</v>
      </c>
      <c r="B536" t="s">
        <v>456</v>
      </c>
      <c r="C536" t="s">
        <v>4112</v>
      </c>
      <c r="D536" t="s">
        <v>1630</v>
      </c>
      <c r="E536" t="s">
        <v>2031</v>
      </c>
      <c r="F536" s="99">
        <v>42614</v>
      </c>
      <c r="G536" s="99">
        <v>43112</v>
      </c>
      <c r="H536" s="99">
        <v>44628</v>
      </c>
      <c r="I536" t="s">
        <v>3445</v>
      </c>
    </row>
    <row r="537" spans="1:9" x14ac:dyDescent="0.25">
      <c r="A537" t="s">
        <v>4069</v>
      </c>
      <c r="B537" t="s">
        <v>457</v>
      </c>
      <c r="C537" t="s">
        <v>4113</v>
      </c>
      <c r="D537" t="s">
        <v>1633</v>
      </c>
      <c r="E537" t="s">
        <v>2032</v>
      </c>
      <c r="F537" s="99">
        <v>42614</v>
      </c>
      <c r="G537" s="99">
        <v>43112</v>
      </c>
      <c r="H537" s="99">
        <v>44628</v>
      </c>
      <c r="I537" t="s">
        <v>3445</v>
      </c>
    </row>
    <row r="538" spans="1:9" x14ac:dyDescent="0.25">
      <c r="A538" t="s">
        <v>4069</v>
      </c>
      <c r="B538" t="s">
        <v>458</v>
      </c>
      <c r="C538" t="s">
        <v>4114</v>
      </c>
      <c r="D538" t="s">
        <v>1636</v>
      </c>
      <c r="E538" t="s">
        <v>2033</v>
      </c>
      <c r="F538" s="99">
        <v>42614</v>
      </c>
      <c r="G538" s="99">
        <v>43112</v>
      </c>
      <c r="H538" s="99">
        <v>44628</v>
      </c>
      <c r="I538" t="s">
        <v>3445</v>
      </c>
    </row>
    <row r="539" spans="1:9" x14ac:dyDescent="0.25">
      <c r="A539" t="s">
        <v>4069</v>
      </c>
      <c r="B539" t="s">
        <v>459</v>
      </c>
      <c r="C539" t="s">
        <v>4115</v>
      </c>
      <c r="D539" t="s">
        <v>1639</v>
      </c>
      <c r="E539" t="s">
        <v>2034</v>
      </c>
      <c r="F539" s="99">
        <v>42614</v>
      </c>
      <c r="G539" s="99">
        <v>43112</v>
      </c>
      <c r="H539" s="99">
        <v>44628</v>
      </c>
      <c r="I539" t="s">
        <v>3445</v>
      </c>
    </row>
    <row r="540" spans="1:9" x14ac:dyDescent="0.25">
      <c r="A540" t="s">
        <v>4069</v>
      </c>
      <c r="B540" t="s">
        <v>460</v>
      </c>
      <c r="C540" t="s">
        <v>4116</v>
      </c>
      <c r="D540" t="s">
        <v>1642</v>
      </c>
      <c r="E540" t="s">
        <v>2035</v>
      </c>
      <c r="F540" s="99">
        <v>42614</v>
      </c>
      <c r="G540" s="99">
        <v>43112</v>
      </c>
      <c r="H540" s="99">
        <v>44628</v>
      </c>
      <c r="I540" t="s">
        <v>3445</v>
      </c>
    </row>
    <row r="541" spans="1:9" x14ac:dyDescent="0.25">
      <c r="A541" t="s">
        <v>4069</v>
      </c>
      <c r="B541" t="s">
        <v>461</v>
      </c>
      <c r="C541" t="s">
        <v>4117</v>
      </c>
      <c r="D541" t="s">
        <v>1645</v>
      </c>
      <c r="E541" t="s">
        <v>2036</v>
      </c>
      <c r="F541" s="99">
        <v>42614</v>
      </c>
      <c r="G541" s="99">
        <v>43112</v>
      </c>
      <c r="H541" s="99">
        <v>44628</v>
      </c>
      <c r="I541" t="s">
        <v>3445</v>
      </c>
    </row>
    <row r="542" spans="1:9" x14ac:dyDescent="0.25">
      <c r="A542" t="s">
        <v>4069</v>
      </c>
      <c r="B542" t="s">
        <v>462</v>
      </c>
      <c r="C542" t="s">
        <v>4118</v>
      </c>
      <c r="D542" t="s">
        <v>1648</v>
      </c>
      <c r="E542" t="s">
        <v>2037</v>
      </c>
      <c r="F542" s="99">
        <v>42614</v>
      </c>
      <c r="G542" s="99">
        <v>43112</v>
      </c>
      <c r="H542" s="99">
        <v>44628</v>
      </c>
      <c r="I542" t="s">
        <v>3445</v>
      </c>
    </row>
    <row r="543" spans="1:9" x14ac:dyDescent="0.25">
      <c r="A543" t="s">
        <v>4069</v>
      </c>
      <c r="B543" t="s">
        <v>463</v>
      </c>
      <c r="C543" t="s">
        <v>4119</v>
      </c>
      <c r="D543" t="s">
        <v>1651</v>
      </c>
      <c r="E543" t="s">
        <v>2038</v>
      </c>
      <c r="F543" s="99">
        <v>42614</v>
      </c>
      <c r="G543" s="99">
        <v>43112</v>
      </c>
      <c r="H543" s="99">
        <v>44628</v>
      </c>
      <c r="I543" t="s">
        <v>3445</v>
      </c>
    </row>
    <row r="544" spans="1:9" x14ac:dyDescent="0.25">
      <c r="A544" t="s">
        <v>4069</v>
      </c>
      <c r="B544" t="s">
        <v>464</v>
      </c>
      <c r="C544" t="s">
        <v>4120</v>
      </c>
      <c r="D544" t="s">
        <v>1654</v>
      </c>
      <c r="E544" t="s">
        <v>2039</v>
      </c>
      <c r="F544" s="99">
        <v>42614</v>
      </c>
      <c r="G544" s="99">
        <v>43112</v>
      </c>
      <c r="H544" s="99">
        <v>44628</v>
      </c>
      <c r="I544" t="s">
        <v>3445</v>
      </c>
    </row>
    <row r="545" spans="1:9" x14ac:dyDescent="0.25">
      <c r="A545" t="s">
        <v>4069</v>
      </c>
      <c r="B545" t="s">
        <v>465</v>
      </c>
      <c r="C545" t="s">
        <v>4121</v>
      </c>
      <c r="D545" t="s">
        <v>1657</v>
      </c>
      <c r="E545" t="s">
        <v>2040</v>
      </c>
      <c r="F545" s="99">
        <v>42614</v>
      </c>
      <c r="G545" s="99">
        <v>43112</v>
      </c>
      <c r="H545" s="99">
        <v>44628</v>
      </c>
      <c r="I545" t="s">
        <v>3445</v>
      </c>
    </row>
    <row r="546" spans="1:9" x14ac:dyDescent="0.25">
      <c r="A546" t="s">
        <v>4069</v>
      </c>
      <c r="B546" t="s">
        <v>466</v>
      </c>
      <c r="C546" t="s">
        <v>4122</v>
      </c>
      <c r="D546" t="s">
        <v>1660</v>
      </c>
      <c r="E546" t="s">
        <v>2041</v>
      </c>
      <c r="F546" s="99">
        <v>42614</v>
      </c>
      <c r="G546" s="99">
        <v>43112</v>
      </c>
      <c r="H546" s="99">
        <v>44628</v>
      </c>
      <c r="I546" t="s">
        <v>3445</v>
      </c>
    </row>
    <row r="547" spans="1:9" x14ac:dyDescent="0.25">
      <c r="A547" t="s">
        <v>4069</v>
      </c>
      <c r="B547" t="s">
        <v>467</v>
      </c>
      <c r="C547" t="s">
        <v>4123</v>
      </c>
      <c r="D547" t="s">
        <v>1663</v>
      </c>
      <c r="E547" t="s">
        <v>2042</v>
      </c>
      <c r="F547" s="99">
        <v>42614</v>
      </c>
      <c r="G547" s="99">
        <v>43112</v>
      </c>
      <c r="H547" s="99">
        <v>44628</v>
      </c>
      <c r="I547" t="s">
        <v>3445</v>
      </c>
    </row>
    <row r="548" spans="1:9" x14ac:dyDescent="0.25">
      <c r="A548" t="s">
        <v>4069</v>
      </c>
      <c r="B548" t="s">
        <v>468</v>
      </c>
      <c r="C548" t="s">
        <v>4124</v>
      </c>
      <c r="D548" t="s">
        <v>1666</v>
      </c>
      <c r="E548" t="s">
        <v>2043</v>
      </c>
      <c r="F548" s="99">
        <v>42614</v>
      </c>
      <c r="G548" s="99">
        <v>43112</v>
      </c>
      <c r="H548" s="99">
        <v>44628</v>
      </c>
      <c r="I548" t="s">
        <v>3445</v>
      </c>
    </row>
    <row r="549" spans="1:9" x14ac:dyDescent="0.25">
      <c r="A549" t="s">
        <v>4069</v>
      </c>
      <c r="B549" t="s">
        <v>469</v>
      </c>
      <c r="C549" t="s">
        <v>4125</v>
      </c>
      <c r="D549" t="s">
        <v>1669</v>
      </c>
      <c r="E549" t="s">
        <v>2044</v>
      </c>
      <c r="F549" s="99">
        <v>42614</v>
      </c>
      <c r="G549" s="99">
        <v>43112</v>
      </c>
      <c r="H549" s="99">
        <v>44628</v>
      </c>
      <c r="I549" t="s">
        <v>3445</v>
      </c>
    </row>
    <row r="550" spans="1:9" x14ac:dyDescent="0.25">
      <c r="A550" t="s">
        <v>4069</v>
      </c>
      <c r="B550" t="s">
        <v>470</v>
      </c>
      <c r="C550" t="s">
        <v>4126</v>
      </c>
      <c r="D550" t="s">
        <v>1672</v>
      </c>
      <c r="E550" t="s">
        <v>2045</v>
      </c>
      <c r="F550" s="99">
        <v>42614</v>
      </c>
      <c r="G550" s="99">
        <v>43112</v>
      </c>
      <c r="H550" s="99">
        <v>44628</v>
      </c>
      <c r="I550" t="s">
        <v>3445</v>
      </c>
    </row>
    <row r="551" spans="1:9" x14ac:dyDescent="0.25">
      <c r="A551" t="s">
        <v>4069</v>
      </c>
      <c r="B551" t="s">
        <v>471</v>
      </c>
      <c r="C551" t="s">
        <v>4127</v>
      </c>
      <c r="D551" t="s">
        <v>1675</v>
      </c>
      <c r="E551" t="s">
        <v>2046</v>
      </c>
      <c r="F551" s="99">
        <v>42614</v>
      </c>
      <c r="G551" s="99">
        <v>43112</v>
      </c>
      <c r="H551" s="99">
        <v>44628</v>
      </c>
      <c r="I551" t="s">
        <v>3445</v>
      </c>
    </row>
    <row r="552" spans="1:9" x14ac:dyDescent="0.25">
      <c r="A552" t="s">
        <v>4069</v>
      </c>
      <c r="B552" t="s">
        <v>472</v>
      </c>
      <c r="C552" t="s">
        <v>4128</v>
      </c>
      <c r="D552" t="s">
        <v>1678</v>
      </c>
      <c r="E552" t="s">
        <v>2047</v>
      </c>
      <c r="F552" s="99">
        <v>42614</v>
      </c>
      <c r="G552" s="99">
        <v>43112</v>
      </c>
      <c r="H552" s="99">
        <v>44628</v>
      </c>
      <c r="I552" t="s">
        <v>3445</v>
      </c>
    </row>
    <row r="553" spans="1:9" x14ac:dyDescent="0.25">
      <c r="A553" t="s">
        <v>4069</v>
      </c>
      <c r="B553" t="s">
        <v>473</v>
      </c>
      <c r="C553" t="s">
        <v>4129</v>
      </c>
      <c r="D553" t="s">
        <v>1681</v>
      </c>
      <c r="E553" t="s">
        <v>2048</v>
      </c>
      <c r="F553" s="99">
        <v>42614</v>
      </c>
      <c r="G553" s="99">
        <v>43112</v>
      </c>
      <c r="H553" s="99">
        <v>44628</v>
      </c>
      <c r="I553" t="s">
        <v>3445</v>
      </c>
    </row>
    <row r="554" spans="1:9" x14ac:dyDescent="0.25">
      <c r="A554" t="s">
        <v>4069</v>
      </c>
      <c r="B554" t="s">
        <v>474</v>
      </c>
      <c r="C554" t="s">
        <v>4130</v>
      </c>
      <c r="D554" t="s">
        <v>1684</v>
      </c>
      <c r="E554" t="s">
        <v>2049</v>
      </c>
      <c r="F554" s="99">
        <v>42614</v>
      </c>
      <c r="G554" s="99">
        <v>43112</v>
      </c>
      <c r="H554" s="99">
        <v>44628</v>
      </c>
      <c r="I554" t="s">
        <v>3445</v>
      </c>
    </row>
    <row r="555" spans="1:9" x14ac:dyDescent="0.25">
      <c r="A555" t="s">
        <v>4069</v>
      </c>
      <c r="B555" t="s">
        <v>475</v>
      </c>
      <c r="C555" t="s">
        <v>4131</v>
      </c>
      <c r="D555" t="s">
        <v>1687</v>
      </c>
      <c r="E555" t="s">
        <v>2050</v>
      </c>
      <c r="F555" s="99">
        <v>42614</v>
      </c>
      <c r="G555" s="99">
        <v>43112</v>
      </c>
      <c r="H555" s="99">
        <v>44628</v>
      </c>
      <c r="I555" t="s">
        <v>3445</v>
      </c>
    </row>
    <row r="556" spans="1:9" x14ac:dyDescent="0.25">
      <c r="A556" t="s">
        <v>4069</v>
      </c>
      <c r="B556" t="s">
        <v>476</v>
      </c>
      <c r="C556" t="s">
        <v>4132</v>
      </c>
      <c r="D556" t="s">
        <v>1690</v>
      </c>
      <c r="E556" t="s">
        <v>2051</v>
      </c>
      <c r="F556" s="99">
        <v>42614</v>
      </c>
      <c r="G556" s="99">
        <v>43112</v>
      </c>
      <c r="H556" s="99">
        <v>44628</v>
      </c>
      <c r="I556" t="s">
        <v>3445</v>
      </c>
    </row>
    <row r="557" spans="1:9" x14ac:dyDescent="0.25">
      <c r="A557" t="s">
        <v>4069</v>
      </c>
      <c r="B557" t="s">
        <v>477</v>
      </c>
      <c r="C557" t="s">
        <v>4133</v>
      </c>
      <c r="D557" t="s">
        <v>1693</v>
      </c>
      <c r="E557" t="s">
        <v>2052</v>
      </c>
      <c r="F557" s="99">
        <v>42614</v>
      </c>
      <c r="G557" s="99">
        <v>43112</v>
      </c>
      <c r="H557" s="99">
        <v>44628</v>
      </c>
      <c r="I557" t="s">
        <v>3445</v>
      </c>
    </row>
    <row r="558" spans="1:9" x14ac:dyDescent="0.25">
      <c r="A558" t="s">
        <v>4069</v>
      </c>
      <c r="B558" t="s">
        <v>478</v>
      </c>
      <c r="C558" t="s">
        <v>4134</v>
      </c>
      <c r="D558" t="s">
        <v>1696</v>
      </c>
      <c r="E558" t="s">
        <v>2053</v>
      </c>
      <c r="F558" s="99">
        <v>42614</v>
      </c>
      <c r="G558" s="99">
        <v>43112</v>
      </c>
      <c r="H558" s="99">
        <v>44628</v>
      </c>
      <c r="I558" t="s">
        <v>3445</v>
      </c>
    </row>
    <row r="559" spans="1:9" x14ac:dyDescent="0.25">
      <c r="A559" t="s">
        <v>4069</v>
      </c>
      <c r="B559" t="s">
        <v>479</v>
      </c>
      <c r="C559" t="s">
        <v>4135</v>
      </c>
      <c r="D559" t="s">
        <v>1699</v>
      </c>
      <c r="E559" t="s">
        <v>2054</v>
      </c>
      <c r="F559" s="99">
        <v>42614</v>
      </c>
      <c r="G559" s="99">
        <v>43112</v>
      </c>
      <c r="H559" s="99">
        <v>44628</v>
      </c>
      <c r="I559" t="s">
        <v>3445</v>
      </c>
    </row>
    <row r="560" spans="1:9" x14ac:dyDescent="0.25">
      <c r="A560" t="s">
        <v>4069</v>
      </c>
      <c r="B560" t="s">
        <v>480</v>
      </c>
      <c r="C560" t="s">
        <v>4136</v>
      </c>
      <c r="D560" t="s">
        <v>1702</v>
      </c>
      <c r="E560" t="s">
        <v>2055</v>
      </c>
      <c r="F560" s="99">
        <v>42614</v>
      </c>
      <c r="G560" s="99">
        <v>43112</v>
      </c>
      <c r="H560" s="99">
        <v>44628</v>
      </c>
      <c r="I560" t="s">
        <v>3445</v>
      </c>
    </row>
    <row r="561" spans="1:9" x14ac:dyDescent="0.25">
      <c r="A561" t="s">
        <v>4069</v>
      </c>
      <c r="B561" t="s">
        <v>481</v>
      </c>
      <c r="C561" t="s">
        <v>4137</v>
      </c>
      <c r="D561" t="s">
        <v>1705</v>
      </c>
      <c r="E561" t="s">
        <v>2056</v>
      </c>
      <c r="F561" s="99">
        <v>42614</v>
      </c>
      <c r="G561" s="99">
        <v>43112</v>
      </c>
      <c r="H561" s="99">
        <v>44628</v>
      </c>
      <c r="I561" t="s">
        <v>3445</v>
      </c>
    </row>
    <row r="562" spans="1:9" x14ac:dyDescent="0.25">
      <c r="A562" t="s">
        <v>4069</v>
      </c>
      <c r="B562" t="s">
        <v>482</v>
      </c>
      <c r="C562" t="s">
        <v>4138</v>
      </c>
      <c r="D562" t="s">
        <v>1708</v>
      </c>
      <c r="E562" t="s">
        <v>2057</v>
      </c>
      <c r="F562" s="99">
        <v>42614</v>
      </c>
      <c r="G562" s="99">
        <v>43112</v>
      </c>
      <c r="H562" s="99">
        <v>44628</v>
      </c>
      <c r="I562" t="s">
        <v>3445</v>
      </c>
    </row>
    <row r="563" spans="1:9" x14ac:dyDescent="0.25">
      <c r="A563" t="s">
        <v>4069</v>
      </c>
      <c r="B563" t="s">
        <v>483</v>
      </c>
      <c r="C563" t="s">
        <v>4139</v>
      </c>
      <c r="D563" t="s">
        <v>1711</v>
      </c>
      <c r="E563" t="s">
        <v>2058</v>
      </c>
      <c r="F563" s="99">
        <v>42614</v>
      </c>
      <c r="G563" s="99">
        <v>43112</v>
      </c>
      <c r="H563" s="99">
        <v>44628</v>
      </c>
      <c r="I563" t="s">
        <v>3445</v>
      </c>
    </row>
    <row r="564" spans="1:9" x14ac:dyDescent="0.25">
      <c r="A564" t="s">
        <v>4069</v>
      </c>
      <c r="B564" t="s">
        <v>484</v>
      </c>
      <c r="C564" t="s">
        <v>4140</v>
      </c>
      <c r="D564" t="s">
        <v>1714</v>
      </c>
      <c r="E564" t="s">
        <v>2059</v>
      </c>
      <c r="F564" s="99">
        <v>42614</v>
      </c>
      <c r="G564" s="99">
        <v>43112</v>
      </c>
      <c r="H564" s="99">
        <v>44628</v>
      </c>
      <c r="I564" t="s">
        <v>3445</v>
      </c>
    </row>
    <row r="565" spans="1:9" x14ac:dyDescent="0.25">
      <c r="A565" t="s">
        <v>4069</v>
      </c>
      <c r="B565" t="s">
        <v>485</v>
      </c>
      <c r="C565" t="s">
        <v>4141</v>
      </c>
      <c r="D565" t="s">
        <v>1717</v>
      </c>
      <c r="E565" t="s">
        <v>2060</v>
      </c>
      <c r="F565" s="99">
        <v>42614</v>
      </c>
      <c r="G565" s="99">
        <v>43112</v>
      </c>
      <c r="H565" s="99">
        <v>44628</v>
      </c>
      <c r="I565" t="s">
        <v>3445</v>
      </c>
    </row>
    <row r="566" spans="1:9" x14ac:dyDescent="0.25">
      <c r="A566" t="s">
        <v>4069</v>
      </c>
      <c r="B566" t="s">
        <v>486</v>
      </c>
      <c r="C566" t="s">
        <v>4142</v>
      </c>
      <c r="D566" t="s">
        <v>1720</v>
      </c>
      <c r="E566" t="s">
        <v>2061</v>
      </c>
      <c r="F566" s="99">
        <v>42614</v>
      </c>
      <c r="G566" s="99">
        <v>43112</v>
      </c>
      <c r="H566" s="99">
        <v>44628</v>
      </c>
      <c r="I566" t="s">
        <v>3445</v>
      </c>
    </row>
    <row r="567" spans="1:9" x14ac:dyDescent="0.25">
      <c r="A567" t="s">
        <v>4069</v>
      </c>
      <c r="B567" t="s">
        <v>487</v>
      </c>
      <c r="C567" t="s">
        <v>4143</v>
      </c>
      <c r="D567" t="s">
        <v>1723</v>
      </c>
      <c r="E567" t="s">
        <v>2062</v>
      </c>
      <c r="F567" s="99">
        <v>42614</v>
      </c>
      <c r="G567" s="99">
        <v>43112</v>
      </c>
      <c r="H567" s="99">
        <v>44628</v>
      </c>
      <c r="I567" t="s">
        <v>3445</v>
      </c>
    </row>
    <row r="568" spans="1:9" x14ac:dyDescent="0.25">
      <c r="A568" t="s">
        <v>4069</v>
      </c>
      <c r="B568" t="s">
        <v>488</v>
      </c>
      <c r="C568" t="s">
        <v>4144</v>
      </c>
      <c r="D568" t="s">
        <v>1726</v>
      </c>
      <c r="E568" t="s">
        <v>2063</v>
      </c>
      <c r="F568" s="99">
        <v>42614</v>
      </c>
      <c r="G568" s="99">
        <v>43112</v>
      </c>
      <c r="H568" s="99">
        <v>44628</v>
      </c>
      <c r="I568" t="s">
        <v>3445</v>
      </c>
    </row>
    <row r="569" spans="1:9" x14ac:dyDescent="0.25">
      <c r="A569" t="s">
        <v>4069</v>
      </c>
      <c r="B569" t="s">
        <v>489</v>
      </c>
      <c r="C569" t="s">
        <v>4145</v>
      </c>
      <c r="D569" t="s">
        <v>1729</v>
      </c>
      <c r="E569" t="s">
        <v>2064</v>
      </c>
      <c r="F569" s="99">
        <v>42614</v>
      </c>
      <c r="G569" s="99">
        <v>43112</v>
      </c>
      <c r="H569" s="99">
        <v>44628</v>
      </c>
      <c r="I569" t="s">
        <v>3445</v>
      </c>
    </row>
    <row r="570" spans="1:9" x14ac:dyDescent="0.25">
      <c r="A570" t="s">
        <v>4069</v>
      </c>
      <c r="B570" t="s">
        <v>490</v>
      </c>
      <c r="C570" t="s">
        <v>4146</v>
      </c>
      <c r="D570" t="s">
        <v>1732</v>
      </c>
      <c r="E570" t="s">
        <v>2065</v>
      </c>
      <c r="F570" s="99">
        <v>42614</v>
      </c>
      <c r="G570" s="99">
        <v>43112</v>
      </c>
      <c r="H570" s="99">
        <v>44628</v>
      </c>
      <c r="I570" t="s">
        <v>3445</v>
      </c>
    </row>
    <row r="571" spans="1:9" x14ac:dyDescent="0.25">
      <c r="A571" t="s">
        <v>4069</v>
      </c>
      <c r="B571" t="s">
        <v>491</v>
      </c>
      <c r="C571" t="s">
        <v>4147</v>
      </c>
      <c r="D571" t="s">
        <v>1735</v>
      </c>
      <c r="E571" t="s">
        <v>2066</v>
      </c>
      <c r="F571" s="99">
        <v>42614</v>
      </c>
      <c r="G571" s="99">
        <v>43112</v>
      </c>
      <c r="H571" s="99">
        <v>44628</v>
      </c>
      <c r="I571" t="s">
        <v>3445</v>
      </c>
    </row>
    <row r="572" spans="1:9" x14ac:dyDescent="0.25">
      <c r="A572" t="s">
        <v>4069</v>
      </c>
      <c r="B572" t="s">
        <v>492</v>
      </c>
      <c r="C572" t="s">
        <v>4148</v>
      </c>
      <c r="D572" t="s">
        <v>1738</v>
      </c>
      <c r="E572" t="s">
        <v>2067</v>
      </c>
      <c r="F572" s="99">
        <v>42614</v>
      </c>
      <c r="G572" s="99">
        <v>43112</v>
      </c>
      <c r="H572" s="99">
        <v>44628</v>
      </c>
      <c r="I572" t="s">
        <v>3445</v>
      </c>
    </row>
    <row r="573" spans="1:9" x14ac:dyDescent="0.25">
      <c r="A573" t="s">
        <v>4069</v>
      </c>
      <c r="B573" t="s">
        <v>493</v>
      </c>
      <c r="C573" t="s">
        <v>4149</v>
      </c>
      <c r="D573" t="s">
        <v>1741</v>
      </c>
      <c r="E573" t="s">
        <v>2068</v>
      </c>
      <c r="F573" s="99">
        <v>42614</v>
      </c>
      <c r="G573" s="99">
        <v>43112</v>
      </c>
      <c r="H573" s="99">
        <v>44628</v>
      </c>
      <c r="I573" t="s">
        <v>3445</v>
      </c>
    </row>
    <row r="574" spans="1:9" x14ac:dyDescent="0.25">
      <c r="A574" t="s">
        <v>4069</v>
      </c>
      <c r="B574" t="s">
        <v>494</v>
      </c>
      <c r="C574" t="s">
        <v>4271</v>
      </c>
      <c r="D574" t="s">
        <v>1743</v>
      </c>
      <c r="E574" t="s">
        <v>2069</v>
      </c>
      <c r="F574" s="99">
        <v>42614</v>
      </c>
      <c r="G574" s="99">
        <v>43112</v>
      </c>
      <c r="H574" s="99">
        <v>44628</v>
      </c>
      <c r="I574" t="s">
        <v>3445</v>
      </c>
    </row>
    <row r="575" spans="1:9" x14ac:dyDescent="0.25">
      <c r="A575" t="s">
        <v>4069</v>
      </c>
      <c r="B575" t="s">
        <v>495</v>
      </c>
      <c r="C575" t="s">
        <v>1745</v>
      </c>
      <c r="D575" t="s">
        <v>1876</v>
      </c>
      <c r="E575" t="s">
        <v>2030</v>
      </c>
      <c r="F575" s="99">
        <v>42614</v>
      </c>
      <c r="G575" s="99">
        <v>43112</v>
      </c>
      <c r="H575" s="99">
        <v>44628</v>
      </c>
      <c r="I575" t="s">
        <v>3445</v>
      </c>
    </row>
    <row r="576" spans="1:9" x14ac:dyDescent="0.25">
      <c r="A576" t="s">
        <v>4069</v>
      </c>
      <c r="B576" t="s">
        <v>496</v>
      </c>
      <c r="C576" t="s">
        <v>1747</v>
      </c>
      <c r="D576" t="s">
        <v>1878</v>
      </c>
      <c r="E576" t="s">
        <v>2031</v>
      </c>
      <c r="F576" s="99">
        <v>42614</v>
      </c>
      <c r="G576" s="99">
        <v>43112</v>
      </c>
      <c r="H576" s="99">
        <v>44628</v>
      </c>
      <c r="I576" t="s">
        <v>3445</v>
      </c>
    </row>
    <row r="577" spans="1:9" x14ac:dyDescent="0.25">
      <c r="A577" t="s">
        <v>4069</v>
      </c>
      <c r="B577" t="s">
        <v>497</v>
      </c>
      <c r="C577" t="s">
        <v>1749</v>
      </c>
      <c r="D577" t="s">
        <v>1880</v>
      </c>
      <c r="E577" t="s">
        <v>2032</v>
      </c>
      <c r="F577" s="99">
        <v>42614</v>
      </c>
      <c r="G577" s="99">
        <v>43112</v>
      </c>
      <c r="H577" s="99">
        <v>44628</v>
      </c>
      <c r="I577" t="s">
        <v>3445</v>
      </c>
    </row>
    <row r="578" spans="1:9" x14ac:dyDescent="0.25">
      <c r="A578" t="s">
        <v>4069</v>
      </c>
      <c r="B578" t="s">
        <v>498</v>
      </c>
      <c r="C578" t="s">
        <v>1751</v>
      </c>
      <c r="D578" t="s">
        <v>1882</v>
      </c>
      <c r="E578" t="s">
        <v>2033</v>
      </c>
      <c r="F578" s="99">
        <v>42614</v>
      </c>
      <c r="G578" s="99">
        <v>43112</v>
      </c>
      <c r="H578" s="99">
        <v>44628</v>
      </c>
      <c r="I578" t="s">
        <v>3445</v>
      </c>
    </row>
    <row r="579" spans="1:9" x14ac:dyDescent="0.25">
      <c r="A579" t="s">
        <v>4069</v>
      </c>
      <c r="B579" t="s">
        <v>499</v>
      </c>
      <c r="C579" t="s">
        <v>1753</v>
      </c>
      <c r="D579" t="s">
        <v>1884</v>
      </c>
      <c r="E579" t="s">
        <v>2034</v>
      </c>
      <c r="F579" s="99">
        <v>42614</v>
      </c>
      <c r="G579" s="99">
        <v>43112</v>
      </c>
      <c r="H579" s="99">
        <v>44628</v>
      </c>
      <c r="I579" t="s">
        <v>3445</v>
      </c>
    </row>
    <row r="580" spans="1:9" x14ac:dyDescent="0.25">
      <c r="A580" t="s">
        <v>4069</v>
      </c>
      <c r="B580" t="s">
        <v>500</v>
      </c>
      <c r="C580" t="s">
        <v>1755</v>
      </c>
      <c r="D580" t="s">
        <v>1886</v>
      </c>
      <c r="E580" t="s">
        <v>2035</v>
      </c>
      <c r="F580" s="99">
        <v>42614</v>
      </c>
      <c r="G580" s="99">
        <v>43112</v>
      </c>
      <c r="H580" s="99">
        <v>44628</v>
      </c>
      <c r="I580" t="s">
        <v>3445</v>
      </c>
    </row>
    <row r="581" spans="1:9" x14ac:dyDescent="0.25">
      <c r="A581" t="s">
        <v>4069</v>
      </c>
      <c r="B581" t="s">
        <v>501</v>
      </c>
      <c r="C581" t="s">
        <v>1757</v>
      </c>
      <c r="D581" t="s">
        <v>1888</v>
      </c>
      <c r="E581" t="s">
        <v>2036</v>
      </c>
      <c r="F581" s="99">
        <v>42614</v>
      </c>
      <c r="G581" s="99">
        <v>43112</v>
      </c>
      <c r="H581" s="99">
        <v>44628</v>
      </c>
      <c r="I581" t="s">
        <v>3445</v>
      </c>
    </row>
    <row r="582" spans="1:9" x14ac:dyDescent="0.25">
      <c r="A582" t="s">
        <v>4069</v>
      </c>
      <c r="B582" t="s">
        <v>502</v>
      </c>
      <c r="C582" t="s">
        <v>1759</v>
      </c>
      <c r="D582" t="s">
        <v>1890</v>
      </c>
      <c r="E582" t="s">
        <v>2037</v>
      </c>
      <c r="F582" s="99">
        <v>42614</v>
      </c>
      <c r="G582" s="99">
        <v>43112</v>
      </c>
      <c r="H582" s="99">
        <v>44628</v>
      </c>
      <c r="I582" t="s">
        <v>3445</v>
      </c>
    </row>
    <row r="583" spans="1:9" x14ac:dyDescent="0.25">
      <c r="A583" t="s">
        <v>4069</v>
      </c>
      <c r="B583" t="s">
        <v>503</v>
      </c>
      <c r="C583" t="s">
        <v>1761</v>
      </c>
      <c r="D583" t="s">
        <v>1892</v>
      </c>
      <c r="E583" t="s">
        <v>2038</v>
      </c>
      <c r="F583" s="99">
        <v>42614</v>
      </c>
      <c r="G583" s="99">
        <v>43112</v>
      </c>
      <c r="H583" s="99">
        <v>44628</v>
      </c>
      <c r="I583" t="s">
        <v>3445</v>
      </c>
    </row>
    <row r="584" spans="1:9" x14ac:dyDescent="0.25">
      <c r="A584" t="s">
        <v>4069</v>
      </c>
      <c r="B584" t="s">
        <v>504</v>
      </c>
      <c r="C584" t="s">
        <v>1763</v>
      </c>
      <c r="D584" t="s">
        <v>1894</v>
      </c>
      <c r="E584" t="s">
        <v>2039</v>
      </c>
      <c r="F584" s="99">
        <v>42614</v>
      </c>
      <c r="G584" s="99">
        <v>43112</v>
      </c>
      <c r="H584" s="99">
        <v>44628</v>
      </c>
      <c r="I584" t="s">
        <v>3445</v>
      </c>
    </row>
    <row r="585" spans="1:9" x14ac:dyDescent="0.25">
      <c r="A585" t="s">
        <v>4069</v>
      </c>
      <c r="B585" t="s">
        <v>505</v>
      </c>
      <c r="C585" t="s">
        <v>1765</v>
      </c>
      <c r="D585" t="s">
        <v>1896</v>
      </c>
      <c r="E585" t="s">
        <v>2040</v>
      </c>
      <c r="F585" s="99">
        <v>42614</v>
      </c>
      <c r="G585" s="99">
        <v>43112</v>
      </c>
      <c r="H585" s="99">
        <v>44628</v>
      </c>
      <c r="I585" t="s">
        <v>3445</v>
      </c>
    </row>
    <row r="586" spans="1:9" x14ac:dyDescent="0.25">
      <c r="A586" t="s">
        <v>4069</v>
      </c>
      <c r="B586" t="s">
        <v>506</v>
      </c>
      <c r="C586" t="s">
        <v>1767</v>
      </c>
      <c r="D586" t="s">
        <v>1898</v>
      </c>
      <c r="E586" t="s">
        <v>2041</v>
      </c>
      <c r="F586" s="99">
        <v>42614</v>
      </c>
      <c r="G586" s="99">
        <v>43112</v>
      </c>
      <c r="H586" s="99">
        <v>44628</v>
      </c>
      <c r="I586" t="s">
        <v>3445</v>
      </c>
    </row>
    <row r="587" spans="1:9" x14ac:dyDescent="0.25">
      <c r="A587" t="s">
        <v>4069</v>
      </c>
      <c r="B587" t="s">
        <v>507</v>
      </c>
      <c r="C587" t="s">
        <v>1769</v>
      </c>
      <c r="D587" t="s">
        <v>1900</v>
      </c>
      <c r="E587" t="s">
        <v>2042</v>
      </c>
      <c r="F587" s="99">
        <v>42614</v>
      </c>
      <c r="G587" s="99">
        <v>43112</v>
      </c>
      <c r="H587" s="99">
        <v>44628</v>
      </c>
      <c r="I587" t="s">
        <v>3445</v>
      </c>
    </row>
    <row r="588" spans="1:9" x14ac:dyDescent="0.25">
      <c r="A588" t="s">
        <v>4069</v>
      </c>
      <c r="B588" t="s">
        <v>508</v>
      </c>
      <c r="C588" t="s">
        <v>1771</v>
      </c>
      <c r="D588" t="s">
        <v>1902</v>
      </c>
      <c r="E588" t="s">
        <v>2043</v>
      </c>
      <c r="F588" s="99">
        <v>42614</v>
      </c>
      <c r="G588" s="99">
        <v>43112</v>
      </c>
      <c r="H588" s="99">
        <v>44628</v>
      </c>
      <c r="I588" t="s">
        <v>3445</v>
      </c>
    </row>
    <row r="589" spans="1:9" x14ac:dyDescent="0.25">
      <c r="A589" t="s">
        <v>4069</v>
      </c>
      <c r="B589" t="s">
        <v>509</v>
      </c>
      <c r="C589" t="s">
        <v>1773</v>
      </c>
      <c r="D589" t="s">
        <v>1904</v>
      </c>
      <c r="E589" t="s">
        <v>2044</v>
      </c>
      <c r="F589" s="99">
        <v>42614</v>
      </c>
      <c r="G589" s="99">
        <v>43112</v>
      </c>
      <c r="H589" s="99">
        <v>44628</v>
      </c>
      <c r="I589" t="s">
        <v>3445</v>
      </c>
    </row>
    <row r="590" spans="1:9" x14ac:dyDescent="0.25">
      <c r="A590" t="s">
        <v>4069</v>
      </c>
      <c r="B590" t="s">
        <v>510</v>
      </c>
      <c r="C590" t="s">
        <v>1775</v>
      </c>
      <c r="D590" t="s">
        <v>1906</v>
      </c>
      <c r="E590" t="s">
        <v>2045</v>
      </c>
      <c r="F590" s="99">
        <v>42614</v>
      </c>
      <c r="G590" s="99">
        <v>43112</v>
      </c>
      <c r="H590" s="99">
        <v>44628</v>
      </c>
      <c r="I590" t="s">
        <v>3445</v>
      </c>
    </row>
    <row r="591" spans="1:9" x14ac:dyDescent="0.25">
      <c r="A591" t="s">
        <v>4069</v>
      </c>
      <c r="B591" t="s">
        <v>511</v>
      </c>
      <c r="C591" t="s">
        <v>1777</v>
      </c>
      <c r="D591" t="s">
        <v>1908</v>
      </c>
      <c r="E591" t="s">
        <v>2046</v>
      </c>
      <c r="F591" s="99">
        <v>42614</v>
      </c>
      <c r="G591" s="99">
        <v>43112</v>
      </c>
      <c r="H591" s="99">
        <v>44628</v>
      </c>
      <c r="I591" t="s">
        <v>3445</v>
      </c>
    </row>
    <row r="592" spans="1:9" x14ac:dyDescent="0.25">
      <c r="A592" t="s">
        <v>4069</v>
      </c>
      <c r="B592" t="s">
        <v>512</v>
      </c>
      <c r="C592" t="s">
        <v>1779</v>
      </c>
      <c r="D592" t="s">
        <v>1910</v>
      </c>
      <c r="E592" t="s">
        <v>2047</v>
      </c>
      <c r="F592" s="99">
        <v>42614</v>
      </c>
      <c r="G592" s="99">
        <v>43112</v>
      </c>
      <c r="H592" s="99">
        <v>44628</v>
      </c>
      <c r="I592" t="s">
        <v>3445</v>
      </c>
    </row>
    <row r="593" spans="1:9" x14ac:dyDescent="0.25">
      <c r="A593" t="s">
        <v>4069</v>
      </c>
      <c r="B593" t="s">
        <v>513</v>
      </c>
      <c r="C593" t="s">
        <v>1781</v>
      </c>
      <c r="D593" t="s">
        <v>1912</v>
      </c>
      <c r="E593" t="s">
        <v>2048</v>
      </c>
      <c r="F593" s="99">
        <v>42614</v>
      </c>
      <c r="G593" s="99">
        <v>43112</v>
      </c>
      <c r="H593" s="99">
        <v>44628</v>
      </c>
      <c r="I593" t="s">
        <v>3445</v>
      </c>
    </row>
    <row r="594" spans="1:9" x14ac:dyDescent="0.25">
      <c r="A594" t="s">
        <v>4069</v>
      </c>
      <c r="B594" t="s">
        <v>514</v>
      </c>
      <c r="C594" t="s">
        <v>1783</v>
      </c>
      <c r="D594" t="s">
        <v>1914</v>
      </c>
      <c r="E594" t="s">
        <v>2049</v>
      </c>
      <c r="F594" s="99">
        <v>42614</v>
      </c>
      <c r="G594" s="99">
        <v>43112</v>
      </c>
      <c r="H594" s="99">
        <v>44628</v>
      </c>
      <c r="I594" t="s">
        <v>3445</v>
      </c>
    </row>
    <row r="595" spans="1:9" x14ac:dyDescent="0.25">
      <c r="A595" t="s">
        <v>4069</v>
      </c>
      <c r="B595" t="s">
        <v>515</v>
      </c>
      <c r="C595" t="s">
        <v>1785</v>
      </c>
      <c r="D595" t="s">
        <v>1916</v>
      </c>
      <c r="E595" t="s">
        <v>2050</v>
      </c>
      <c r="F595" s="99">
        <v>42614</v>
      </c>
      <c r="G595" s="99">
        <v>43112</v>
      </c>
      <c r="H595" s="99">
        <v>44628</v>
      </c>
      <c r="I595" t="s">
        <v>3445</v>
      </c>
    </row>
    <row r="596" spans="1:9" x14ac:dyDescent="0.25">
      <c r="A596" t="s">
        <v>4069</v>
      </c>
      <c r="B596" t="s">
        <v>516</v>
      </c>
      <c r="C596" t="s">
        <v>1787</v>
      </c>
      <c r="D596" t="s">
        <v>1918</v>
      </c>
      <c r="E596" t="s">
        <v>2051</v>
      </c>
      <c r="F596" s="99">
        <v>42614</v>
      </c>
      <c r="G596" s="99">
        <v>43112</v>
      </c>
      <c r="H596" s="99">
        <v>44628</v>
      </c>
      <c r="I596" t="s">
        <v>3445</v>
      </c>
    </row>
    <row r="597" spans="1:9" x14ac:dyDescent="0.25">
      <c r="A597" t="s">
        <v>4069</v>
      </c>
      <c r="B597" t="s">
        <v>517</v>
      </c>
      <c r="C597" t="s">
        <v>1789</v>
      </c>
      <c r="D597" t="s">
        <v>1920</v>
      </c>
      <c r="E597" t="s">
        <v>2052</v>
      </c>
      <c r="F597" s="99">
        <v>42614</v>
      </c>
      <c r="G597" s="99">
        <v>43112</v>
      </c>
      <c r="H597" s="99">
        <v>44628</v>
      </c>
      <c r="I597" t="s">
        <v>3445</v>
      </c>
    </row>
    <row r="598" spans="1:9" x14ac:dyDescent="0.25">
      <c r="A598" t="s">
        <v>4069</v>
      </c>
      <c r="B598" t="s">
        <v>518</v>
      </c>
      <c r="C598" t="s">
        <v>1791</v>
      </c>
      <c r="D598" t="s">
        <v>1922</v>
      </c>
      <c r="E598" t="s">
        <v>2053</v>
      </c>
      <c r="F598" s="99">
        <v>42614</v>
      </c>
      <c r="G598" s="99">
        <v>43112</v>
      </c>
      <c r="H598" s="99">
        <v>44628</v>
      </c>
      <c r="I598" t="s">
        <v>3445</v>
      </c>
    </row>
    <row r="599" spans="1:9" x14ac:dyDescent="0.25">
      <c r="A599" t="s">
        <v>4069</v>
      </c>
      <c r="B599" t="s">
        <v>519</v>
      </c>
      <c r="C599" t="s">
        <v>1793</v>
      </c>
      <c r="D599" t="s">
        <v>1924</v>
      </c>
      <c r="E599" t="s">
        <v>2054</v>
      </c>
      <c r="F599" s="99">
        <v>42614</v>
      </c>
      <c r="G599" s="99">
        <v>43112</v>
      </c>
      <c r="H599" s="99">
        <v>44628</v>
      </c>
      <c r="I599" t="s">
        <v>3445</v>
      </c>
    </row>
    <row r="600" spans="1:9" x14ac:dyDescent="0.25">
      <c r="A600" t="s">
        <v>4069</v>
      </c>
      <c r="B600" t="s">
        <v>520</v>
      </c>
      <c r="C600" t="s">
        <v>521</v>
      </c>
      <c r="D600" t="s">
        <v>1795</v>
      </c>
      <c r="E600" t="s">
        <v>2070</v>
      </c>
      <c r="F600" s="99">
        <v>42614</v>
      </c>
      <c r="G600" s="99">
        <v>43112</v>
      </c>
      <c r="H600" s="99">
        <v>44628</v>
      </c>
      <c r="I600" t="s">
        <v>3445</v>
      </c>
    </row>
    <row r="601" spans="1:9" x14ac:dyDescent="0.25">
      <c r="A601" t="s">
        <v>4069</v>
      </c>
      <c r="B601" t="s">
        <v>522</v>
      </c>
      <c r="C601" t="s">
        <v>523</v>
      </c>
      <c r="D601" t="s">
        <v>1797</v>
      </c>
      <c r="E601" t="s">
        <v>2071</v>
      </c>
      <c r="F601" s="99">
        <v>42614</v>
      </c>
      <c r="G601" s="99">
        <v>43112</v>
      </c>
      <c r="H601" s="99">
        <v>44628</v>
      </c>
      <c r="I601" t="s">
        <v>3445</v>
      </c>
    </row>
    <row r="602" spans="1:9" x14ac:dyDescent="0.25">
      <c r="A602" t="s">
        <v>4069</v>
      </c>
      <c r="B602" t="s">
        <v>524</v>
      </c>
      <c r="C602" t="s">
        <v>525</v>
      </c>
      <c r="D602" t="s">
        <v>1799</v>
      </c>
      <c r="E602" t="s">
        <v>2072</v>
      </c>
      <c r="F602" s="99">
        <v>42614</v>
      </c>
      <c r="G602" s="99">
        <v>43112</v>
      </c>
      <c r="H602" s="99">
        <v>44628</v>
      </c>
      <c r="I602" t="s">
        <v>3445</v>
      </c>
    </row>
    <row r="603" spans="1:9" x14ac:dyDescent="0.25">
      <c r="A603" t="s">
        <v>4069</v>
      </c>
      <c r="B603" t="s">
        <v>526</v>
      </c>
      <c r="C603" t="s">
        <v>527</v>
      </c>
      <c r="D603" t="s">
        <v>1801</v>
      </c>
      <c r="E603" t="s">
        <v>2073</v>
      </c>
      <c r="F603" s="99">
        <v>42614</v>
      </c>
      <c r="G603" s="99">
        <v>43112</v>
      </c>
      <c r="H603" s="99">
        <v>44628</v>
      </c>
      <c r="I603" t="s">
        <v>3445</v>
      </c>
    </row>
    <row r="604" spans="1:9" x14ac:dyDescent="0.25">
      <c r="A604" t="s">
        <v>4069</v>
      </c>
      <c r="B604" t="s">
        <v>528</v>
      </c>
      <c r="C604" t="s">
        <v>529</v>
      </c>
      <c r="D604" t="s">
        <v>1803</v>
      </c>
      <c r="E604" t="s">
        <v>2074</v>
      </c>
      <c r="F604" s="99">
        <v>42614</v>
      </c>
      <c r="G604" s="99">
        <v>43112</v>
      </c>
      <c r="H604" s="99">
        <v>44628</v>
      </c>
      <c r="I604" t="s">
        <v>3445</v>
      </c>
    </row>
    <row r="605" spans="1:9" x14ac:dyDescent="0.25">
      <c r="A605" t="s">
        <v>4069</v>
      </c>
      <c r="B605" t="s">
        <v>530</v>
      </c>
      <c r="C605" t="s">
        <v>531</v>
      </c>
      <c r="D605" t="s">
        <v>1805</v>
      </c>
      <c r="E605" t="s">
        <v>2075</v>
      </c>
      <c r="F605" s="99">
        <v>42614</v>
      </c>
      <c r="G605" s="99">
        <v>43112</v>
      </c>
      <c r="H605" s="99">
        <v>44628</v>
      </c>
      <c r="I605" t="s">
        <v>3445</v>
      </c>
    </row>
    <row r="606" spans="1:9" x14ac:dyDescent="0.25">
      <c r="A606" t="s">
        <v>4069</v>
      </c>
      <c r="B606" t="s">
        <v>532</v>
      </c>
      <c r="C606" t="s">
        <v>533</v>
      </c>
      <c r="D606" t="s">
        <v>1807</v>
      </c>
      <c r="E606" t="s">
        <v>2076</v>
      </c>
      <c r="F606" s="99">
        <v>42614</v>
      </c>
      <c r="G606" s="99">
        <v>43112</v>
      </c>
      <c r="H606" s="99">
        <v>44628</v>
      </c>
      <c r="I606" t="s">
        <v>3445</v>
      </c>
    </row>
    <row r="607" spans="1:9" x14ac:dyDescent="0.25">
      <c r="A607" t="s">
        <v>4069</v>
      </c>
      <c r="B607" t="s">
        <v>534</v>
      </c>
      <c r="C607" t="s">
        <v>535</v>
      </c>
      <c r="D607" t="s">
        <v>1809</v>
      </c>
      <c r="E607" t="s">
        <v>2077</v>
      </c>
      <c r="F607" s="99">
        <v>42614</v>
      </c>
      <c r="G607" s="99">
        <v>43112</v>
      </c>
      <c r="H607" s="99">
        <v>44628</v>
      </c>
      <c r="I607" t="s">
        <v>3445</v>
      </c>
    </row>
    <row r="608" spans="1:9" x14ac:dyDescent="0.25">
      <c r="A608" t="s">
        <v>4069</v>
      </c>
      <c r="B608" t="s">
        <v>536</v>
      </c>
      <c r="C608" t="s">
        <v>537</v>
      </c>
      <c r="D608" t="s">
        <v>1811</v>
      </c>
      <c r="E608" t="s">
        <v>2078</v>
      </c>
      <c r="F608" s="99">
        <v>42614</v>
      </c>
      <c r="G608" s="99">
        <v>43112</v>
      </c>
      <c r="H608" s="99">
        <v>44628</v>
      </c>
      <c r="I608" t="s">
        <v>3445</v>
      </c>
    </row>
    <row r="609" spans="1:9" x14ac:dyDescent="0.25">
      <c r="A609" t="s">
        <v>4069</v>
      </c>
      <c r="B609" t="s">
        <v>538</v>
      </c>
      <c r="C609" t="s">
        <v>539</v>
      </c>
      <c r="D609" t="s">
        <v>1813</v>
      </c>
      <c r="E609" t="s">
        <v>2079</v>
      </c>
      <c r="F609" s="99">
        <v>42614</v>
      </c>
      <c r="G609" s="99">
        <v>43112</v>
      </c>
      <c r="H609" s="99">
        <v>44628</v>
      </c>
      <c r="I609" t="s">
        <v>3445</v>
      </c>
    </row>
    <row r="610" spans="1:9" x14ac:dyDescent="0.25">
      <c r="A610" t="s">
        <v>4069</v>
      </c>
      <c r="B610" t="s">
        <v>540</v>
      </c>
      <c r="C610" t="s">
        <v>541</v>
      </c>
      <c r="D610" t="s">
        <v>1815</v>
      </c>
      <c r="E610" t="s">
        <v>2080</v>
      </c>
      <c r="F610" s="99">
        <v>42614</v>
      </c>
      <c r="G610" s="99">
        <v>43112</v>
      </c>
      <c r="H610" s="99">
        <v>44628</v>
      </c>
      <c r="I610" t="s">
        <v>3445</v>
      </c>
    </row>
    <row r="611" spans="1:9" x14ac:dyDescent="0.25">
      <c r="A611" t="s">
        <v>4069</v>
      </c>
      <c r="B611" t="s">
        <v>542</v>
      </c>
      <c r="C611" t="s">
        <v>543</v>
      </c>
      <c r="D611" t="s">
        <v>1817</v>
      </c>
      <c r="E611" t="s">
        <v>2081</v>
      </c>
      <c r="F611" s="99">
        <v>42614</v>
      </c>
      <c r="G611" s="99">
        <v>43112</v>
      </c>
      <c r="H611" s="99">
        <v>44628</v>
      </c>
      <c r="I611" t="s">
        <v>3445</v>
      </c>
    </row>
    <row r="612" spans="1:9" x14ac:dyDescent="0.25">
      <c r="A612" t="s">
        <v>4069</v>
      </c>
      <c r="B612" t="s">
        <v>544</v>
      </c>
      <c r="C612" t="s">
        <v>545</v>
      </c>
      <c r="D612" t="s">
        <v>1819</v>
      </c>
      <c r="E612" t="s">
        <v>2082</v>
      </c>
      <c r="F612" s="99">
        <v>42614</v>
      </c>
      <c r="G612" s="99">
        <v>43112</v>
      </c>
      <c r="H612" s="99">
        <v>44628</v>
      </c>
      <c r="I612" t="s">
        <v>3445</v>
      </c>
    </row>
    <row r="613" spans="1:9" x14ac:dyDescent="0.25">
      <c r="A613" t="s">
        <v>4069</v>
      </c>
      <c r="B613" t="s">
        <v>546</v>
      </c>
      <c r="C613" t="s">
        <v>547</v>
      </c>
      <c r="D613" t="s">
        <v>1821</v>
      </c>
      <c r="E613" t="s">
        <v>2083</v>
      </c>
      <c r="F613" s="99">
        <v>42614</v>
      </c>
      <c r="G613" s="99">
        <v>43112</v>
      </c>
      <c r="H613" s="99">
        <v>44628</v>
      </c>
      <c r="I613" t="s">
        <v>3445</v>
      </c>
    </row>
    <row r="614" spans="1:9" x14ac:dyDescent="0.25">
      <c r="A614" t="s">
        <v>4069</v>
      </c>
      <c r="B614" t="s">
        <v>548</v>
      </c>
      <c r="C614" t="s">
        <v>549</v>
      </c>
      <c r="D614" t="s">
        <v>1823</v>
      </c>
      <c r="E614" t="s">
        <v>2084</v>
      </c>
      <c r="F614" s="99">
        <v>42614</v>
      </c>
      <c r="G614" s="99">
        <v>43112</v>
      </c>
      <c r="H614" s="99">
        <v>44628</v>
      </c>
      <c r="I614" t="s">
        <v>3445</v>
      </c>
    </row>
    <row r="615" spans="1:9" x14ac:dyDescent="0.25">
      <c r="A615" t="s">
        <v>4069</v>
      </c>
      <c r="B615" t="s">
        <v>550</v>
      </c>
      <c r="C615" t="s">
        <v>551</v>
      </c>
      <c r="D615" t="s">
        <v>1825</v>
      </c>
      <c r="E615" t="s">
        <v>2085</v>
      </c>
      <c r="F615" s="99">
        <v>42614</v>
      </c>
      <c r="G615" s="99">
        <v>43112</v>
      </c>
      <c r="H615" s="99">
        <v>44628</v>
      </c>
      <c r="I615" t="s">
        <v>3445</v>
      </c>
    </row>
    <row r="616" spans="1:9" x14ac:dyDescent="0.25">
      <c r="A616" t="s">
        <v>4069</v>
      </c>
      <c r="B616" t="s">
        <v>552</v>
      </c>
      <c r="C616" t="s">
        <v>553</v>
      </c>
      <c r="D616" t="s">
        <v>1827</v>
      </c>
      <c r="E616" t="s">
        <v>2086</v>
      </c>
      <c r="F616" s="99">
        <v>42614</v>
      </c>
      <c r="G616" s="99">
        <v>43112</v>
      </c>
      <c r="H616" s="99">
        <v>44628</v>
      </c>
      <c r="I616" t="s">
        <v>3445</v>
      </c>
    </row>
    <row r="617" spans="1:9" x14ac:dyDescent="0.25">
      <c r="A617" t="s">
        <v>4069</v>
      </c>
      <c r="B617" t="s">
        <v>554</v>
      </c>
      <c r="C617" t="s">
        <v>555</v>
      </c>
      <c r="D617" t="s">
        <v>1829</v>
      </c>
      <c r="E617" t="s">
        <v>2087</v>
      </c>
      <c r="F617" s="99">
        <v>42614</v>
      </c>
      <c r="G617" s="99">
        <v>43112</v>
      </c>
      <c r="H617" s="99">
        <v>44628</v>
      </c>
      <c r="I617" t="s">
        <v>3445</v>
      </c>
    </row>
    <row r="618" spans="1:9" x14ac:dyDescent="0.25">
      <c r="A618" t="s">
        <v>4069</v>
      </c>
      <c r="B618" t="s">
        <v>556</v>
      </c>
      <c r="C618" t="s">
        <v>557</v>
      </c>
      <c r="D618" t="s">
        <v>1831</v>
      </c>
      <c r="E618" t="s">
        <v>2088</v>
      </c>
      <c r="F618" s="99">
        <v>42614</v>
      </c>
      <c r="G618" s="99">
        <v>43112</v>
      </c>
      <c r="H618" s="99">
        <v>44628</v>
      </c>
      <c r="I618" t="s">
        <v>3445</v>
      </c>
    </row>
    <row r="619" spans="1:9" x14ac:dyDescent="0.25">
      <c r="A619" t="s">
        <v>4069</v>
      </c>
      <c r="B619" t="s">
        <v>558</v>
      </c>
      <c r="C619" t="s">
        <v>559</v>
      </c>
      <c r="D619" t="s">
        <v>1833</v>
      </c>
      <c r="E619" t="s">
        <v>2089</v>
      </c>
      <c r="F619" s="99">
        <v>42614</v>
      </c>
      <c r="G619" s="99">
        <v>43112</v>
      </c>
      <c r="H619" s="99">
        <v>44628</v>
      </c>
      <c r="I619" t="s">
        <v>3445</v>
      </c>
    </row>
    <row r="620" spans="1:9" x14ac:dyDescent="0.25">
      <c r="A620" t="s">
        <v>4069</v>
      </c>
      <c r="B620" t="s">
        <v>560</v>
      </c>
      <c r="C620" t="s">
        <v>561</v>
      </c>
      <c r="D620" t="s">
        <v>1835</v>
      </c>
      <c r="E620" t="s">
        <v>2090</v>
      </c>
      <c r="F620" s="99">
        <v>42614</v>
      </c>
      <c r="G620" s="99">
        <v>43112</v>
      </c>
      <c r="H620" s="99">
        <v>44628</v>
      </c>
      <c r="I620" t="s">
        <v>3445</v>
      </c>
    </row>
    <row r="621" spans="1:9" x14ac:dyDescent="0.25">
      <c r="A621" t="s">
        <v>4069</v>
      </c>
      <c r="B621" t="s">
        <v>562</v>
      </c>
      <c r="C621" t="s">
        <v>563</v>
      </c>
      <c r="D621" t="s">
        <v>1837</v>
      </c>
      <c r="E621" t="s">
        <v>2091</v>
      </c>
      <c r="F621" s="99">
        <v>42614</v>
      </c>
      <c r="G621" s="99">
        <v>43112</v>
      </c>
      <c r="H621" s="99">
        <v>44628</v>
      </c>
      <c r="I621" t="s">
        <v>3445</v>
      </c>
    </row>
    <row r="622" spans="1:9" x14ac:dyDescent="0.25">
      <c r="A622" t="s">
        <v>4069</v>
      </c>
      <c r="B622" t="s">
        <v>564</v>
      </c>
      <c r="C622" t="s">
        <v>565</v>
      </c>
      <c r="D622" t="s">
        <v>1839</v>
      </c>
      <c r="E622" t="s">
        <v>2092</v>
      </c>
      <c r="F622" s="99">
        <v>42614</v>
      </c>
      <c r="G622" s="99">
        <v>43112</v>
      </c>
      <c r="H622" s="99">
        <v>44628</v>
      </c>
      <c r="I622" t="s">
        <v>3445</v>
      </c>
    </row>
    <row r="623" spans="1:9" x14ac:dyDescent="0.25">
      <c r="A623" t="s">
        <v>4069</v>
      </c>
      <c r="B623" t="s">
        <v>566</v>
      </c>
      <c r="C623" t="s">
        <v>567</v>
      </c>
      <c r="D623" t="s">
        <v>1841</v>
      </c>
      <c r="E623" t="s">
        <v>2093</v>
      </c>
      <c r="F623" s="99">
        <v>42614</v>
      </c>
      <c r="G623" s="99">
        <v>43112</v>
      </c>
      <c r="H623" s="99">
        <v>44628</v>
      </c>
      <c r="I623" t="s">
        <v>3445</v>
      </c>
    </row>
    <row r="624" spans="1:9" x14ac:dyDescent="0.25">
      <c r="A624" t="s">
        <v>4069</v>
      </c>
      <c r="B624" t="s">
        <v>568</v>
      </c>
      <c r="C624" t="s">
        <v>569</v>
      </c>
      <c r="D624" t="s">
        <v>1843</v>
      </c>
      <c r="E624" t="s">
        <v>2094</v>
      </c>
      <c r="F624" s="99">
        <v>42614</v>
      </c>
      <c r="G624" s="99">
        <v>43112</v>
      </c>
      <c r="H624" s="99">
        <v>44628</v>
      </c>
      <c r="I624" t="s">
        <v>3445</v>
      </c>
    </row>
    <row r="625" spans="1:9" x14ac:dyDescent="0.25">
      <c r="A625" t="s">
        <v>4069</v>
      </c>
      <c r="B625" t="s">
        <v>570</v>
      </c>
      <c r="C625" t="s">
        <v>571</v>
      </c>
      <c r="D625" t="s">
        <v>1845</v>
      </c>
      <c r="E625" t="s">
        <v>2095</v>
      </c>
      <c r="F625" s="99">
        <v>42614</v>
      </c>
      <c r="G625" s="99">
        <v>43112</v>
      </c>
      <c r="H625" s="99">
        <v>44628</v>
      </c>
      <c r="I625" t="s">
        <v>3445</v>
      </c>
    </row>
    <row r="626" spans="1:9" x14ac:dyDescent="0.25">
      <c r="A626" t="s">
        <v>4069</v>
      </c>
      <c r="B626" t="s">
        <v>572</v>
      </c>
      <c r="C626" t="s">
        <v>573</v>
      </c>
      <c r="D626" t="s">
        <v>1847</v>
      </c>
      <c r="E626" t="s">
        <v>2096</v>
      </c>
      <c r="F626" s="99">
        <v>42614</v>
      </c>
      <c r="G626" s="99">
        <v>43112</v>
      </c>
      <c r="H626" s="99">
        <v>44628</v>
      </c>
      <c r="I626" t="s">
        <v>3445</v>
      </c>
    </row>
    <row r="627" spans="1:9" x14ac:dyDescent="0.25">
      <c r="A627" t="s">
        <v>4069</v>
      </c>
      <c r="B627" t="s">
        <v>574</v>
      </c>
      <c r="C627" t="s">
        <v>575</v>
      </c>
      <c r="D627" t="s">
        <v>1849</v>
      </c>
      <c r="E627" t="s">
        <v>2097</v>
      </c>
      <c r="F627" s="99">
        <v>42614</v>
      </c>
      <c r="G627" s="99">
        <v>43112</v>
      </c>
      <c r="H627" s="99">
        <v>44628</v>
      </c>
      <c r="I627" t="s">
        <v>3445</v>
      </c>
    </row>
    <row r="628" spans="1:9" x14ac:dyDescent="0.25">
      <c r="A628" t="s">
        <v>4069</v>
      </c>
      <c r="B628" t="s">
        <v>576</v>
      </c>
      <c r="C628" t="s">
        <v>577</v>
      </c>
      <c r="D628" t="s">
        <v>1851</v>
      </c>
      <c r="E628" t="s">
        <v>2098</v>
      </c>
      <c r="F628" s="99">
        <v>42614</v>
      </c>
      <c r="G628" s="99">
        <v>43112</v>
      </c>
      <c r="H628" s="99">
        <v>44628</v>
      </c>
      <c r="I628" t="s">
        <v>3445</v>
      </c>
    </row>
    <row r="629" spans="1:9" x14ac:dyDescent="0.25">
      <c r="A629" t="s">
        <v>4069</v>
      </c>
      <c r="B629" t="s">
        <v>578</v>
      </c>
      <c r="C629" t="s">
        <v>579</v>
      </c>
      <c r="D629" t="s">
        <v>1853</v>
      </c>
      <c r="E629" t="s">
        <v>2099</v>
      </c>
      <c r="F629" s="99">
        <v>42614</v>
      </c>
      <c r="G629" s="99">
        <v>43112</v>
      </c>
      <c r="H629" s="99">
        <v>44628</v>
      </c>
      <c r="I629" t="s">
        <v>3445</v>
      </c>
    </row>
    <row r="630" spans="1:9" x14ac:dyDescent="0.25">
      <c r="A630" t="s">
        <v>4069</v>
      </c>
      <c r="B630" t="s">
        <v>580</v>
      </c>
      <c r="C630" t="s">
        <v>581</v>
      </c>
      <c r="D630" t="s">
        <v>1855</v>
      </c>
      <c r="E630" t="s">
        <v>2100</v>
      </c>
      <c r="F630" s="99">
        <v>42614</v>
      </c>
      <c r="G630" s="99">
        <v>43112</v>
      </c>
      <c r="H630" s="99">
        <v>44628</v>
      </c>
      <c r="I630" t="s">
        <v>3445</v>
      </c>
    </row>
    <row r="631" spans="1:9" x14ac:dyDescent="0.25">
      <c r="A631" t="s">
        <v>4069</v>
      </c>
      <c r="B631" t="s">
        <v>582</v>
      </c>
      <c r="C631" t="s">
        <v>583</v>
      </c>
      <c r="D631" t="s">
        <v>1857</v>
      </c>
      <c r="E631" t="s">
        <v>2101</v>
      </c>
      <c r="F631" s="99">
        <v>42614</v>
      </c>
      <c r="G631" s="99">
        <v>43112</v>
      </c>
      <c r="H631" s="99">
        <v>44628</v>
      </c>
      <c r="I631" t="s">
        <v>3445</v>
      </c>
    </row>
    <row r="632" spans="1:9" x14ac:dyDescent="0.25">
      <c r="A632" t="s">
        <v>4069</v>
      </c>
      <c r="B632" t="s">
        <v>584</v>
      </c>
      <c r="C632" t="s">
        <v>585</v>
      </c>
      <c r="D632" t="s">
        <v>1859</v>
      </c>
      <c r="E632" t="s">
        <v>2102</v>
      </c>
      <c r="F632" s="99">
        <v>42614</v>
      </c>
      <c r="G632" s="99">
        <v>43112</v>
      </c>
      <c r="H632" s="99">
        <v>44628</v>
      </c>
      <c r="I632" t="s">
        <v>3445</v>
      </c>
    </row>
    <row r="633" spans="1:9" x14ac:dyDescent="0.25">
      <c r="A633" t="s">
        <v>4069</v>
      </c>
      <c r="B633" t="s">
        <v>586</v>
      </c>
      <c r="C633" t="s">
        <v>587</v>
      </c>
      <c r="D633" t="s">
        <v>1861</v>
      </c>
      <c r="E633" t="s">
        <v>2103</v>
      </c>
      <c r="F633" s="99">
        <v>42614</v>
      </c>
      <c r="G633" s="99">
        <v>43112</v>
      </c>
      <c r="H633" s="99">
        <v>44628</v>
      </c>
      <c r="I633" t="s">
        <v>3445</v>
      </c>
    </row>
    <row r="634" spans="1:9" x14ac:dyDescent="0.25">
      <c r="A634" t="s">
        <v>4069</v>
      </c>
      <c r="B634" t="s">
        <v>588</v>
      </c>
      <c r="C634" t="s">
        <v>589</v>
      </c>
      <c r="D634" t="s">
        <v>1863</v>
      </c>
      <c r="E634" t="s">
        <v>2104</v>
      </c>
      <c r="F634" s="99">
        <v>42614</v>
      </c>
      <c r="G634" s="99">
        <v>43112</v>
      </c>
      <c r="H634" s="99">
        <v>44628</v>
      </c>
      <c r="I634" t="s">
        <v>3445</v>
      </c>
    </row>
    <row r="635" spans="1:9" x14ac:dyDescent="0.25">
      <c r="A635" t="s">
        <v>4069</v>
      </c>
      <c r="B635" t="s">
        <v>590</v>
      </c>
      <c r="C635" t="s">
        <v>591</v>
      </c>
      <c r="D635" t="s">
        <v>1865</v>
      </c>
      <c r="E635" t="s">
        <v>2105</v>
      </c>
      <c r="F635" s="99">
        <v>42614</v>
      </c>
      <c r="G635" s="99">
        <v>43112</v>
      </c>
      <c r="H635" s="99">
        <v>44628</v>
      </c>
      <c r="I635" t="s">
        <v>3445</v>
      </c>
    </row>
    <row r="636" spans="1:9" x14ac:dyDescent="0.25">
      <c r="A636" t="s">
        <v>4069</v>
      </c>
      <c r="B636" t="s">
        <v>592</v>
      </c>
      <c r="C636" t="s">
        <v>593</v>
      </c>
      <c r="D636" t="s">
        <v>1867</v>
      </c>
      <c r="E636" t="s">
        <v>2106</v>
      </c>
      <c r="F636" s="99">
        <v>42614</v>
      </c>
      <c r="G636" s="99">
        <v>43112</v>
      </c>
      <c r="H636" s="99">
        <v>44628</v>
      </c>
      <c r="I636" t="s">
        <v>3445</v>
      </c>
    </row>
    <row r="637" spans="1:9" x14ac:dyDescent="0.25">
      <c r="A637" t="s">
        <v>4069</v>
      </c>
      <c r="B637" t="s">
        <v>594</v>
      </c>
      <c r="C637" t="s">
        <v>595</v>
      </c>
      <c r="D637" t="s">
        <v>1869</v>
      </c>
      <c r="E637" t="s">
        <v>2107</v>
      </c>
      <c r="F637" s="99">
        <v>42614</v>
      </c>
      <c r="G637" s="99">
        <v>43112</v>
      </c>
      <c r="H637" s="99">
        <v>44628</v>
      </c>
      <c r="I637" t="s">
        <v>3445</v>
      </c>
    </row>
    <row r="638" spans="1:9" x14ac:dyDescent="0.25">
      <c r="A638" t="s">
        <v>4069</v>
      </c>
      <c r="B638" t="s">
        <v>596</v>
      </c>
      <c r="C638" t="s">
        <v>597</v>
      </c>
      <c r="D638" t="s">
        <v>1871</v>
      </c>
      <c r="E638" t="s">
        <v>2108</v>
      </c>
      <c r="F638" s="99">
        <v>42614</v>
      </c>
      <c r="G638" s="99">
        <v>43112</v>
      </c>
      <c r="H638" s="99">
        <v>44628</v>
      </c>
      <c r="I638" t="s">
        <v>3445</v>
      </c>
    </row>
    <row r="639" spans="1:9" x14ac:dyDescent="0.25">
      <c r="A639" t="s">
        <v>4069</v>
      </c>
      <c r="B639" t="s">
        <v>598</v>
      </c>
      <c r="C639" t="s">
        <v>261</v>
      </c>
      <c r="D639" t="s">
        <v>1873</v>
      </c>
      <c r="E639" t="s">
        <v>2109</v>
      </c>
      <c r="F639" s="99">
        <v>42614</v>
      </c>
      <c r="G639" s="99">
        <v>43112</v>
      </c>
      <c r="H639" s="99">
        <v>44628</v>
      </c>
      <c r="I639" t="s">
        <v>3445</v>
      </c>
    </row>
    <row r="640" spans="1:9" x14ac:dyDescent="0.25">
      <c r="A640" t="s">
        <v>4069</v>
      </c>
      <c r="B640" t="s">
        <v>599</v>
      </c>
      <c r="C640" t="s">
        <v>600</v>
      </c>
      <c r="D640" t="s">
        <v>1497</v>
      </c>
      <c r="E640" t="s">
        <v>2110</v>
      </c>
      <c r="F640" s="99">
        <v>42614</v>
      </c>
      <c r="G640" s="99">
        <v>43112</v>
      </c>
      <c r="H640" s="99">
        <v>44628</v>
      </c>
      <c r="I640" t="s">
        <v>3445</v>
      </c>
    </row>
    <row r="641" spans="1:9" x14ac:dyDescent="0.25">
      <c r="A641" t="s">
        <v>4069</v>
      </c>
      <c r="B641" t="s">
        <v>601</v>
      </c>
      <c r="C641" t="s">
        <v>264</v>
      </c>
      <c r="D641" t="s">
        <v>1876</v>
      </c>
      <c r="E641" t="s">
        <v>2111</v>
      </c>
      <c r="F641" s="99">
        <v>42614</v>
      </c>
      <c r="G641" s="99">
        <v>43112</v>
      </c>
      <c r="H641" s="99">
        <v>44628</v>
      </c>
      <c r="I641" t="s">
        <v>3445</v>
      </c>
    </row>
    <row r="642" spans="1:9" x14ac:dyDescent="0.25">
      <c r="A642" t="s">
        <v>4069</v>
      </c>
      <c r="B642" t="s">
        <v>602</v>
      </c>
      <c r="C642" t="s">
        <v>266</v>
      </c>
      <c r="D642" t="s">
        <v>1878</v>
      </c>
      <c r="E642" t="s">
        <v>2112</v>
      </c>
      <c r="F642" s="99">
        <v>42614</v>
      </c>
      <c r="G642" s="99">
        <v>43112</v>
      </c>
      <c r="H642" s="99">
        <v>44628</v>
      </c>
      <c r="I642" t="s">
        <v>3445</v>
      </c>
    </row>
    <row r="643" spans="1:9" x14ac:dyDescent="0.25">
      <c r="A643" t="s">
        <v>4069</v>
      </c>
      <c r="B643" t="s">
        <v>603</v>
      </c>
      <c r="C643" t="s">
        <v>268</v>
      </c>
      <c r="D643" t="s">
        <v>1880</v>
      </c>
      <c r="E643" t="s">
        <v>2113</v>
      </c>
      <c r="F643" s="99">
        <v>42614</v>
      </c>
      <c r="G643" s="99">
        <v>43112</v>
      </c>
      <c r="H643" s="99">
        <v>44628</v>
      </c>
      <c r="I643" t="s">
        <v>3445</v>
      </c>
    </row>
    <row r="644" spans="1:9" x14ac:dyDescent="0.25">
      <c r="A644" t="s">
        <v>4069</v>
      </c>
      <c r="B644" t="s">
        <v>604</v>
      </c>
      <c r="C644" t="s">
        <v>270</v>
      </c>
      <c r="D644" t="s">
        <v>1882</v>
      </c>
      <c r="E644" t="s">
        <v>2114</v>
      </c>
      <c r="F644" s="99">
        <v>42614</v>
      </c>
      <c r="G644" s="99">
        <v>43112</v>
      </c>
      <c r="H644" s="99">
        <v>44628</v>
      </c>
      <c r="I644" t="s">
        <v>3445</v>
      </c>
    </row>
    <row r="645" spans="1:9" x14ac:dyDescent="0.25">
      <c r="A645" t="s">
        <v>4069</v>
      </c>
      <c r="B645" t="s">
        <v>605</v>
      </c>
      <c r="C645" t="s">
        <v>272</v>
      </c>
      <c r="D645" t="s">
        <v>1884</v>
      </c>
      <c r="E645" t="s">
        <v>2115</v>
      </c>
      <c r="F645" s="99">
        <v>42614</v>
      </c>
      <c r="G645" s="99">
        <v>43112</v>
      </c>
      <c r="H645" s="99">
        <v>44628</v>
      </c>
      <c r="I645" t="s">
        <v>3445</v>
      </c>
    </row>
    <row r="646" spans="1:9" x14ac:dyDescent="0.25">
      <c r="A646" t="s">
        <v>4069</v>
      </c>
      <c r="B646" t="s">
        <v>606</v>
      </c>
      <c r="C646" t="s">
        <v>274</v>
      </c>
      <c r="D646" t="s">
        <v>1886</v>
      </c>
      <c r="E646" t="s">
        <v>2116</v>
      </c>
      <c r="F646" s="99">
        <v>42614</v>
      </c>
      <c r="G646" s="99">
        <v>43112</v>
      </c>
      <c r="H646" s="99">
        <v>44628</v>
      </c>
      <c r="I646" t="s">
        <v>3445</v>
      </c>
    </row>
    <row r="647" spans="1:9" x14ac:dyDescent="0.25">
      <c r="A647" t="s">
        <v>4069</v>
      </c>
      <c r="B647" t="s">
        <v>607</v>
      </c>
      <c r="C647" t="s">
        <v>276</v>
      </c>
      <c r="D647" t="s">
        <v>1888</v>
      </c>
      <c r="E647" t="s">
        <v>2117</v>
      </c>
      <c r="F647" s="99">
        <v>42614</v>
      </c>
      <c r="G647" s="99">
        <v>43112</v>
      </c>
      <c r="H647" s="99">
        <v>44628</v>
      </c>
      <c r="I647" t="s">
        <v>3445</v>
      </c>
    </row>
    <row r="648" spans="1:9" x14ac:dyDescent="0.25">
      <c r="A648" t="s">
        <v>4069</v>
      </c>
      <c r="B648" t="s">
        <v>608</v>
      </c>
      <c r="C648" t="s">
        <v>278</v>
      </c>
      <c r="D648" t="s">
        <v>1890</v>
      </c>
      <c r="E648" t="s">
        <v>2118</v>
      </c>
      <c r="F648" s="99">
        <v>42614</v>
      </c>
      <c r="G648" s="99">
        <v>43112</v>
      </c>
      <c r="H648" s="99">
        <v>44628</v>
      </c>
      <c r="I648" t="s">
        <v>3445</v>
      </c>
    </row>
    <row r="649" spans="1:9" x14ac:dyDescent="0.25">
      <c r="A649" t="s">
        <v>4069</v>
      </c>
      <c r="B649" t="s">
        <v>609</v>
      </c>
      <c r="C649" t="s">
        <v>280</v>
      </c>
      <c r="D649" t="s">
        <v>1892</v>
      </c>
      <c r="E649" t="s">
        <v>2119</v>
      </c>
      <c r="F649" s="99">
        <v>42614</v>
      </c>
      <c r="G649" s="99">
        <v>43112</v>
      </c>
      <c r="H649" s="99">
        <v>44628</v>
      </c>
      <c r="I649" t="s">
        <v>3445</v>
      </c>
    </row>
    <row r="650" spans="1:9" x14ac:dyDescent="0.25">
      <c r="A650" t="s">
        <v>4069</v>
      </c>
      <c r="B650" t="s">
        <v>610</v>
      </c>
      <c r="C650" t="s">
        <v>282</v>
      </c>
      <c r="D650" t="s">
        <v>1876</v>
      </c>
      <c r="E650" t="s">
        <v>2120</v>
      </c>
      <c r="F650" s="99">
        <v>42614</v>
      </c>
      <c r="G650" s="99">
        <v>43112</v>
      </c>
      <c r="H650" s="99">
        <v>44628</v>
      </c>
      <c r="I650" t="s">
        <v>3445</v>
      </c>
    </row>
    <row r="651" spans="1:9" x14ac:dyDescent="0.25">
      <c r="A651" t="s">
        <v>4069</v>
      </c>
      <c r="B651" t="s">
        <v>611</v>
      </c>
      <c r="C651" t="s">
        <v>284</v>
      </c>
      <c r="D651" t="s">
        <v>1876</v>
      </c>
      <c r="E651" t="s">
        <v>2121</v>
      </c>
      <c r="F651" s="99">
        <v>42614</v>
      </c>
      <c r="G651" s="99">
        <v>43112</v>
      </c>
      <c r="H651" s="99">
        <v>44628</v>
      </c>
      <c r="I651" t="s">
        <v>3445</v>
      </c>
    </row>
    <row r="652" spans="1:9" x14ac:dyDescent="0.25">
      <c r="A652" t="s">
        <v>4069</v>
      </c>
      <c r="B652" t="s">
        <v>612</v>
      </c>
      <c r="C652" t="s">
        <v>286</v>
      </c>
      <c r="D652" t="s">
        <v>1876</v>
      </c>
      <c r="E652" t="s">
        <v>2122</v>
      </c>
      <c r="F652" s="99">
        <v>42614</v>
      </c>
      <c r="G652" s="99">
        <v>43112</v>
      </c>
      <c r="H652" s="99">
        <v>44628</v>
      </c>
      <c r="I652" t="s">
        <v>3445</v>
      </c>
    </row>
    <row r="653" spans="1:9" x14ac:dyDescent="0.25">
      <c r="A653" t="s">
        <v>4069</v>
      </c>
      <c r="B653" t="s">
        <v>613</v>
      </c>
      <c r="C653" t="s">
        <v>288</v>
      </c>
      <c r="D653" t="s">
        <v>1876</v>
      </c>
      <c r="E653" t="s">
        <v>2123</v>
      </c>
      <c r="F653" s="99">
        <v>42614</v>
      </c>
      <c r="G653" s="99">
        <v>43112</v>
      </c>
      <c r="H653" s="99">
        <v>44628</v>
      </c>
      <c r="I653" t="s">
        <v>3445</v>
      </c>
    </row>
    <row r="654" spans="1:9" x14ac:dyDescent="0.25">
      <c r="A654" t="s">
        <v>4069</v>
      </c>
      <c r="B654" t="s">
        <v>614</v>
      </c>
      <c r="C654" t="s">
        <v>290</v>
      </c>
      <c r="D654" t="s">
        <v>1876</v>
      </c>
      <c r="E654" t="s">
        <v>2124</v>
      </c>
      <c r="F654" s="99">
        <v>42614</v>
      </c>
      <c r="G654" s="99">
        <v>43112</v>
      </c>
      <c r="H654" s="99">
        <v>44628</v>
      </c>
      <c r="I654" t="s">
        <v>3445</v>
      </c>
    </row>
    <row r="655" spans="1:9" x14ac:dyDescent="0.25">
      <c r="A655" t="s">
        <v>4069</v>
      </c>
      <c r="B655" t="s">
        <v>615</v>
      </c>
      <c r="C655" t="s">
        <v>292</v>
      </c>
      <c r="D655" t="s">
        <v>1876</v>
      </c>
      <c r="E655" t="s">
        <v>2125</v>
      </c>
      <c r="F655" s="99">
        <v>42614</v>
      </c>
      <c r="G655" s="99">
        <v>43112</v>
      </c>
      <c r="H655" s="99">
        <v>44628</v>
      </c>
      <c r="I655" t="s">
        <v>3445</v>
      </c>
    </row>
    <row r="656" spans="1:9" x14ac:dyDescent="0.25">
      <c r="A656" t="s">
        <v>4069</v>
      </c>
      <c r="B656" t="s">
        <v>616</v>
      </c>
      <c r="C656" t="s">
        <v>294</v>
      </c>
      <c r="D656" t="s">
        <v>1876</v>
      </c>
      <c r="E656" t="s">
        <v>2126</v>
      </c>
      <c r="F656" s="99">
        <v>42614</v>
      </c>
      <c r="G656" s="99">
        <v>43112</v>
      </c>
      <c r="H656" s="99">
        <v>44628</v>
      </c>
      <c r="I656" t="s">
        <v>3445</v>
      </c>
    </row>
    <row r="657" spans="1:9" x14ac:dyDescent="0.25">
      <c r="A657" t="s">
        <v>4069</v>
      </c>
      <c r="B657" t="s">
        <v>617</v>
      </c>
      <c r="C657" t="s">
        <v>296</v>
      </c>
      <c r="D657" t="s">
        <v>1876</v>
      </c>
      <c r="E657" t="s">
        <v>2127</v>
      </c>
      <c r="F657" s="99">
        <v>42614</v>
      </c>
      <c r="G657" s="99">
        <v>43112</v>
      </c>
      <c r="H657" s="99">
        <v>44628</v>
      </c>
      <c r="I657" t="s">
        <v>3445</v>
      </c>
    </row>
    <row r="658" spans="1:9" x14ac:dyDescent="0.25">
      <c r="A658" t="s">
        <v>4069</v>
      </c>
      <c r="B658" t="s">
        <v>618</v>
      </c>
      <c r="C658" t="s">
        <v>298</v>
      </c>
      <c r="D658" t="s">
        <v>1876</v>
      </c>
      <c r="E658" t="s">
        <v>2128</v>
      </c>
      <c r="F658" s="99">
        <v>42614</v>
      </c>
      <c r="G658" s="99">
        <v>43112</v>
      </c>
      <c r="H658" s="99">
        <v>44628</v>
      </c>
      <c r="I658" t="s">
        <v>3445</v>
      </c>
    </row>
    <row r="659" spans="1:9" x14ac:dyDescent="0.25">
      <c r="A659" t="s">
        <v>4069</v>
      </c>
      <c r="B659" t="s">
        <v>619</v>
      </c>
      <c r="C659" t="s">
        <v>300</v>
      </c>
      <c r="D659" t="s">
        <v>1876</v>
      </c>
      <c r="E659" t="s">
        <v>2129</v>
      </c>
      <c r="F659" s="99">
        <v>42614</v>
      </c>
      <c r="G659" s="99">
        <v>43112</v>
      </c>
      <c r="H659" s="99">
        <v>44628</v>
      </c>
      <c r="I659" t="s">
        <v>3445</v>
      </c>
    </row>
    <row r="660" spans="1:9" x14ac:dyDescent="0.25">
      <c r="A660" t="s">
        <v>4069</v>
      </c>
      <c r="B660" t="s">
        <v>620</v>
      </c>
      <c r="C660" t="s">
        <v>302</v>
      </c>
      <c r="D660" t="s">
        <v>1878</v>
      </c>
      <c r="E660" t="s">
        <v>2130</v>
      </c>
      <c r="F660" s="99">
        <v>42614</v>
      </c>
      <c r="G660" s="99">
        <v>43112</v>
      </c>
      <c r="H660" s="99">
        <v>44628</v>
      </c>
      <c r="I660" t="s">
        <v>3445</v>
      </c>
    </row>
    <row r="661" spans="1:9" x14ac:dyDescent="0.25">
      <c r="A661" t="s">
        <v>4069</v>
      </c>
      <c r="B661" t="s">
        <v>621</v>
      </c>
      <c r="C661" t="s">
        <v>304</v>
      </c>
      <c r="D661" t="s">
        <v>1878</v>
      </c>
      <c r="E661" t="s">
        <v>2131</v>
      </c>
      <c r="F661" s="99">
        <v>42614</v>
      </c>
      <c r="G661" s="99">
        <v>43112</v>
      </c>
      <c r="H661" s="99">
        <v>44628</v>
      </c>
      <c r="I661" t="s">
        <v>3445</v>
      </c>
    </row>
    <row r="662" spans="1:9" x14ac:dyDescent="0.25">
      <c r="A662" t="s">
        <v>4069</v>
      </c>
      <c r="B662" t="s">
        <v>622</v>
      </c>
      <c r="C662" t="s">
        <v>306</v>
      </c>
      <c r="D662" t="s">
        <v>1878</v>
      </c>
      <c r="E662" t="s">
        <v>2132</v>
      </c>
      <c r="F662" s="99">
        <v>42614</v>
      </c>
      <c r="G662" s="99">
        <v>43112</v>
      </c>
      <c r="H662" s="99">
        <v>44628</v>
      </c>
      <c r="I662" t="s">
        <v>3445</v>
      </c>
    </row>
    <row r="663" spans="1:9" x14ac:dyDescent="0.25">
      <c r="A663" t="s">
        <v>4069</v>
      </c>
      <c r="B663" t="s">
        <v>623</v>
      </c>
      <c r="C663" t="s">
        <v>308</v>
      </c>
      <c r="D663" t="s">
        <v>1878</v>
      </c>
      <c r="E663" t="s">
        <v>2133</v>
      </c>
      <c r="F663" s="99">
        <v>42614</v>
      </c>
      <c r="G663" s="99">
        <v>43112</v>
      </c>
      <c r="H663" s="99">
        <v>44628</v>
      </c>
      <c r="I663" t="s">
        <v>3445</v>
      </c>
    </row>
    <row r="664" spans="1:9" x14ac:dyDescent="0.25">
      <c r="A664" t="s">
        <v>4069</v>
      </c>
      <c r="B664" t="s">
        <v>624</v>
      </c>
      <c r="C664" t="s">
        <v>310</v>
      </c>
      <c r="D664" t="s">
        <v>1878</v>
      </c>
      <c r="E664" t="s">
        <v>2134</v>
      </c>
      <c r="F664" s="99">
        <v>42614</v>
      </c>
      <c r="G664" s="99">
        <v>43112</v>
      </c>
      <c r="H664" s="99">
        <v>44628</v>
      </c>
      <c r="I664" t="s">
        <v>3445</v>
      </c>
    </row>
    <row r="665" spans="1:9" x14ac:dyDescent="0.25">
      <c r="A665" t="s">
        <v>4069</v>
      </c>
      <c r="B665" t="s">
        <v>625</v>
      </c>
      <c r="C665" t="s">
        <v>312</v>
      </c>
      <c r="D665" t="s">
        <v>1878</v>
      </c>
      <c r="E665" t="s">
        <v>2135</v>
      </c>
      <c r="F665" s="99">
        <v>42614</v>
      </c>
      <c r="G665" s="99">
        <v>43112</v>
      </c>
      <c r="H665" s="99">
        <v>44628</v>
      </c>
      <c r="I665" t="s">
        <v>3445</v>
      </c>
    </row>
    <row r="666" spans="1:9" x14ac:dyDescent="0.25">
      <c r="A666" t="s">
        <v>4069</v>
      </c>
      <c r="B666" t="s">
        <v>626</v>
      </c>
      <c r="C666" t="s">
        <v>314</v>
      </c>
      <c r="D666" t="s">
        <v>1926</v>
      </c>
      <c r="E666" t="s">
        <v>2136</v>
      </c>
      <c r="F666" s="99">
        <v>42614</v>
      </c>
      <c r="G666" s="99">
        <v>43112</v>
      </c>
      <c r="H666" s="99">
        <v>44628</v>
      </c>
      <c r="I666" t="s">
        <v>3445</v>
      </c>
    </row>
    <row r="667" spans="1:9" x14ac:dyDescent="0.25">
      <c r="A667" t="s">
        <v>4069</v>
      </c>
      <c r="B667" t="s">
        <v>627</v>
      </c>
      <c r="C667" t="s">
        <v>316</v>
      </c>
      <c r="D667" t="s">
        <v>1928</v>
      </c>
      <c r="E667" t="s">
        <v>2137</v>
      </c>
      <c r="F667" s="99">
        <v>42614</v>
      </c>
      <c r="G667" s="99">
        <v>43112</v>
      </c>
      <c r="H667" s="99">
        <v>44628</v>
      </c>
      <c r="I667" t="s">
        <v>3445</v>
      </c>
    </row>
    <row r="668" spans="1:9" x14ac:dyDescent="0.25">
      <c r="A668" t="s">
        <v>4069</v>
      </c>
      <c r="B668" t="s">
        <v>628</v>
      </c>
      <c r="C668" t="s">
        <v>318</v>
      </c>
      <c r="D668" t="s">
        <v>1930</v>
      </c>
      <c r="E668" t="s">
        <v>2138</v>
      </c>
      <c r="F668" s="99">
        <v>42614</v>
      </c>
      <c r="G668" s="99">
        <v>43112</v>
      </c>
      <c r="H668" s="99">
        <v>44628</v>
      </c>
      <c r="I668" t="s">
        <v>3445</v>
      </c>
    </row>
    <row r="669" spans="1:9" x14ac:dyDescent="0.25">
      <c r="A669" t="s">
        <v>4069</v>
      </c>
      <c r="B669" t="s">
        <v>629</v>
      </c>
      <c r="C669" t="s">
        <v>320</v>
      </c>
      <c r="D669" t="s">
        <v>1932</v>
      </c>
      <c r="E669" t="s">
        <v>2139</v>
      </c>
      <c r="F669" s="99">
        <v>42614</v>
      </c>
      <c r="G669" s="99">
        <v>43112</v>
      </c>
      <c r="H669" s="99">
        <v>44628</v>
      </c>
      <c r="I669" t="s">
        <v>3445</v>
      </c>
    </row>
    <row r="670" spans="1:9" x14ac:dyDescent="0.25">
      <c r="A670" t="s">
        <v>4069</v>
      </c>
      <c r="B670" t="s">
        <v>630</v>
      </c>
      <c r="C670" t="s">
        <v>322</v>
      </c>
      <c r="D670" t="s">
        <v>1934</v>
      </c>
      <c r="E670" t="s">
        <v>2140</v>
      </c>
      <c r="F670" s="99">
        <v>42614</v>
      </c>
      <c r="G670" s="99">
        <v>43112</v>
      </c>
      <c r="H670" s="99">
        <v>44628</v>
      </c>
      <c r="I670" t="s">
        <v>3445</v>
      </c>
    </row>
    <row r="671" spans="1:9" x14ac:dyDescent="0.25">
      <c r="A671" t="s">
        <v>4069</v>
      </c>
      <c r="B671" t="s">
        <v>631</v>
      </c>
      <c r="C671" t="s">
        <v>324</v>
      </c>
      <c r="D671" t="s">
        <v>1936</v>
      </c>
      <c r="E671" t="s">
        <v>2141</v>
      </c>
      <c r="F671" s="99">
        <v>42614</v>
      </c>
      <c r="G671" s="99">
        <v>43112</v>
      </c>
      <c r="H671" s="99">
        <v>44628</v>
      </c>
      <c r="I671" t="s">
        <v>3445</v>
      </c>
    </row>
    <row r="672" spans="1:9" x14ac:dyDescent="0.25">
      <c r="A672" t="s">
        <v>4069</v>
      </c>
      <c r="B672" t="s">
        <v>632</v>
      </c>
      <c r="C672" t="s">
        <v>326</v>
      </c>
      <c r="D672" t="s">
        <v>1938</v>
      </c>
      <c r="E672" t="s">
        <v>2142</v>
      </c>
      <c r="F672" s="99">
        <v>42614</v>
      </c>
      <c r="G672" s="99">
        <v>43112</v>
      </c>
      <c r="H672" s="99">
        <v>44628</v>
      </c>
      <c r="I672" t="s">
        <v>3445</v>
      </c>
    </row>
    <row r="673" spans="1:9" x14ac:dyDescent="0.25">
      <c r="A673" t="s">
        <v>4069</v>
      </c>
      <c r="B673" t="s">
        <v>633</v>
      </c>
      <c r="C673" t="s">
        <v>328</v>
      </c>
      <c r="D673" t="s">
        <v>1940</v>
      </c>
      <c r="E673" t="s">
        <v>2143</v>
      </c>
      <c r="F673" s="99">
        <v>42614</v>
      </c>
      <c r="G673" s="99">
        <v>43112</v>
      </c>
      <c r="H673" s="99">
        <v>44628</v>
      </c>
      <c r="I673" t="s">
        <v>3445</v>
      </c>
    </row>
    <row r="674" spans="1:9" x14ac:dyDescent="0.25">
      <c r="A674" t="s">
        <v>4069</v>
      </c>
      <c r="B674" t="s">
        <v>634</v>
      </c>
      <c r="C674" t="s">
        <v>330</v>
      </c>
      <c r="D674" t="s">
        <v>1942</v>
      </c>
      <c r="E674" t="s">
        <v>2144</v>
      </c>
      <c r="F674" s="99">
        <v>42614</v>
      </c>
      <c r="G674" s="99">
        <v>43112</v>
      </c>
      <c r="H674" s="99">
        <v>44628</v>
      </c>
      <c r="I674" t="s">
        <v>3445</v>
      </c>
    </row>
    <row r="675" spans="1:9" x14ac:dyDescent="0.25">
      <c r="A675" t="s">
        <v>4069</v>
      </c>
      <c r="B675" t="s">
        <v>635</v>
      </c>
      <c r="C675" t="s">
        <v>332</v>
      </c>
      <c r="D675" t="s">
        <v>1944</v>
      </c>
      <c r="E675" t="s">
        <v>2145</v>
      </c>
      <c r="F675" s="99">
        <v>42614</v>
      </c>
      <c r="G675" s="99">
        <v>43112</v>
      </c>
      <c r="H675" s="99">
        <v>44628</v>
      </c>
      <c r="I675" t="s">
        <v>3445</v>
      </c>
    </row>
    <row r="676" spans="1:9" x14ac:dyDescent="0.25">
      <c r="A676" t="s">
        <v>4069</v>
      </c>
      <c r="B676" t="s">
        <v>636</v>
      </c>
      <c r="C676" t="s">
        <v>334</v>
      </c>
      <c r="D676" t="s">
        <v>1946</v>
      </c>
      <c r="E676" t="s">
        <v>2146</v>
      </c>
      <c r="F676" s="99">
        <v>42614</v>
      </c>
      <c r="G676" s="99">
        <v>43112</v>
      </c>
      <c r="H676" s="99">
        <v>44628</v>
      </c>
      <c r="I676" t="s">
        <v>3445</v>
      </c>
    </row>
    <row r="677" spans="1:9" x14ac:dyDescent="0.25">
      <c r="A677" t="s">
        <v>4069</v>
      </c>
      <c r="B677" t="s">
        <v>637</v>
      </c>
      <c r="C677" t="s">
        <v>336</v>
      </c>
      <c r="D677" t="s">
        <v>1948</v>
      </c>
      <c r="E677" t="s">
        <v>2147</v>
      </c>
      <c r="F677" s="99">
        <v>42614</v>
      </c>
      <c r="G677" s="99">
        <v>43112</v>
      </c>
      <c r="H677" s="99">
        <v>44628</v>
      </c>
      <c r="I677" t="s">
        <v>3445</v>
      </c>
    </row>
    <row r="678" spans="1:9" x14ac:dyDescent="0.25">
      <c r="A678" t="s">
        <v>4069</v>
      </c>
      <c r="B678" t="s">
        <v>638</v>
      </c>
      <c r="C678" t="s">
        <v>338</v>
      </c>
      <c r="D678" t="s">
        <v>1950</v>
      </c>
      <c r="E678" t="s">
        <v>2148</v>
      </c>
      <c r="F678" s="99">
        <v>42614</v>
      </c>
      <c r="G678" s="99">
        <v>43112</v>
      </c>
      <c r="H678" s="99">
        <v>44628</v>
      </c>
      <c r="I678" t="s">
        <v>3445</v>
      </c>
    </row>
    <row r="679" spans="1:9" x14ac:dyDescent="0.25">
      <c r="A679" t="s">
        <v>4069</v>
      </c>
      <c r="B679" t="s">
        <v>639</v>
      </c>
      <c r="C679" t="s">
        <v>340</v>
      </c>
      <c r="D679" t="s">
        <v>1952</v>
      </c>
      <c r="E679" t="s">
        <v>2149</v>
      </c>
      <c r="F679" s="99">
        <v>42614</v>
      </c>
      <c r="G679" s="99">
        <v>43112</v>
      </c>
      <c r="H679" s="99">
        <v>44628</v>
      </c>
      <c r="I679" t="s">
        <v>3445</v>
      </c>
    </row>
    <row r="680" spans="1:9" x14ac:dyDescent="0.25">
      <c r="A680" t="s">
        <v>4069</v>
      </c>
      <c r="B680" t="s">
        <v>640</v>
      </c>
      <c r="C680" t="s">
        <v>342</v>
      </c>
      <c r="D680" t="s">
        <v>1954</v>
      </c>
      <c r="E680" t="s">
        <v>2150</v>
      </c>
      <c r="F680" s="99">
        <v>42614</v>
      </c>
      <c r="G680" s="99">
        <v>43112</v>
      </c>
      <c r="H680" s="99">
        <v>44628</v>
      </c>
      <c r="I680" t="s">
        <v>3445</v>
      </c>
    </row>
    <row r="681" spans="1:9" x14ac:dyDescent="0.25">
      <c r="A681" t="s">
        <v>4069</v>
      </c>
      <c r="B681" t="s">
        <v>641</v>
      </c>
      <c r="C681" t="s">
        <v>344</v>
      </c>
      <c r="D681" t="s">
        <v>1956</v>
      </c>
      <c r="E681" t="s">
        <v>2151</v>
      </c>
      <c r="F681" s="99">
        <v>42614</v>
      </c>
      <c r="G681" s="99">
        <v>43112</v>
      </c>
      <c r="H681" s="99">
        <v>44628</v>
      </c>
      <c r="I681" t="s">
        <v>3445</v>
      </c>
    </row>
    <row r="682" spans="1:9" x14ac:dyDescent="0.25">
      <c r="A682" t="s">
        <v>4069</v>
      </c>
      <c r="B682" t="s">
        <v>642</v>
      </c>
      <c r="C682" t="s">
        <v>346</v>
      </c>
      <c r="D682" t="s">
        <v>1958</v>
      </c>
      <c r="E682" t="s">
        <v>2152</v>
      </c>
      <c r="F682" s="99">
        <v>42614</v>
      </c>
      <c r="G682" s="99">
        <v>43112</v>
      </c>
      <c r="H682" s="99">
        <v>44628</v>
      </c>
      <c r="I682" t="s">
        <v>3445</v>
      </c>
    </row>
    <row r="683" spans="1:9" x14ac:dyDescent="0.25">
      <c r="A683" t="s">
        <v>4069</v>
      </c>
      <c r="B683" t="s">
        <v>643</v>
      </c>
      <c r="C683" t="s">
        <v>348</v>
      </c>
      <c r="D683" t="s">
        <v>1960</v>
      </c>
      <c r="E683" t="s">
        <v>2153</v>
      </c>
      <c r="F683" s="99">
        <v>42614</v>
      </c>
      <c r="G683" s="99">
        <v>43112</v>
      </c>
      <c r="H683" s="99">
        <v>44628</v>
      </c>
      <c r="I683" t="s">
        <v>3445</v>
      </c>
    </row>
    <row r="684" spans="1:9" x14ac:dyDescent="0.25">
      <c r="A684" t="s">
        <v>4069</v>
      </c>
      <c r="B684" t="s">
        <v>644</v>
      </c>
      <c r="C684" t="s">
        <v>350</v>
      </c>
      <c r="D684" t="s">
        <v>1962</v>
      </c>
      <c r="E684" t="s">
        <v>2154</v>
      </c>
      <c r="F684" s="99">
        <v>42614</v>
      </c>
      <c r="G684" s="99">
        <v>43112</v>
      </c>
      <c r="H684" s="99">
        <v>44628</v>
      </c>
      <c r="I684" t="s">
        <v>3445</v>
      </c>
    </row>
    <row r="685" spans="1:9" x14ac:dyDescent="0.25">
      <c r="A685" t="s">
        <v>4069</v>
      </c>
      <c r="B685" t="s">
        <v>645</v>
      </c>
      <c r="C685" t="s">
        <v>352</v>
      </c>
      <c r="D685" t="s">
        <v>1964</v>
      </c>
      <c r="E685" t="s">
        <v>2155</v>
      </c>
      <c r="F685" s="99">
        <v>42614</v>
      </c>
      <c r="G685" s="99">
        <v>43112</v>
      </c>
      <c r="H685" s="99">
        <v>44628</v>
      </c>
      <c r="I685" t="s">
        <v>3445</v>
      </c>
    </row>
    <row r="686" spans="1:9" x14ac:dyDescent="0.25">
      <c r="A686" t="s">
        <v>4069</v>
      </c>
      <c r="B686" t="s">
        <v>646</v>
      </c>
      <c r="C686" t="s">
        <v>354</v>
      </c>
      <c r="D686" t="s">
        <v>1966</v>
      </c>
      <c r="E686" t="s">
        <v>2156</v>
      </c>
      <c r="F686" s="99">
        <v>42614</v>
      </c>
      <c r="G686" s="99">
        <v>43112</v>
      </c>
      <c r="H686" s="99">
        <v>44628</v>
      </c>
      <c r="I686" t="s">
        <v>3445</v>
      </c>
    </row>
    <row r="687" spans="1:9" x14ac:dyDescent="0.25">
      <c r="A687" t="s">
        <v>4069</v>
      </c>
      <c r="B687" t="s">
        <v>647</v>
      </c>
      <c r="C687" t="s">
        <v>356</v>
      </c>
      <c r="D687" t="s">
        <v>1968</v>
      </c>
      <c r="E687" t="s">
        <v>2157</v>
      </c>
      <c r="F687" s="99">
        <v>42614</v>
      </c>
      <c r="G687" s="99">
        <v>43112</v>
      </c>
      <c r="H687" s="99">
        <v>44628</v>
      </c>
      <c r="I687" t="s">
        <v>3445</v>
      </c>
    </row>
    <row r="688" spans="1:9" x14ac:dyDescent="0.25">
      <c r="A688" t="s">
        <v>4069</v>
      </c>
      <c r="B688" t="s">
        <v>648</v>
      </c>
      <c r="C688" t="s">
        <v>358</v>
      </c>
      <c r="D688" t="s">
        <v>1970</v>
      </c>
      <c r="E688" t="s">
        <v>2158</v>
      </c>
      <c r="F688" s="99">
        <v>42614</v>
      </c>
      <c r="G688" s="99">
        <v>43112</v>
      </c>
      <c r="H688" s="99">
        <v>44628</v>
      </c>
      <c r="I688" t="s">
        <v>3445</v>
      </c>
    </row>
    <row r="689" spans="1:9" x14ac:dyDescent="0.25">
      <c r="A689" t="s">
        <v>4069</v>
      </c>
      <c r="B689" t="s">
        <v>649</v>
      </c>
      <c r="C689" t="s">
        <v>360</v>
      </c>
      <c r="D689" t="s">
        <v>1972</v>
      </c>
      <c r="E689" t="s">
        <v>2159</v>
      </c>
      <c r="F689" s="99">
        <v>42614</v>
      </c>
      <c r="G689" s="99">
        <v>43112</v>
      </c>
      <c r="H689" s="99">
        <v>44628</v>
      </c>
      <c r="I689" t="s">
        <v>3445</v>
      </c>
    </row>
    <row r="690" spans="1:9" x14ac:dyDescent="0.25">
      <c r="A690" t="s">
        <v>4069</v>
      </c>
      <c r="B690" t="s">
        <v>650</v>
      </c>
      <c r="C690" t="s">
        <v>362</v>
      </c>
      <c r="D690" t="s">
        <v>1974</v>
      </c>
      <c r="E690" t="s">
        <v>2160</v>
      </c>
      <c r="F690" s="99">
        <v>42614</v>
      </c>
      <c r="G690" s="99">
        <v>43112</v>
      </c>
      <c r="H690" s="99">
        <v>44628</v>
      </c>
      <c r="I690" t="s">
        <v>3445</v>
      </c>
    </row>
    <row r="691" spans="1:9" x14ac:dyDescent="0.25">
      <c r="A691" t="s">
        <v>4069</v>
      </c>
      <c r="B691" t="s">
        <v>651</v>
      </c>
      <c r="C691" t="s">
        <v>652</v>
      </c>
      <c r="D691" t="s">
        <v>2161</v>
      </c>
      <c r="E691" t="s">
        <v>2162</v>
      </c>
      <c r="F691" s="99">
        <v>42614</v>
      </c>
      <c r="G691" s="99">
        <v>43069</v>
      </c>
      <c r="H691" s="99">
        <v>44530</v>
      </c>
      <c r="I691" t="s">
        <v>3438</v>
      </c>
    </row>
    <row r="692" spans="1:9" x14ac:dyDescent="0.25">
      <c r="A692" s="100" t="s">
        <v>4069</v>
      </c>
      <c r="B692" s="100" t="s">
        <v>653</v>
      </c>
      <c r="C692" s="100" t="s">
        <v>654</v>
      </c>
      <c r="D692" s="100" t="s">
        <v>2161</v>
      </c>
      <c r="E692" s="100" t="s">
        <v>2162</v>
      </c>
      <c r="F692" s="101">
        <v>42614</v>
      </c>
      <c r="G692" s="101">
        <v>44200</v>
      </c>
      <c r="H692" s="101">
        <v>45657</v>
      </c>
      <c r="I692" s="100" t="s">
        <v>4072</v>
      </c>
    </row>
    <row r="693" spans="1:9" x14ac:dyDescent="0.25">
      <c r="A693" s="100" t="s">
        <v>4069</v>
      </c>
      <c r="B693" s="100" t="s">
        <v>655</v>
      </c>
      <c r="C693" s="100" t="s">
        <v>52</v>
      </c>
      <c r="D693" s="100" t="s">
        <v>2163</v>
      </c>
      <c r="E693" s="100" t="s">
        <v>2164</v>
      </c>
      <c r="F693" s="101">
        <v>42614</v>
      </c>
      <c r="G693" s="101">
        <v>44200</v>
      </c>
      <c r="H693" s="101">
        <v>45657</v>
      </c>
      <c r="I693" s="100" t="s">
        <v>4072</v>
      </c>
    </row>
    <row r="694" spans="1:9" x14ac:dyDescent="0.25">
      <c r="A694" t="s">
        <v>4069</v>
      </c>
      <c r="B694" t="s">
        <v>656</v>
      </c>
      <c r="C694" t="s">
        <v>24</v>
      </c>
      <c r="D694" t="s">
        <v>1484</v>
      </c>
      <c r="E694" t="s">
        <v>2165</v>
      </c>
      <c r="F694" s="99">
        <v>42614</v>
      </c>
      <c r="G694" s="99">
        <v>43069</v>
      </c>
      <c r="H694" s="99">
        <v>44530</v>
      </c>
      <c r="I694" t="s">
        <v>3438</v>
      </c>
    </row>
    <row r="695" spans="1:9" x14ac:dyDescent="0.25">
      <c r="A695" t="s">
        <v>4069</v>
      </c>
      <c r="B695" t="s">
        <v>657</v>
      </c>
      <c r="C695" t="s">
        <v>26</v>
      </c>
      <c r="D695" t="s">
        <v>1484</v>
      </c>
      <c r="E695" t="s">
        <v>2165</v>
      </c>
      <c r="F695" s="99">
        <v>42614</v>
      </c>
      <c r="G695" s="99">
        <v>43069</v>
      </c>
      <c r="H695" s="99">
        <v>44530</v>
      </c>
      <c r="I695" t="s">
        <v>3438</v>
      </c>
    </row>
    <row r="696" spans="1:9" x14ac:dyDescent="0.25">
      <c r="A696" t="s">
        <v>4069</v>
      </c>
      <c r="B696" t="s">
        <v>3083</v>
      </c>
      <c r="C696" t="s">
        <v>2725</v>
      </c>
      <c r="D696" t="s">
        <v>3444</v>
      </c>
      <c r="E696" t="s">
        <v>1986</v>
      </c>
      <c r="F696" s="99">
        <v>43168</v>
      </c>
      <c r="G696" s="99">
        <v>43112</v>
      </c>
      <c r="H696" s="99">
        <v>401768</v>
      </c>
      <c r="I696" t="s">
        <v>4071</v>
      </c>
    </row>
    <row r="697" spans="1:9" x14ac:dyDescent="0.25">
      <c r="A697" t="s">
        <v>4069</v>
      </c>
      <c r="B697" t="s">
        <v>3084</v>
      </c>
      <c r="C697" t="s">
        <v>2731</v>
      </c>
      <c r="D697" t="s">
        <v>3443</v>
      </c>
      <c r="E697" t="s">
        <v>3085</v>
      </c>
      <c r="F697" s="99">
        <v>43168</v>
      </c>
      <c r="G697" s="99">
        <v>43112</v>
      </c>
      <c r="H697" s="99">
        <v>401768</v>
      </c>
      <c r="I697" t="s">
        <v>4071</v>
      </c>
    </row>
    <row r="698" spans="1:9" x14ac:dyDescent="0.25">
      <c r="A698" t="s">
        <v>4069</v>
      </c>
      <c r="B698" t="s">
        <v>3086</v>
      </c>
      <c r="C698" t="s">
        <v>61</v>
      </c>
      <c r="D698" t="s">
        <v>4191</v>
      </c>
      <c r="E698" t="s">
        <v>4272</v>
      </c>
      <c r="F698" s="99">
        <v>43168</v>
      </c>
      <c r="G698" s="99">
        <v>43738</v>
      </c>
      <c r="H698" s="99">
        <v>45291</v>
      </c>
      <c r="I698" t="s">
        <v>3477</v>
      </c>
    </row>
    <row r="699" spans="1:9" x14ac:dyDescent="0.25">
      <c r="A699" t="s">
        <v>4069</v>
      </c>
      <c r="B699" t="s">
        <v>3088</v>
      </c>
      <c r="C699" t="s">
        <v>63</v>
      </c>
      <c r="D699" t="s">
        <v>4193</v>
      </c>
      <c r="E699" t="s">
        <v>4273</v>
      </c>
      <c r="F699" s="99">
        <v>43168</v>
      </c>
      <c r="G699" s="99">
        <v>43738</v>
      </c>
      <c r="H699" s="99">
        <v>45291</v>
      </c>
      <c r="I699" t="s">
        <v>3477</v>
      </c>
    </row>
    <row r="700" spans="1:9" x14ac:dyDescent="0.25">
      <c r="A700" t="s">
        <v>4069</v>
      </c>
      <c r="B700" t="s">
        <v>3090</v>
      </c>
      <c r="C700" t="s">
        <v>65</v>
      </c>
      <c r="D700" t="s">
        <v>4195</v>
      </c>
      <c r="E700" t="s">
        <v>4274</v>
      </c>
      <c r="F700" s="99">
        <v>43168</v>
      </c>
      <c r="G700" s="99">
        <v>43738</v>
      </c>
      <c r="H700" s="99">
        <v>45291</v>
      </c>
      <c r="I700" t="s">
        <v>3477</v>
      </c>
    </row>
    <row r="701" spans="1:9" x14ac:dyDescent="0.25">
      <c r="A701" t="s">
        <v>4069</v>
      </c>
      <c r="B701" t="s">
        <v>3092</v>
      </c>
      <c r="C701" t="s">
        <v>379</v>
      </c>
      <c r="D701" t="s">
        <v>4197</v>
      </c>
      <c r="E701" t="s">
        <v>4275</v>
      </c>
      <c r="F701" s="99">
        <v>43168</v>
      </c>
      <c r="G701" s="99">
        <v>43738</v>
      </c>
      <c r="H701" s="99">
        <v>45291</v>
      </c>
      <c r="I701" t="s">
        <v>3477</v>
      </c>
    </row>
    <row r="702" spans="1:9" x14ac:dyDescent="0.25">
      <c r="A702" t="s">
        <v>4069</v>
      </c>
      <c r="B702" t="s">
        <v>3094</v>
      </c>
      <c r="C702" t="s">
        <v>381</v>
      </c>
      <c r="D702" t="s">
        <v>4199</v>
      </c>
      <c r="E702" t="s">
        <v>4276</v>
      </c>
      <c r="F702" s="99">
        <v>43168</v>
      </c>
      <c r="G702" s="99">
        <v>43738</v>
      </c>
      <c r="H702" s="99">
        <v>45291</v>
      </c>
      <c r="I702" t="s">
        <v>3477</v>
      </c>
    </row>
    <row r="703" spans="1:9" x14ac:dyDescent="0.25">
      <c r="A703" t="s">
        <v>4069</v>
      </c>
      <c r="B703" t="s">
        <v>3096</v>
      </c>
      <c r="C703" t="s">
        <v>383</v>
      </c>
      <c r="D703" t="s">
        <v>4201</v>
      </c>
      <c r="E703" t="s">
        <v>4277</v>
      </c>
      <c r="F703" s="99">
        <v>43168</v>
      </c>
      <c r="G703" s="99">
        <v>43738</v>
      </c>
      <c r="H703" s="99">
        <v>45291</v>
      </c>
      <c r="I703" t="s">
        <v>3477</v>
      </c>
    </row>
    <row r="704" spans="1:9" x14ac:dyDescent="0.25">
      <c r="A704" t="s">
        <v>4069</v>
      </c>
      <c r="B704" t="s">
        <v>3098</v>
      </c>
      <c r="C704" t="s">
        <v>385</v>
      </c>
      <c r="D704" t="s">
        <v>4203</v>
      </c>
      <c r="E704" t="s">
        <v>4278</v>
      </c>
      <c r="F704" s="99">
        <v>43168</v>
      </c>
      <c r="G704" s="99">
        <v>43738</v>
      </c>
      <c r="H704" s="99">
        <v>45291</v>
      </c>
      <c r="I704" t="s">
        <v>3477</v>
      </c>
    </row>
    <row r="705" spans="1:9" x14ac:dyDescent="0.25">
      <c r="A705" t="s">
        <v>4069</v>
      </c>
      <c r="B705" t="s">
        <v>3100</v>
      </c>
      <c r="C705" t="s">
        <v>387</v>
      </c>
      <c r="D705" t="s">
        <v>4205</v>
      </c>
      <c r="E705" t="s">
        <v>4279</v>
      </c>
      <c r="F705" s="99">
        <v>43168</v>
      </c>
      <c r="G705" s="99">
        <v>43738</v>
      </c>
      <c r="H705" s="99">
        <v>45291</v>
      </c>
      <c r="I705" t="s">
        <v>3477</v>
      </c>
    </row>
    <row r="706" spans="1:9" x14ac:dyDescent="0.25">
      <c r="A706" t="s">
        <v>4069</v>
      </c>
      <c r="B706" t="s">
        <v>3102</v>
      </c>
      <c r="C706" t="s">
        <v>389</v>
      </c>
      <c r="D706" t="s">
        <v>4207</v>
      </c>
      <c r="E706" t="s">
        <v>4280</v>
      </c>
      <c r="F706" s="99">
        <v>43168</v>
      </c>
      <c r="G706" s="99">
        <v>43738</v>
      </c>
      <c r="H706" s="99">
        <v>45291</v>
      </c>
      <c r="I706" t="s">
        <v>3477</v>
      </c>
    </row>
    <row r="707" spans="1:9" x14ac:dyDescent="0.25">
      <c r="A707" t="s">
        <v>4069</v>
      </c>
      <c r="B707" t="s">
        <v>3104</v>
      </c>
      <c r="C707" t="s">
        <v>391</v>
      </c>
      <c r="D707" t="s">
        <v>4209</v>
      </c>
      <c r="E707" t="s">
        <v>4281</v>
      </c>
      <c r="F707" s="99">
        <v>43168</v>
      </c>
      <c r="G707" s="99">
        <v>43738</v>
      </c>
      <c r="H707" s="99">
        <v>45291</v>
      </c>
      <c r="I707" t="s">
        <v>3477</v>
      </c>
    </row>
    <row r="708" spans="1:9" x14ac:dyDescent="0.25">
      <c r="A708" t="s">
        <v>4069</v>
      </c>
      <c r="B708" t="s">
        <v>3106</v>
      </c>
      <c r="C708" t="s">
        <v>393</v>
      </c>
      <c r="D708" t="s">
        <v>4211</v>
      </c>
      <c r="E708" t="s">
        <v>4282</v>
      </c>
      <c r="F708" s="99">
        <v>43168</v>
      </c>
      <c r="G708" s="99">
        <v>43738</v>
      </c>
      <c r="H708" s="99">
        <v>45291</v>
      </c>
      <c r="I708" t="s">
        <v>3477</v>
      </c>
    </row>
    <row r="709" spans="1:9" x14ac:dyDescent="0.25">
      <c r="A709" t="s">
        <v>4069</v>
      </c>
      <c r="B709" t="s">
        <v>3108</v>
      </c>
      <c r="C709" t="s">
        <v>395</v>
      </c>
      <c r="D709" t="s">
        <v>4213</v>
      </c>
      <c r="E709" t="s">
        <v>4283</v>
      </c>
      <c r="F709" s="99">
        <v>43168</v>
      </c>
      <c r="G709" s="99">
        <v>43738</v>
      </c>
      <c r="H709" s="99">
        <v>45291</v>
      </c>
      <c r="I709" t="s">
        <v>3477</v>
      </c>
    </row>
    <row r="710" spans="1:9" x14ac:dyDescent="0.25">
      <c r="A710" t="s">
        <v>4069</v>
      </c>
      <c r="B710" t="s">
        <v>3110</v>
      </c>
      <c r="C710" t="s">
        <v>397</v>
      </c>
      <c r="D710" t="s">
        <v>4215</v>
      </c>
      <c r="E710" t="s">
        <v>4284</v>
      </c>
      <c r="F710" s="99">
        <v>43168</v>
      </c>
      <c r="G710" s="99">
        <v>43738</v>
      </c>
      <c r="H710" s="99">
        <v>45291</v>
      </c>
      <c r="I710" t="s">
        <v>3477</v>
      </c>
    </row>
    <row r="711" spans="1:9" x14ac:dyDescent="0.25">
      <c r="A711" t="s">
        <v>4069</v>
      </c>
      <c r="B711" t="s">
        <v>3112</v>
      </c>
      <c r="C711" t="s">
        <v>399</v>
      </c>
      <c r="D711" t="s">
        <v>4217</v>
      </c>
      <c r="E711" t="s">
        <v>4285</v>
      </c>
      <c r="F711" s="99">
        <v>43168</v>
      </c>
      <c r="G711" s="99">
        <v>43738</v>
      </c>
      <c r="H711" s="99">
        <v>45291</v>
      </c>
      <c r="I711" t="s">
        <v>3477</v>
      </c>
    </row>
    <row r="712" spans="1:9" x14ac:dyDescent="0.25">
      <c r="A712" t="s">
        <v>4069</v>
      </c>
      <c r="B712" t="s">
        <v>3114</v>
      </c>
      <c r="C712" t="s">
        <v>401</v>
      </c>
      <c r="D712" t="s">
        <v>4219</v>
      </c>
      <c r="E712" t="s">
        <v>4286</v>
      </c>
      <c r="F712" s="99">
        <v>43168</v>
      </c>
      <c r="G712" s="99">
        <v>43738</v>
      </c>
      <c r="H712" s="99">
        <v>45291</v>
      </c>
      <c r="I712" t="s">
        <v>3477</v>
      </c>
    </row>
    <row r="713" spans="1:9" x14ac:dyDescent="0.25">
      <c r="A713" t="s">
        <v>4069</v>
      </c>
      <c r="B713" t="s">
        <v>3116</v>
      </c>
      <c r="C713" t="s">
        <v>403</v>
      </c>
      <c r="D713" t="s">
        <v>4221</v>
      </c>
      <c r="E713" t="s">
        <v>4287</v>
      </c>
      <c r="F713" s="99">
        <v>43168</v>
      </c>
      <c r="G713" s="99">
        <v>43738</v>
      </c>
      <c r="H713" s="99">
        <v>45291</v>
      </c>
      <c r="I713" t="s">
        <v>3477</v>
      </c>
    </row>
    <row r="714" spans="1:9" x14ac:dyDescent="0.25">
      <c r="A714" t="s">
        <v>4069</v>
      </c>
      <c r="B714" t="s">
        <v>3118</v>
      </c>
      <c r="C714" t="s">
        <v>405</v>
      </c>
      <c r="D714" t="s">
        <v>4223</v>
      </c>
      <c r="E714" t="s">
        <v>4288</v>
      </c>
      <c r="F714" s="99">
        <v>43168</v>
      </c>
      <c r="G714" s="99">
        <v>43738</v>
      </c>
      <c r="H714" s="99">
        <v>45291</v>
      </c>
      <c r="I714" t="s">
        <v>3477</v>
      </c>
    </row>
    <row r="715" spans="1:9" x14ac:dyDescent="0.25">
      <c r="A715" t="s">
        <v>4069</v>
      </c>
      <c r="B715" t="s">
        <v>3120</v>
      </c>
      <c r="C715" t="s">
        <v>407</v>
      </c>
      <c r="D715" t="s">
        <v>4225</v>
      </c>
      <c r="E715" t="s">
        <v>4289</v>
      </c>
      <c r="F715" s="99">
        <v>43168</v>
      </c>
      <c r="G715" s="99">
        <v>43738</v>
      </c>
      <c r="H715" s="99">
        <v>45291</v>
      </c>
      <c r="I715" t="s">
        <v>3477</v>
      </c>
    </row>
    <row r="716" spans="1:9" x14ac:dyDescent="0.25">
      <c r="A716" t="s">
        <v>4069</v>
      </c>
      <c r="B716" t="s">
        <v>3122</v>
      </c>
      <c r="C716" t="s">
        <v>409</v>
      </c>
      <c r="D716" t="s">
        <v>4227</v>
      </c>
      <c r="E716" t="s">
        <v>4290</v>
      </c>
      <c r="F716" s="99">
        <v>43168</v>
      </c>
      <c r="G716" s="99">
        <v>43738</v>
      </c>
      <c r="H716" s="99">
        <v>45291</v>
      </c>
      <c r="I716" t="s">
        <v>3477</v>
      </c>
    </row>
    <row r="717" spans="1:9" x14ac:dyDescent="0.25">
      <c r="A717" t="s">
        <v>4069</v>
      </c>
      <c r="B717" t="s">
        <v>3124</v>
      </c>
      <c r="C717" t="s">
        <v>411</v>
      </c>
      <c r="D717" t="s">
        <v>4229</v>
      </c>
      <c r="E717" t="s">
        <v>4291</v>
      </c>
      <c r="F717" s="99">
        <v>43168</v>
      </c>
      <c r="G717" s="99">
        <v>43738</v>
      </c>
      <c r="H717" s="99">
        <v>45291</v>
      </c>
      <c r="I717" t="s">
        <v>3477</v>
      </c>
    </row>
    <row r="718" spans="1:9" x14ac:dyDescent="0.25">
      <c r="A718" t="s">
        <v>4069</v>
      </c>
      <c r="B718" t="s">
        <v>3126</v>
      </c>
      <c r="C718" t="s">
        <v>413</v>
      </c>
      <c r="D718" t="s">
        <v>4231</v>
      </c>
      <c r="E718" t="s">
        <v>4292</v>
      </c>
      <c r="F718" s="99">
        <v>43168</v>
      </c>
      <c r="G718" s="99">
        <v>43738</v>
      </c>
      <c r="H718" s="99">
        <v>45291</v>
      </c>
      <c r="I718" t="s">
        <v>3477</v>
      </c>
    </row>
    <row r="719" spans="1:9" x14ac:dyDescent="0.25">
      <c r="A719" t="s">
        <v>4069</v>
      </c>
      <c r="B719" t="s">
        <v>3128</v>
      </c>
      <c r="C719" t="s">
        <v>415</v>
      </c>
      <c r="D719" t="s">
        <v>4233</v>
      </c>
      <c r="E719" t="s">
        <v>4293</v>
      </c>
      <c r="F719" s="99">
        <v>43168</v>
      </c>
      <c r="G719" s="99">
        <v>43738</v>
      </c>
      <c r="H719" s="99">
        <v>45291</v>
      </c>
      <c r="I719" t="s">
        <v>3477</v>
      </c>
    </row>
    <row r="720" spans="1:9" x14ac:dyDescent="0.25">
      <c r="A720" t="s">
        <v>4069</v>
      </c>
      <c r="B720" t="s">
        <v>3130</v>
      </c>
      <c r="C720" t="s">
        <v>417</v>
      </c>
      <c r="D720" t="s">
        <v>4235</v>
      </c>
      <c r="E720" t="s">
        <v>4294</v>
      </c>
      <c r="F720" s="99">
        <v>43168</v>
      </c>
      <c r="G720" s="99">
        <v>43738</v>
      </c>
      <c r="H720" s="99">
        <v>45291</v>
      </c>
      <c r="I720" t="s">
        <v>3477</v>
      </c>
    </row>
    <row r="721" spans="1:9" x14ac:dyDescent="0.25">
      <c r="A721" t="s">
        <v>4069</v>
      </c>
      <c r="B721" t="s">
        <v>3132</v>
      </c>
      <c r="C721" t="s">
        <v>419</v>
      </c>
      <c r="D721" t="s">
        <v>4237</v>
      </c>
      <c r="E721" t="s">
        <v>4295</v>
      </c>
      <c r="F721" s="99">
        <v>43168</v>
      </c>
      <c r="G721" s="99">
        <v>43738</v>
      </c>
      <c r="H721" s="99">
        <v>45291</v>
      </c>
      <c r="I721" t="s">
        <v>3477</v>
      </c>
    </row>
    <row r="722" spans="1:9" x14ac:dyDescent="0.25">
      <c r="A722" t="s">
        <v>4069</v>
      </c>
      <c r="B722" t="s">
        <v>3134</v>
      </c>
      <c r="C722" t="s">
        <v>421</v>
      </c>
      <c r="D722" t="s">
        <v>4239</v>
      </c>
      <c r="E722" t="s">
        <v>4296</v>
      </c>
      <c r="F722" s="99">
        <v>43168</v>
      </c>
      <c r="G722" s="99">
        <v>43738</v>
      </c>
      <c r="H722" s="99">
        <v>45291</v>
      </c>
      <c r="I722" t="s">
        <v>3477</v>
      </c>
    </row>
    <row r="723" spans="1:9" x14ac:dyDescent="0.25">
      <c r="A723" t="s">
        <v>4069</v>
      </c>
      <c r="B723" t="s">
        <v>3136</v>
      </c>
      <c r="C723" t="s">
        <v>423</v>
      </c>
      <c r="D723" t="s">
        <v>4241</v>
      </c>
      <c r="E723" t="s">
        <v>4297</v>
      </c>
      <c r="F723" s="99">
        <v>43168</v>
      </c>
      <c r="G723" s="99">
        <v>43738</v>
      </c>
      <c r="H723" s="99">
        <v>45291</v>
      </c>
      <c r="I723" t="s">
        <v>3477</v>
      </c>
    </row>
    <row r="724" spans="1:9" x14ac:dyDescent="0.25">
      <c r="A724" t="s">
        <v>4069</v>
      </c>
      <c r="B724" t="s">
        <v>3138</v>
      </c>
      <c r="C724" t="s">
        <v>425</v>
      </c>
      <c r="D724" t="s">
        <v>4243</v>
      </c>
      <c r="E724" t="s">
        <v>4298</v>
      </c>
      <c r="F724" s="99">
        <v>43168</v>
      </c>
      <c r="G724" s="99">
        <v>43738</v>
      </c>
      <c r="H724" s="99">
        <v>45291</v>
      </c>
      <c r="I724" t="s">
        <v>3477</v>
      </c>
    </row>
    <row r="725" spans="1:9" x14ac:dyDescent="0.25">
      <c r="A725" t="s">
        <v>4069</v>
      </c>
      <c r="B725" t="s">
        <v>3140</v>
      </c>
      <c r="C725" t="s">
        <v>427</v>
      </c>
      <c r="D725" t="s">
        <v>4245</v>
      </c>
      <c r="E725" t="s">
        <v>4299</v>
      </c>
      <c r="F725" s="99">
        <v>43168</v>
      </c>
      <c r="G725" s="99">
        <v>43738</v>
      </c>
      <c r="H725" s="99">
        <v>45291</v>
      </c>
      <c r="I725" t="s">
        <v>3477</v>
      </c>
    </row>
    <row r="726" spans="1:9" x14ac:dyDescent="0.25">
      <c r="A726" t="s">
        <v>4069</v>
      </c>
      <c r="B726" t="s">
        <v>3142</v>
      </c>
      <c r="C726" t="s">
        <v>429</v>
      </c>
      <c r="D726" t="s">
        <v>4247</v>
      </c>
      <c r="E726" t="s">
        <v>4300</v>
      </c>
      <c r="F726" s="99">
        <v>43168</v>
      </c>
      <c r="G726" s="99">
        <v>43738</v>
      </c>
      <c r="H726" s="99">
        <v>45291</v>
      </c>
      <c r="I726" t="s">
        <v>3477</v>
      </c>
    </row>
    <row r="727" spans="1:9" x14ac:dyDescent="0.25">
      <c r="A727" t="s">
        <v>4069</v>
      </c>
      <c r="B727" t="s">
        <v>3144</v>
      </c>
      <c r="C727" t="s">
        <v>431</v>
      </c>
      <c r="D727" t="s">
        <v>4249</v>
      </c>
      <c r="E727" t="s">
        <v>4301</v>
      </c>
      <c r="F727" s="99">
        <v>43168</v>
      </c>
      <c r="G727" s="99">
        <v>43738</v>
      </c>
      <c r="H727" s="99">
        <v>45291</v>
      </c>
      <c r="I727" t="s">
        <v>3477</v>
      </c>
    </row>
    <row r="728" spans="1:9" x14ac:dyDescent="0.25">
      <c r="A728" t="s">
        <v>4069</v>
      </c>
      <c r="B728" t="s">
        <v>3146</v>
      </c>
      <c r="C728" t="s">
        <v>433</v>
      </c>
      <c r="D728" t="s">
        <v>4251</v>
      </c>
      <c r="E728" t="s">
        <v>4302</v>
      </c>
      <c r="F728" s="99">
        <v>43168</v>
      </c>
      <c r="G728" s="99">
        <v>43738</v>
      </c>
      <c r="H728" s="99">
        <v>45291</v>
      </c>
      <c r="I728" t="s">
        <v>3477</v>
      </c>
    </row>
    <row r="729" spans="1:9" x14ac:dyDescent="0.25">
      <c r="A729" t="s">
        <v>4069</v>
      </c>
      <c r="B729" t="s">
        <v>3148</v>
      </c>
      <c r="C729" t="s">
        <v>435</v>
      </c>
      <c r="D729" t="s">
        <v>4253</v>
      </c>
      <c r="E729" t="s">
        <v>4303</v>
      </c>
      <c r="F729" s="99">
        <v>43168</v>
      </c>
      <c r="G729" s="99">
        <v>43738</v>
      </c>
      <c r="H729" s="99">
        <v>45291</v>
      </c>
      <c r="I729" t="s">
        <v>3477</v>
      </c>
    </row>
    <row r="730" spans="1:9" x14ac:dyDescent="0.25">
      <c r="A730" t="s">
        <v>4069</v>
      </c>
      <c r="B730" t="s">
        <v>3150</v>
      </c>
      <c r="C730" t="s">
        <v>437</v>
      </c>
      <c r="D730" t="s">
        <v>4255</v>
      </c>
      <c r="E730" t="s">
        <v>4304</v>
      </c>
      <c r="F730" s="99">
        <v>43168</v>
      </c>
      <c r="G730" s="99">
        <v>43738</v>
      </c>
      <c r="H730" s="99">
        <v>45291</v>
      </c>
      <c r="I730" t="s">
        <v>3477</v>
      </c>
    </row>
    <row r="731" spans="1:9" x14ac:dyDescent="0.25">
      <c r="A731" t="s">
        <v>4069</v>
      </c>
      <c r="B731" t="s">
        <v>3152</v>
      </c>
      <c r="C731" t="s">
        <v>439</v>
      </c>
      <c r="D731" t="s">
        <v>4257</v>
      </c>
      <c r="E731" t="s">
        <v>4305</v>
      </c>
      <c r="F731" s="99">
        <v>43168</v>
      </c>
      <c r="G731" s="99">
        <v>43738</v>
      </c>
      <c r="H731" s="99">
        <v>45291</v>
      </c>
      <c r="I731" t="s">
        <v>3477</v>
      </c>
    </row>
    <row r="732" spans="1:9" x14ac:dyDescent="0.25">
      <c r="A732" t="s">
        <v>4069</v>
      </c>
      <c r="B732" t="s">
        <v>3154</v>
      </c>
      <c r="C732" t="s">
        <v>441</v>
      </c>
      <c r="D732" t="s">
        <v>4259</v>
      </c>
      <c r="E732" t="s">
        <v>4306</v>
      </c>
      <c r="F732" s="99">
        <v>43168</v>
      </c>
      <c r="G732" s="99">
        <v>43738</v>
      </c>
      <c r="H732" s="99">
        <v>45291</v>
      </c>
      <c r="I732" t="s">
        <v>3477</v>
      </c>
    </row>
    <row r="733" spans="1:9" x14ac:dyDescent="0.25">
      <c r="A733" t="s">
        <v>4069</v>
      </c>
      <c r="B733" t="s">
        <v>3156</v>
      </c>
      <c r="C733" t="s">
        <v>443</v>
      </c>
      <c r="D733" t="s">
        <v>4261</v>
      </c>
      <c r="E733" t="s">
        <v>4307</v>
      </c>
      <c r="F733" s="99">
        <v>43168</v>
      </c>
      <c r="G733" s="99">
        <v>43738</v>
      </c>
      <c r="H733" s="99">
        <v>45291</v>
      </c>
      <c r="I733" t="s">
        <v>3477</v>
      </c>
    </row>
    <row r="734" spans="1:9" x14ac:dyDescent="0.25">
      <c r="A734" t="s">
        <v>4069</v>
      </c>
      <c r="B734" t="s">
        <v>3158</v>
      </c>
      <c r="C734" t="s">
        <v>445</v>
      </c>
      <c r="D734" t="s">
        <v>4263</v>
      </c>
      <c r="E734" t="s">
        <v>4308</v>
      </c>
      <c r="F734" s="99">
        <v>43168</v>
      </c>
      <c r="G734" s="99">
        <v>43738</v>
      </c>
      <c r="H734" s="99">
        <v>45291</v>
      </c>
      <c r="I734" t="s">
        <v>3477</v>
      </c>
    </row>
    <row r="735" spans="1:9" x14ac:dyDescent="0.25">
      <c r="A735" t="s">
        <v>4069</v>
      </c>
      <c r="B735" t="s">
        <v>3160</v>
      </c>
      <c r="C735" t="s">
        <v>447</v>
      </c>
      <c r="D735" t="s">
        <v>4265</v>
      </c>
      <c r="E735" t="s">
        <v>4309</v>
      </c>
      <c r="F735" s="99">
        <v>43168</v>
      </c>
      <c r="G735" s="99">
        <v>43738</v>
      </c>
      <c r="H735" s="99">
        <v>45291</v>
      </c>
      <c r="I735" t="s">
        <v>3477</v>
      </c>
    </row>
    <row r="736" spans="1:9" x14ac:dyDescent="0.25">
      <c r="A736" t="s">
        <v>4069</v>
      </c>
      <c r="B736" t="s">
        <v>3162</v>
      </c>
      <c r="C736" t="s">
        <v>449</v>
      </c>
      <c r="D736" t="s">
        <v>4267</v>
      </c>
      <c r="E736" t="s">
        <v>4310</v>
      </c>
      <c r="F736" s="99">
        <v>43168</v>
      </c>
      <c r="G736" s="99">
        <v>43738</v>
      </c>
      <c r="H736" s="99">
        <v>45291</v>
      </c>
      <c r="I736" t="s">
        <v>3477</v>
      </c>
    </row>
    <row r="737" spans="1:9" x14ac:dyDescent="0.25">
      <c r="A737" t="s">
        <v>4069</v>
      </c>
      <c r="B737" t="s">
        <v>3164</v>
      </c>
      <c r="C737" t="s">
        <v>451</v>
      </c>
      <c r="D737" t="s">
        <v>4269</v>
      </c>
      <c r="E737" t="s">
        <v>4311</v>
      </c>
      <c r="F737" s="99">
        <v>43168</v>
      </c>
      <c r="G737" s="99">
        <v>43738</v>
      </c>
      <c r="H737" s="99">
        <v>45291</v>
      </c>
      <c r="I737" t="s">
        <v>3477</v>
      </c>
    </row>
    <row r="738" spans="1:9" x14ac:dyDescent="0.25">
      <c r="A738" s="100" t="s">
        <v>4069</v>
      </c>
      <c r="B738" s="100" t="s">
        <v>3166</v>
      </c>
      <c r="C738" s="100" t="s">
        <v>454</v>
      </c>
      <c r="D738" s="100" t="s">
        <v>2027</v>
      </c>
      <c r="E738" s="100" t="s">
        <v>3167</v>
      </c>
      <c r="F738" s="101">
        <v>43168</v>
      </c>
      <c r="G738" s="101">
        <v>44200</v>
      </c>
      <c r="H738" s="101">
        <v>45657</v>
      </c>
      <c r="I738" s="100" t="s">
        <v>4072</v>
      </c>
    </row>
    <row r="739" spans="1:9" x14ac:dyDescent="0.25">
      <c r="A739" t="s">
        <v>4069</v>
      </c>
      <c r="B739" t="s">
        <v>3168</v>
      </c>
      <c r="C739" t="s">
        <v>366</v>
      </c>
      <c r="D739" t="s">
        <v>366</v>
      </c>
      <c r="E739" t="s">
        <v>3169</v>
      </c>
      <c r="F739" s="99">
        <v>43168</v>
      </c>
      <c r="G739" s="99">
        <v>43112</v>
      </c>
      <c r="H739" s="99">
        <v>401768</v>
      </c>
      <c r="I739" t="s">
        <v>4071</v>
      </c>
    </row>
    <row r="740" spans="1:9" x14ac:dyDescent="0.25">
      <c r="A740" t="s">
        <v>4069</v>
      </c>
      <c r="B740" t="s">
        <v>3170</v>
      </c>
      <c r="C740" t="s">
        <v>4111</v>
      </c>
      <c r="D740" t="s">
        <v>1627</v>
      </c>
      <c r="E740" t="s">
        <v>3171</v>
      </c>
      <c r="F740" s="99">
        <v>43168</v>
      </c>
      <c r="G740" s="99">
        <v>43738</v>
      </c>
      <c r="H740" s="99">
        <v>45291</v>
      </c>
      <c r="I740" t="s">
        <v>3477</v>
      </c>
    </row>
    <row r="741" spans="1:9" x14ac:dyDescent="0.25">
      <c r="A741" t="s">
        <v>4069</v>
      </c>
      <c r="B741" t="s">
        <v>3172</v>
      </c>
      <c r="C741" t="s">
        <v>4112</v>
      </c>
      <c r="D741" t="s">
        <v>1630</v>
      </c>
      <c r="E741" t="s">
        <v>3173</v>
      </c>
      <c r="F741" s="99">
        <v>43168</v>
      </c>
      <c r="G741" s="99">
        <v>43738</v>
      </c>
      <c r="H741" s="99">
        <v>45291</v>
      </c>
      <c r="I741" t="s">
        <v>3477</v>
      </c>
    </row>
    <row r="742" spans="1:9" x14ac:dyDescent="0.25">
      <c r="A742" t="s">
        <v>4069</v>
      </c>
      <c r="B742" t="s">
        <v>3174</v>
      </c>
      <c r="C742" t="s">
        <v>4113</v>
      </c>
      <c r="D742" t="s">
        <v>1633</v>
      </c>
      <c r="E742" t="s">
        <v>3175</v>
      </c>
      <c r="F742" s="99">
        <v>43168</v>
      </c>
      <c r="G742" s="99">
        <v>43738</v>
      </c>
      <c r="H742" s="99">
        <v>45291</v>
      </c>
      <c r="I742" t="s">
        <v>3477</v>
      </c>
    </row>
    <row r="743" spans="1:9" x14ac:dyDescent="0.25">
      <c r="A743" t="s">
        <v>4069</v>
      </c>
      <c r="B743" t="s">
        <v>3176</v>
      </c>
      <c r="C743" t="s">
        <v>4114</v>
      </c>
      <c r="D743" t="s">
        <v>1636</v>
      </c>
      <c r="E743" t="s">
        <v>3177</v>
      </c>
      <c r="F743" s="99">
        <v>43168</v>
      </c>
      <c r="G743" s="99">
        <v>43738</v>
      </c>
      <c r="H743" s="99">
        <v>45291</v>
      </c>
      <c r="I743" t="s">
        <v>3477</v>
      </c>
    </row>
    <row r="744" spans="1:9" x14ac:dyDescent="0.25">
      <c r="A744" t="s">
        <v>4069</v>
      </c>
      <c r="B744" t="s">
        <v>3178</v>
      </c>
      <c r="C744" t="s">
        <v>4115</v>
      </c>
      <c r="D744" t="s">
        <v>1639</v>
      </c>
      <c r="E744" t="s">
        <v>3179</v>
      </c>
      <c r="F744" s="99">
        <v>43168</v>
      </c>
      <c r="G744" s="99">
        <v>43738</v>
      </c>
      <c r="H744" s="99">
        <v>45291</v>
      </c>
      <c r="I744" t="s">
        <v>3477</v>
      </c>
    </row>
    <row r="745" spans="1:9" x14ac:dyDescent="0.25">
      <c r="A745" t="s">
        <v>4069</v>
      </c>
      <c r="B745" t="s">
        <v>3180</v>
      </c>
      <c r="C745" t="s">
        <v>4116</v>
      </c>
      <c r="D745" t="s">
        <v>1642</v>
      </c>
      <c r="E745" t="s">
        <v>3181</v>
      </c>
      <c r="F745" s="99">
        <v>43168</v>
      </c>
      <c r="G745" s="99">
        <v>43738</v>
      </c>
      <c r="H745" s="99">
        <v>45291</v>
      </c>
      <c r="I745" t="s">
        <v>3477</v>
      </c>
    </row>
    <row r="746" spans="1:9" x14ac:dyDescent="0.25">
      <c r="A746" t="s">
        <v>4069</v>
      </c>
      <c r="B746" t="s">
        <v>3182</v>
      </c>
      <c r="C746" t="s">
        <v>4117</v>
      </c>
      <c r="D746" t="s">
        <v>1645</v>
      </c>
      <c r="E746" t="s">
        <v>3183</v>
      </c>
      <c r="F746" s="99">
        <v>43168</v>
      </c>
      <c r="G746" s="99">
        <v>43738</v>
      </c>
      <c r="H746" s="99">
        <v>45291</v>
      </c>
      <c r="I746" t="s">
        <v>3477</v>
      </c>
    </row>
    <row r="747" spans="1:9" x14ac:dyDescent="0.25">
      <c r="A747" t="s">
        <v>4069</v>
      </c>
      <c r="B747" t="s">
        <v>3184</v>
      </c>
      <c r="C747" t="s">
        <v>4118</v>
      </c>
      <c r="D747" t="s">
        <v>1648</v>
      </c>
      <c r="E747" t="s">
        <v>3185</v>
      </c>
      <c r="F747" s="99">
        <v>43168</v>
      </c>
      <c r="G747" s="99">
        <v>43738</v>
      </c>
      <c r="H747" s="99">
        <v>45291</v>
      </c>
      <c r="I747" t="s">
        <v>3477</v>
      </c>
    </row>
    <row r="748" spans="1:9" x14ac:dyDescent="0.25">
      <c r="A748" t="s">
        <v>4069</v>
      </c>
      <c r="B748" t="s">
        <v>3186</v>
      </c>
      <c r="C748" t="s">
        <v>4119</v>
      </c>
      <c r="D748" t="s">
        <v>1651</v>
      </c>
      <c r="E748" t="s">
        <v>3187</v>
      </c>
      <c r="F748" s="99">
        <v>43168</v>
      </c>
      <c r="G748" s="99">
        <v>43738</v>
      </c>
      <c r="H748" s="99">
        <v>45291</v>
      </c>
      <c r="I748" t="s">
        <v>3477</v>
      </c>
    </row>
    <row r="749" spans="1:9" x14ac:dyDescent="0.25">
      <c r="A749" t="s">
        <v>4069</v>
      </c>
      <c r="B749" t="s">
        <v>3188</v>
      </c>
      <c r="C749" t="s">
        <v>4120</v>
      </c>
      <c r="D749" t="s">
        <v>1654</v>
      </c>
      <c r="E749" t="s">
        <v>3189</v>
      </c>
      <c r="F749" s="99">
        <v>43168</v>
      </c>
      <c r="G749" s="99">
        <v>43738</v>
      </c>
      <c r="H749" s="99">
        <v>45291</v>
      </c>
      <c r="I749" t="s">
        <v>3477</v>
      </c>
    </row>
    <row r="750" spans="1:9" x14ac:dyDescent="0.25">
      <c r="A750" t="s">
        <v>4069</v>
      </c>
      <c r="B750" t="s">
        <v>3190</v>
      </c>
      <c r="C750" t="s">
        <v>4121</v>
      </c>
      <c r="D750" t="s">
        <v>1657</v>
      </c>
      <c r="E750" t="s">
        <v>3191</v>
      </c>
      <c r="F750" s="99">
        <v>43168</v>
      </c>
      <c r="G750" s="99">
        <v>43738</v>
      </c>
      <c r="H750" s="99">
        <v>45291</v>
      </c>
      <c r="I750" t="s">
        <v>3477</v>
      </c>
    </row>
    <row r="751" spans="1:9" x14ac:dyDescent="0.25">
      <c r="A751" t="s">
        <v>4069</v>
      </c>
      <c r="B751" t="s">
        <v>3192</v>
      </c>
      <c r="C751" t="s">
        <v>4122</v>
      </c>
      <c r="D751" t="s">
        <v>1660</v>
      </c>
      <c r="E751" t="s">
        <v>3193</v>
      </c>
      <c r="F751" s="99">
        <v>43168</v>
      </c>
      <c r="G751" s="99">
        <v>43738</v>
      </c>
      <c r="H751" s="99">
        <v>45291</v>
      </c>
      <c r="I751" t="s">
        <v>3477</v>
      </c>
    </row>
    <row r="752" spans="1:9" x14ac:dyDescent="0.25">
      <c r="A752" t="s">
        <v>4069</v>
      </c>
      <c r="B752" t="s">
        <v>3194</v>
      </c>
      <c r="C752" t="s">
        <v>4123</v>
      </c>
      <c r="D752" t="s">
        <v>1663</v>
      </c>
      <c r="E752" t="s">
        <v>3195</v>
      </c>
      <c r="F752" s="99">
        <v>43168</v>
      </c>
      <c r="G752" s="99">
        <v>43738</v>
      </c>
      <c r="H752" s="99">
        <v>45291</v>
      </c>
      <c r="I752" t="s">
        <v>3477</v>
      </c>
    </row>
    <row r="753" spans="1:9" x14ac:dyDescent="0.25">
      <c r="A753" t="s">
        <v>4069</v>
      </c>
      <c r="B753" t="s">
        <v>3196</v>
      </c>
      <c r="C753" t="s">
        <v>4124</v>
      </c>
      <c r="D753" t="s">
        <v>1666</v>
      </c>
      <c r="E753" t="s">
        <v>3197</v>
      </c>
      <c r="F753" s="99">
        <v>43168</v>
      </c>
      <c r="G753" s="99">
        <v>43738</v>
      </c>
      <c r="H753" s="99">
        <v>45291</v>
      </c>
      <c r="I753" t="s">
        <v>3477</v>
      </c>
    </row>
    <row r="754" spans="1:9" x14ac:dyDescent="0.25">
      <c r="A754" t="s">
        <v>4069</v>
      </c>
      <c r="B754" t="s">
        <v>3198</v>
      </c>
      <c r="C754" t="s">
        <v>4125</v>
      </c>
      <c r="D754" t="s">
        <v>1669</v>
      </c>
      <c r="E754" t="s">
        <v>3199</v>
      </c>
      <c r="F754" s="99">
        <v>43168</v>
      </c>
      <c r="G754" s="99">
        <v>43738</v>
      </c>
      <c r="H754" s="99">
        <v>45291</v>
      </c>
      <c r="I754" t="s">
        <v>3477</v>
      </c>
    </row>
    <row r="755" spans="1:9" x14ac:dyDescent="0.25">
      <c r="A755" t="s">
        <v>4069</v>
      </c>
      <c r="B755" t="s">
        <v>3200</v>
      </c>
      <c r="C755" t="s">
        <v>4126</v>
      </c>
      <c r="D755" t="s">
        <v>1672</v>
      </c>
      <c r="E755" t="s">
        <v>3201</v>
      </c>
      <c r="F755" s="99">
        <v>43168</v>
      </c>
      <c r="G755" s="99">
        <v>43738</v>
      </c>
      <c r="H755" s="99">
        <v>45291</v>
      </c>
      <c r="I755" t="s">
        <v>3477</v>
      </c>
    </row>
    <row r="756" spans="1:9" x14ac:dyDescent="0.25">
      <c r="A756" t="s">
        <v>4069</v>
      </c>
      <c r="B756" t="s">
        <v>3202</v>
      </c>
      <c r="C756" t="s">
        <v>4127</v>
      </c>
      <c r="D756" t="s">
        <v>1675</v>
      </c>
      <c r="E756" t="s">
        <v>3203</v>
      </c>
      <c r="F756" s="99">
        <v>43168</v>
      </c>
      <c r="G756" s="99">
        <v>43738</v>
      </c>
      <c r="H756" s="99">
        <v>45291</v>
      </c>
      <c r="I756" t="s">
        <v>3477</v>
      </c>
    </row>
    <row r="757" spans="1:9" x14ac:dyDescent="0.25">
      <c r="A757" t="s">
        <v>4069</v>
      </c>
      <c r="B757" t="s">
        <v>3204</v>
      </c>
      <c r="C757" t="s">
        <v>4128</v>
      </c>
      <c r="D757" t="s">
        <v>1678</v>
      </c>
      <c r="E757" t="s">
        <v>3205</v>
      </c>
      <c r="F757" s="99">
        <v>43168</v>
      </c>
      <c r="G757" s="99">
        <v>43738</v>
      </c>
      <c r="H757" s="99">
        <v>45291</v>
      </c>
      <c r="I757" t="s">
        <v>3477</v>
      </c>
    </row>
    <row r="758" spans="1:9" x14ac:dyDescent="0.25">
      <c r="A758" t="s">
        <v>4069</v>
      </c>
      <c r="B758" t="s">
        <v>3206</v>
      </c>
      <c r="C758" t="s">
        <v>4129</v>
      </c>
      <c r="D758" t="s">
        <v>1681</v>
      </c>
      <c r="E758" t="s">
        <v>3207</v>
      </c>
      <c r="F758" s="99">
        <v>43168</v>
      </c>
      <c r="G758" s="99">
        <v>43738</v>
      </c>
      <c r="H758" s="99">
        <v>45291</v>
      </c>
      <c r="I758" t="s">
        <v>3477</v>
      </c>
    </row>
    <row r="759" spans="1:9" x14ac:dyDescent="0.25">
      <c r="A759" t="s">
        <v>4069</v>
      </c>
      <c r="B759" t="s">
        <v>3208</v>
      </c>
      <c r="C759" t="s">
        <v>4130</v>
      </c>
      <c r="D759" t="s">
        <v>1684</v>
      </c>
      <c r="E759" t="s">
        <v>3209</v>
      </c>
      <c r="F759" s="99">
        <v>43168</v>
      </c>
      <c r="G759" s="99">
        <v>43738</v>
      </c>
      <c r="H759" s="99">
        <v>45291</v>
      </c>
      <c r="I759" t="s">
        <v>3477</v>
      </c>
    </row>
    <row r="760" spans="1:9" x14ac:dyDescent="0.25">
      <c r="A760" t="s">
        <v>4069</v>
      </c>
      <c r="B760" t="s">
        <v>3210</v>
      </c>
      <c r="C760" t="s">
        <v>4131</v>
      </c>
      <c r="D760" t="s">
        <v>1687</v>
      </c>
      <c r="E760" t="s">
        <v>3211</v>
      </c>
      <c r="F760" s="99">
        <v>43168</v>
      </c>
      <c r="G760" s="99">
        <v>43738</v>
      </c>
      <c r="H760" s="99">
        <v>45291</v>
      </c>
      <c r="I760" t="s">
        <v>3477</v>
      </c>
    </row>
    <row r="761" spans="1:9" x14ac:dyDescent="0.25">
      <c r="A761" t="s">
        <v>4069</v>
      </c>
      <c r="B761" t="s">
        <v>3212</v>
      </c>
      <c r="C761" t="s">
        <v>4132</v>
      </c>
      <c r="D761" t="s">
        <v>1690</v>
      </c>
      <c r="E761" t="s">
        <v>3213</v>
      </c>
      <c r="F761" s="99">
        <v>43168</v>
      </c>
      <c r="G761" s="99">
        <v>43738</v>
      </c>
      <c r="H761" s="99">
        <v>45291</v>
      </c>
      <c r="I761" t="s">
        <v>3477</v>
      </c>
    </row>
    <row r="762" spans="1:9" x14ac:dyDescent="0.25">
      <c r="A762" t="s">
        <v>4069</v>
      </c>
      <c r="B762" t="s">
        <v>3214</v>
      </c>
      <c r="C762" t="s">
        <v>4133</v>
      </c>
      <c r="D762" t="s">
        <v>1693</v>
      </c>
      <c r="E762" t="s">
        <v>3215</v>
      </c>
      <c r="F762" s="99">
        <v>43168</v>
      </c>
      <c r="G762" s="99">
        <v>43738</v>
      </c>
      <c r="H762" s="99">
        <v>45291</v>
      </c>
      <c r="I762" t="s">
        <v>3477</v>
      </c>
    </row>
    <row r="763" spans="1:9" x14ac:dyDescent="0.25">
      <c r="A763" t="s">
        <v>4069</v>
      </c>
      <c r="B763" t="s">
        <v>3216</v>
      </c>
      <c r="C763" t="s">
        <v>4134</v>
      </c>
      <c r="D763" t="s">
        <v>1696</v>
      </c>
      <c r="E763" t="s">
        <v>3217</v>
      </c>
      <c r="F763" s="99">
        <v>43168</v>
      </c>
      <c r="G763" s="99">
        <v>43738</v>
      </c>
      <c r="H763" s="99">
        <v>45291</v>
      </c>
      <c r="I763" t="s">
        <v>3477</v>
      </c>
    </row>
    <row r="764" spans="1:9" x14ac:dyDescent="0.25">
      <c r="A764" t="s">
        <v>4069</v>
      </c>
      <c r="B764" t="s">
        <v>3218</v>
      </c>
      <c r="C764" t="s">
        <v>4135</v>
      </c>
      <c r="D764" t="s">
        <v>1699</v>
      </c>
      <c r="E764" t="s">
        <v>3219</v>
      </c>
      <c r="F764" s="99">
        <v>43168</v>
      </c>
      <c r="G764" s="99">
        <v>43738</v>
      </c>
      <c r="H764" s="99">
        <v>45291</v>
      </c>
      <c r="I764" t="s">
        <v>3477</v>
      </c>
    </row>
    <row r="765" spans="1:9" x14ac:dyDescent="0.25">
      <c r="A765" t="s">
        <v>4069</v>
      </c>
      <c r="B765" t="s">
        <v>3220</v>
      </c>
      <c r="C765" t="s">
        <v>4136</v>
      </c>
      <c r="D765" t="s">
        <v>1702</v>
      </c>
      <c r="E765" t="s">
        <v>3221</v>
      </c>
      <c r="F765" s="99">
        <v>43168</v>
      </c>
      <c r="G765" s="99">
        <v>43738</v>
      </c>
      <c r="H765" s="99">
        <v>45291</v>
      </c>
      <c r="I765" t="s">
        <v>3477</v>
      </c>
    </row>
    <row r="766" spans="1:9" x14ac:dyDescent="0.25">
      <c r="A766" t="s">
        <v>4069</v>
      </c>
      <c r="B766" t="s">
        <v>3222</v>
      </c>
      <c r="C766" t="s">
        <v>4137</v>
      </c>
      <c r="D766" t="s">
        <v>1705</v>
      </c>
      <c r="E766" t="s">
        <v>3223</v>
      </c>
      <c r="F766" s="99">
        <v>43168</v>
      </c>
      <c r="G766" s="99">
        <v>43738</v>
      </c>
      <c r="H766" s="99">
        <v>45291</v>
      </c>
      <c r="I766" t="s">
        <v>3477</v>
      </c>
    </row>
    <row r="767" spans="1:9" x14ac:dyDescent="0.25">
      <c r="A767" t="s">
        <v>4069</v>
      </c>
      <c r="B767" t="s">
        <v>3224</v>
      </c>
      <c r="C767" t="s">
        <v>4138</v>
      </c>
      <c r="D767" t="s">
        <v>1708</v>
      </c>
      <c r="E767" t="s">
        <v>3225</v>
      </c>
      <c r="F767" s="99">
        <v>43168</v>
      </c>
      <c r="G767" s="99">
        <v>43738</v>
      </c>
      <c r="H767" s="99">
        <v>45291</v>
      </c>
      <c r="I767" t="s">
        <v>3477</v>
      </c>
    </row>
    <row r="768" spans="1:9" x14ac:dyDescent="0.25">
      <c r="A768" t="s">
        <v>4069</v>
      </c>
      <c r="B768" t="s">
        <v>3226</v>
      </c>
      <c r="C768" t="s">
        <v>4139</v>
      </c>
      <c r="D768" t="s">
        <v>1711</v>
      </c>
      <c r="E768" t="s">
        <v>3227</v>
      </c>
      <c r="F768" s="99">
        <v>43168</v>
      </c>
      <c r="G768" s="99">
        <v>43738</v>
      </c>
      <c r="H768" s="99">
        <v>45291</v>
      </c>
      <c r="I768" t="s">
        <v>3477</v>
      </c>
    </row>
    <row r="769" spans="1:9" x14ac:dyDescent="0.25">
      <c r="A769" t="s">
        <v>4069</v>
      </c>
      <c r="B769" t="s">
        <v>3228</v>
      </c>
      <c r="C769" t="s">
        <v>4140</v>
      </c>
      <c r="D769" t="s">
        <v>1714</v>
      </c>
      <c r="E769" t="s">
        <v>3229</v>
      </c>
      <c r="F769" s="99">
        <v>43168</v>
      </c>
      <c r="G769" s="99">
        <v>43738</v>
      </c>
      <c r="H769" s="99">
        <v>45291</v>
      </c>
      <c r="I769" t="s">
        <v>3477</v>
      </c>
    </row>
    <row r="770" spans="1:9" x14ac:dyDescent="0.25">
      <c r="A770" t="s">
        <v>4069</v>
      </c>
      <c r="B770" t="s">
        <v>3230</v>
      </c>
      <c r="C770" t="s">
        <v>4141</v>
      </c>
      <c r="D770" t="s">
        <v>1717</v>
      </c>
      <c r="E770" t="s">
        <v>3231</v>
      </c>
      <c r="F770" s="99">
        <v>43168</v>
      </c>
      <c r="G770" s="99">
        <v>43738</v>
      </c>
      <c r="H770" s="99">
        <v>45291</v>
      </c>
      <c r="I770" t="s">
        <v>3477</v>
      </c>
    </row>
    <row r="771" spans="1:9" x14ac:dyDescent="0.25">
      <c r="A771" t="s">
        <v>4069</v>
      </c>
      <c r="B771" t="s">
        <v>3232</v>
      </c>
      <c r="C771" t="s">
        <v>4142</v>
      </c>
      <c r="D771" t="s">
        <v>1720</v>
      </c>
      <c r="E771" t="s">
        <v>3233</v>
      </c>
      <c r="F771" s="99">
        <v>43168</v>
      </c>
      <c r="G771" s="99">
        <v>43738</v>
      </c>
      <c r="H771" s="99">
        <v>45291</v>
      </c>
      <c r="I771" t="s">
        <v>3477</v>
      </c>
    </row>
    <row r="772" spans="1:9" x14ac:dyDescent="0.25">
      <c r="A772" t="s">
        <v>4069</v>
      </c>
      <c r="B772" t="s">
        <v>3234</v>
      </c>
      <c r="C772" t="s">
        <v>4143</v>
      </c>
      <c r="D772" t="s">
        <v>1723</v>
      </c>
      <c r="E772" t="s">
        <v>3235</v>
      </c>
      <c r="F772" s="99">
        <v>43168</v>
      </c>
      <c r="G772" s="99">
        <v>43738</v>
      </c>
      <c r="H772" s="99">
        <v>45291</v>
      </c>
      <c r="I772" t="s">
        <v>3477</v>
      </c>
    </row>
    <row r="773" spans="1:9" x14ac:dyDescent="0.25">
      <c r="A773" t="s">
        <v>4069</v>
      </c>
      <c r="B773" t="s">
        <v>3236</v>
      </c>
      <c r="C773" t="s">
        <v>4144</v>
      </c>
      <c r="D773" t="s">
        <v>1726</v>
      </c>
      <c r="E773" t="s">
        <v>3237</v>
      </c>
      <c r="F773" s="99">
        <v>43168</v>
      </c>
      <c r="G773" s="99">
        <v>43738</v>
      </c>
      <c r="H773" s="99">
        <v>45291</v>
      </c>
      <c r="I773" t="s">
        <v>3477</v>
      </c>
    </row>
    <row r="774" spans="1:9" x14ac:dyDescent="0.25">
      <c r="A774" t="s">
        <v>4069</v>
      </c>
      <c r="B774" t="s">
        <v>3238</v>
      </c>
      <c r="C774" t="s">
        <v>4145</v>
      </c>
      <c r="D774" t="s">
        <v>1729</v>
      </c>
      <c r="E774" t="s">
        <v>3239</v>
      </c>
      <c r="F774" s="99">
        <v>43168</v>
      </c>
      <c r="G774" s="99">
        <v>43738</v>
      </c>
      <c r="H774" s="99">
        <v>45291</v>
      </c>
      <c r="I774" t="s">
        <v>3477</v>
      </c>
    </row>
    <row r="775" spans="1:9" x14ac:dyDescent="0.25">
      <c r="A775" t="s">
        <v>4069</v>
      </c>
      <c r="B775" t="s">
        <v>3240</v>
      </c>
      <c r="C775" t="s">
        <v>4146</v>
      </c>
      <c r="D775" t="s">
        <v>1732</v>
      </c>
      <c r="E775" t="s">
        <v>3241</v>
      </c>
      <c r="F775" s="99">
        <v>43168</v>
      </c>
      <c r="G775" s="99">
        <v>43738</v>
      </c>
      <c r="H775" s="99">
        <v>45291</v>
      </c>
      <c r="I775" t="s">
        <v>3477</v>
      </c>
    </row>
    <row r="776" spans="1:9" x14ac:dyDescent="0.25">
      <c r="A776" t="s">
        <v>4069</v>
      </c>
      <c r="B776" t="s">
        <v>3242</v>
      </c>
      <c r="C776" t="s">
        <v>4147</v>
      </c>
      <c r="D776" t="s">
        <v>1735</v>
      </c>
      <c r="E776" t="s">
        <v>3243</v>
      </c>
      <c r="F776" s="99">
        <v>43168</v>
      </c>
      <c r="G776" s="99">
        <v>43738</v>
      </c>
      <c r="H776" s="99">
        <v>45291</v>
      </c>
      <c r="I776" t="s">
        <v>3477</v>
      </c>
    </row>
    <row r="777" spans="1:9" x14ac:dyDescent="0.25">
      <c r="A777" t="s">
        <v>4069</v>
      </c>
      <c r="B777" t="s">
        <v>3244</v>
      </c>
      <c r="C777" t="s">
        <v>4148</v>
      </c>
      <c r="D777" t="s">
        <v>1738</v>
      </c>
      <c r="E777" t="s">
        <v>3245</v>
      </c>
      <c r="F777" s="99">
        <v>43168</v>
      </c>
      <c r="G777" s="99">
        <v>43738</v>
      </c>
      <c r="H777" s="99">
        <v>45291</v>
      </c>
      <c r="I777" t="s">
        <v>3477</v>
      </c>
    </row>
    <row r="778" spans="1:9" x14ac:dyDescent="0.25">
      <c r="A778" t="s">
        <v>4069</v>
      </c>
      <c r="B778" t="s">
        <v>3246</v>
      </c>
      <c r="C778" t="s">
        <v>4149</v>
      </c>
      <c r="D778" t="s">
        <v>1741</v>
      </c>
      <c r="E778" t="s">
        <v>3247</v>
      </c>
      <c r="F778" s="99">
        <v>43168</v>
      </c>
      <c r="G778" s="99">
        <v>43738</v>
      </c>
      <c r="H778" s="99">
        <v>45291</v>
      </c>
      <c r="I778" t="s">
        <v>3477</v>
      </c>
    </row>
    <row r="779" spans="1:9" x14ac:dyDescent="0.25">
      <c r="A779" t="s">
        <v>4069</v>
      </c>
      <c r="B779" t="s">
        <v>3248</v>
      </c>
      <c r="C779" t="s">
        <v>4271</v>
      </c>
      <c r="D779" t="s">
        <v>1743</v>
      </c>
      <c r="E779" t="s">
        <v>3249</v>
      </c>
      <c r="F779" s="99">
        <v>43168</v>
      </c>
      <c r="G779" s="99">
        <v>43738</v>
      </c>
      <c r="H779" s="99">
        <v>45291</v>
      </c>
      <c r="I779" t="s">
        <v>3477</v>
      </c>
    </row>
    <row r="780" spans="1:9" x14ac:dyDescent="0.25">
      <c r="A780" t="s">
        <v>4069</v>
      </c>
      <c r="B780" t="s">
        <v>3250</v>
      </c>
      <c r="C780" t="s">
        <v>521</v>
      </c>
      <c r="D780" t="s">
        <v>1795</v>
      </c>
      <c r="E780" t="s">
        <v>3251</v>
      </c>
      <c r="F780" s="99">
        <v>43168</v>
      </c>
      <c r="G780" s="99">
        <v>43738</v>
      </c>
      <c r="H780" s="99">
        <v>45291</v>
      </c>
      <c r="I780" t="s">
        <v>3477</v>
      </c>
    </row>
    <row r="781" spans="1:9" x14ac:dyDescent="0.25">
      <c r="A781" t="s">
        <v>4069</v>
      </c>
      <c r="B781" t="s">
        <v>3252</v>
      </c>
      <c r="C781" t="s">
        <v>523</v>
      </c>
      <c r="D781" t="s">
        <v>1797</v>
      </c>
      <c r="E781" t="s">
        <v>3253</v>
      </c>
      <c r="F781" s="99">
        <v>43168</v>
      </c>
      <c r="G781" s="99">
        <v>43738</v>
      </c>
      <c r="H781" s="99">
        <v>45291</v>
      </c>
      <c r="I781" t="s">
        <v>3477</v>
      </c>
    </row>
    <row r="782" spans="1:9" x14ac:dyDescent="0.25">
      <c r="A782" t="s">
        <v>4069</v>
      </c>
      <c r="B782" t="s">
        <v>3254</v>
      </c>
      <c r="C782" t="s">
        <v>525</v>
      </c>
      <c r="D782" t="s">
        <v>1799</v>
      </c>
      <c r="E782" t="s">
        <v>3255</v>
      </c>
      <c r="F782" s="99">
        <v>43168</v>
      </c>
      <c r="G782" s="99">
        <v>43738</v>
      </c>
      <c r="H782" s="99">
        <v>45291</v>
      </c>
      <c r="I782" t="s">
        <v>3477</v>
      </c>
    </row>
    <row r="783" spans="1:9" x14ac:dyDescent="0.25">
      <c r="A783" t="s">
        <v>4069</v>
      </c>
      <c r="B783" t="s">
        <v>3256</v>
      </c>
      <c r="C783" t="s">
        <v>527</v>
      </c>
      <c r="D783" t="s">
        <v>1801</v>
      </c>
      <c r="E783" t="s">
        <v>3257</v>
      </c>
      <c r="F783" s="99">
        <v>43168</v>
      </c>
      <c r="G783" s="99">
        <v>43738</v>
      </c>
      <c r="H783" s="99">
        <v>45291</v>
      </c>
      <c r="I783" t="s">
        <v>3477</v>
      </c>
    </row>
    <row r="784" spans="1:9" x14ac:dyDescent="0.25">
      <c r="A784" t="s">
        <v>4069</v>
      </c>
      <c r="B784" t="s">
        <v>3258</v>
      </c>
      <c r="C784" t="s">
        <v>529</v>
      </c>
      <c r="D784" t="s">
        <v>1803</v>
      </c>
      <c r="E784" t="s">
        <v>3259</v>
      </c>
      <c r="F784" s="99">
        <v>43168</v>
      </c>
      <c r="G784" s="99">
        <v>43738</v>
      </c>
      <c r="H784" s="99">
        <v>45291</v>
      </c>
      <c r="I784" t="s">
        <v>3477</v>
      </c>
    </row>
    <row r="785" spans="1:9" x14ac:dyDescent="0.25">
      <c r="A785" t="s">
        <v>4069</v>
      </c>
      <c r="B785" t="s">
        <v>3260</v>
      </c>
      <c r="C785" t="s">
        <v>531</v>
      </c>
      <c r="D785" t="s">
        <v>1805</v>
      </c>
      <c r="E785" t="s">
        <v>3261</v>
      </c>
      <c r="F785" s="99">
        <v>43168</v>
      </c>
      <c r="G785" s="99">
        <v>43738</v>
      </c>
      <c r="H785" s="99">
        <v>45291</v>
      </c>
      <c r="I785" t="s">
        <v>3477</v>
      </c>
    </row>
    <row r="786" spans="1:9" x14ac:dyDescent="0.25">
      <c r="A786" t="s">
        <v>4069</v>
      </c>
      <c r="B786" t="s">
        <v>3262</v>
      </c>
      <c r="C786" t="s">
        <v>533</v>
      </c>
      <c r="D786" t="s">
        <v>1807</v>
      </c>
      <c r="E786" t="s">
        <v>3263</v>
      </c>
      <c r="F786" s="99">
        <v>43168</v>
      </c>
      <c r="G786" s="99">
        <v>43738</v>
      </c>
      <c r="H786" s="99">
        <v>45291</v>
      </c>
      <c r="I786" t="s">
        <v>3477</v>
      </c>
    </row>
    <row r="787" spans="1:9" x14ac:dyDescent="0.25">
      <c r="A787" t="s">
        <v>4069</v>
      </c>
      <c r="B787" t="s">
        <v>3264</v>
      </c>
      <c r="C787" t="s">
        <v>535</v>
      </c>
      <c r="D787" t="s">
        <v>1809</v>
      </c>
      <c r="E787" t="s">
        <v>3265</v>
      </c>
      <c r="F787" s="99">
        <v>43168</v>
      </c>
      <c r="G787" s="99">
        <v>43738</v>
      </c>
      <c r="H787" s="99">
        <v>45291</v>
      </c>
      <c r="I787" t="s">
        <v>3477</v>
      </c>
    </row>
    <row r="788" spans="1:9" x14ac:dyDescent="0.25">
      <c r="A788" t="s">
        <v>4069</v>
      </c>
      <c r="B788" t="s">
        <v>3266</v>
      </c>
      <c r="C788" t="s">
        <v>537</v>
      </c>
      <c r="D788" t="s">
        <v>1811</v>
      </c>
      <c r="E788" t="s">
        <v>3267</v>
      </c>
      <c r="F788" s="99">
        <v>43168</v>
      </c>
      <c r="G788" s="99">
        <v>43738</v>
      </c>
      <c r="H788" s="99">
        <v>45291</v>
      </c>
      <c r="I788" t="s">
        <v>3477</v>
      </c>
    </row>
    <row r="789" spans="1:9" x14ac:dyDescent="0.25">
      <c r="A789" t="s">
        <v>4069</v>
      </c>
      <c r="B789" t="s">
        <v>3268</v>
      </c>
      <c r="C789" t="s">
        <v>539</v>
      </c>
      <c r="D789" t="s">
        <v>1813</v>
      </c>
      <c r="E789" t="s">
        <v>3269</v>
      </c>
      <c r="F789" s="99">
        <v>43168</v>
      </c>
      <c r="G789" s="99">
        <v>43738</v>
      </c>
      <c r="H789" s="99">
        <v>45291</v>
      </c>
      <c r="I789" t="s">
        <v>3477</v>
      </c>
    </row>
    <row r="790" spans="1:9" x14ac:dyDescent="0.25">
      <c r="A790" t="s">
        <v>4069</v>
      </c>
      <c r="B790" t="s">
        <v>3270</v>
      </c>
      <c r="C790" t="s">
        <v>541</v>
      </c>
      <c r="D790" t="s">
        <v>1815</v>
      </c>
      <c r="E790" t="s">
        <v>3271</v>
      </c>
      <c r="F790" s="99">
        <v>43168</v>
      </c>
      <c r="G790" s="99">
        <v>43738</v>
      </c>
      <c r="H790" s="99">
        <v>45291</v>
      </c>
      <c r="I790" t="s">
        <v>3477</v>
      </c>
    </row>
    <row r="791" spans="1:9" x14ac:dyDescent="0.25">
      <c r="A791" t="s">
        <v>4069</v>
      </c>
      <c r="B791" t="s">
        <v>3272</v>
      </c>
      <c r="C791" t="s">
        <v>543</v>
      </c>
      <c r="D791" t="s">
        <v>1817</v>
      </c>
      <c r="E791" t="s">
        <v>3273</v>
      </c>
      <c r="F791" s="99">
        <v>43168</v>
      </c>
      <c r="G791" s="99">
        <v>43738</v>
      </c>
      <c r="H791" s="99">
        <v>45291</v>
      </c>
      <c r="I791" t="s">
        <v>3477</v>
      </c>
    </row>
    <row r="792" spans="1:9" x14ac:dyDescent="0.25">
      <c r="A792" t="s">
        <v>4069</v>
      </c>
      <c r="B792" t="s">
        <v>3274</v>
      </c>
      <c r="C792" t="s">
        <v>545</v>
      </c>
      <c r="D792" t="s">
        <v>1819</v>
      </c>
      <c r="E792" t="s">
        <v>3275</v>
      </c>
      <c r="F792" s="99">
        <v>43168</v>
      </c>
      <c r="G792" s="99">
        <v>43738</v>
      </c>
      <c r="H792" s="99">
        <v>45291</v>
      </c>
      <c r="I792" t="s">
        <v>3477</v>
      </c>
    </row>
    <row r="793" spans="1:9" x14ac:dyDescent="0.25">
      <c r="A793" t="s">
        <v>4069</v>
      </c>
      <c r="B793" t="s">
        <v>3276</v>
      </c>
      <c r="C793" t="s">
        <v>547</v>
      </c>
      <c r="D793" t="s">
        <v>1821</v>
      </c>
      <c r="E793" t="s">
        <v>3277</v>
      </c>
      <c r="F793" s="99">
        <v>43168</v>
      </c>
      <c r="G793" s="99">
        <v>43738</v>
      </c>
      <c r="H793" s="99">
        <v>45291</v>
      </c>
      <c r="I793" t="s">
        <v>3477</v>
      </c>
    </row>
    <row r="794" spans="1:9" x14ac:dyDescent="0.25">
      <c r="A794" t="s">
        <v>4069</v>
      </c>
      <c r="B794" t="s">
        <v>3278</v>
      </c>
      <c r="C794" t="s">
        <v>549</v>
      </c>
      <c r="D794" t="s">
        <v>1823</v>
      </c>
      <c r="E794" t="s">
        <v>3279</v>
      </c>
      <c r="F794" s="99">
        <v>43168</v>
      </c>
      <c r="G794" s="99">
        <v>43738</v>
      </c>
      <c r="H794" s="99">
        <v>45291</v>
      </c>
      <c r="I794" t="s">
        <v>3477</v>
      </c>
    </row>
    <row r="795" spans="1:9" x14ac:dyDescent="0.25">
      <c r="A795" t="s">
        <v>4069</v>
      </c>
      <c r="B795" t="s">
        <v>3280</v>
      </c>
      <c r="C795" t="s">
        <v>551</v>
      </c>
      <c r="D795" t="s">
        <v>1825</v>
      </c>
      <c r="E795" t="s">
        <v>3281</v>
      </c>
      <c r="F795" s="99">
        <v>43168</v>
      </c>
      <c r="G795" s="99">
        <v>43738</v>
      </c>
      <c r="H795" s="99">
        <v>45291</v>
      </c>
      <c r="I795" t="s">
        <v>3477</v>
      </c>
    </row>
    <row r="796" spans="1:9" x14ac:dyDescent="0.25">
      <c r="A796" t="s">
        <v>4069</v>
      </c>
      <c r="B796" t="s">
        <v>3282</v>
      </c>
      <c r="C796" t="s">
        <v>553</v>
      </c>
      <c r="D796" t="s">
        <v>1827</v>
      </c>
      <c r="E796" t="s">
        <v>3283</v>
      </c>
      <c r="F796" s="99">
        <v>43168</v>
      </c>
      <c r="G796" s="99">
        <v>43738</v>
      </c>
      <c r="H796" s="99">
        <v>45291</v>
      </c>
      <c r="I796" t="s">
        <v>3477</v>
      </c>
    </row>
    <row r="797" spans="1:9" x14ac:dyDescent="0.25">
      <c r="A797" t="s">
        <v>4069</v>
      </c>
      <c r="B797" t="s">
        <v>3284</v>
      </c>
      <c r="C797" t="s">
        <v>555</v>
      </c>
      <c r="D797" t="s">
        <v>1829</v>
      </c>
      <c r="E797" t="s">
        <v>3285</v>
      </c>
      <c r="F797" s="99">
        <v>43168</v>
      </c>
      <c r="G797" s="99">
        <v>43738</v>
      </c>
      <c r="H797" s="99">
        <v>45291</v>
      </c>
      <c r="I797" t="s">
        <v>3477</v>
      </c>
    </row>
    <row r="798" spans="1:9" x14ac:dyDescent="0.25">
      <c r="A798" t="s">
        <v>4069</v>
      </c>
      <c r="B798" t="s">
        <v>3286</v>
      </c>
      <c r="C798" t="s">
        <v>557</v>
      </c>
      <c r="D798" t="s">
        <v>1831</v>
      </c>
      <c r="E798" t="s">
        <v>3287</v>
      </c>
      <c r="F798" s="99">
        <v>43168</v>
      </c>
      <c r="G798" s="99">
        <v>43738</v>
      </c>
      <c r="H798" s="99">
        <v>45291</v>
      </c>
      <c r="I798" t="s">
        <v>3477</v>
      </c>
    </row>
    <row r="799" spans="1:9" x14ac:dyDescent="0.25">
      <c r="A799" t="s">
        <v>4069</v>
      </c>
      <c r="B799" t="s">
        <v>3288</v>
      </c>
      <c r="C799" t="s">
        <v>559</v>
      </c>
      <c r="D799" t="s">
        <v>1833</v>
      </c>
      <c r="E799" t="s">
        <v>3289</v>
      </c>
      <c r="F799" s="99">
        <v>43168</v>
      </c>
      <c r="G799" s="99">
        <v>43738</v>
      </c>
      <c r="H799" s="99">
        <v>45291</v>
      </c>
      <c r="I799" t="s">
        <v>3477</v>
      </c>
    </row>
    <row r="800" spans="1:9" x14ac:dyDescent="0.25">
      <c r="A800" t="s">
        <v>4069</v>
      </c>
      <c r="B800" t="s">
        <v>3290</v>
      </c>
      <c r="C800" t="s">
        <v>561</v>
      </c>
      <c r="D800" t="s">
        <v>1835</v>
      </c>
      <c r="E800" t="s">
        <v>3291</v>
      </c>
      <c r="F800" s="99">
        <v>43168</v>
      </c>
      <c r="G800" s="99">
        <v>43738</v>
      </c>
      <c r="H800" s="99">
        <v>45291</v>
      </c>
      <c r="I800" t="s">
        <v>3477</v>
      </c>
    </row>
    <row r="801" spans="1:9" x14ac:dyDescent="0.25">
      <c r="A801" t="s">
        <v>4069</v>
      </c>
      <c r="B801" t="s">
        <v>3292</v>
      </c>
      <c r="C801" t="s">
        <v>563</v>
      </c>
      <c r="D801" t="s">
        <v>1837</v>
      </c>
      <c r="E801" t="s">
        <v>3293</v>
      </c>
      <c r="F801" s="99">
        <v>43168</v>
      </c>
      <c r="G801" s="99">
        <v>43738</v>
      </c>
      <c r="H801" s="99">
        <v>45291</v>
      </c>
      <c r="I801" t="s">
        <v>3477</v>
      </c>
    </row>
    <row r="802" spans="1:9" x14ac:dyDescent="0.25">
      <c r="A802" t="s">
        <v>4069</v>
      </c>
      <c r="B802" t="s">
        <v>3294</v>
      </c>
      <c r="C802" t="s">
        <v>565</v>
      </c>
      <c r="D802" t="s">
        <v>1839</v>
      </c>
      <c r="E802" t="s">
        <v>3295</v>
      </c>
      <c r="F802" s="99">
        <v>43168</v>
      </c>
      <c r="G802" s="99">
        <v>43738</v>
      </c>
      <c r="H802" s="99">
        <v>45291</v>
      </c>
      <c r="I802" t="s">
        <v>3477</v>
      </c>
    </row>
    <row r="803" spans="1:9" x14ac:dyDescent="0.25">
      <c r="A803" t="s">
        <v>4069</v>
      </c>
      <c r="B803" t="s">
        <v>3296</v>
      </c>
      <c r="C803" t="s">
        <v>567</v>
      </c>
      <c r="D803" t="s">
        <v>1841</v>
      </c>
      <c r="E803" t="s">
        <v>3297</v>
      </c>
      <c r="F803" s="99">
        <v>43168</v>
      </c>
      <c r="G803" s="99">
        <v>43738</v>
      </c>
      <c r="H803" s="99">
        <v>45291</v>
      </c>
      <c r="I803" t="s">
        <v>3477</v>
      </c>
    </row>
    <row r="804" spans="1:9" x14ac:dyDescent="0.25">
      <c r="A804" t="s">
        <v>4069</v>
      </c>
      <c r="B804" t="s">
        <v>3298</v>
      </c>
      <c r="C804" t="s">
        <v>569</v>
      </c>
      <c r="D804" t="s">
        <v>1843</v>
      </c>
      <c r="E804" t="s">
        <v>3299</v>
      </c>
      <c r="F804" s="99">
        <v>43168</v>
      </c>
      <c r="G804" s="99">
        <v>43738</v>
      </c>
      <c r="H804" s="99">
        <v>45291</v>
      </c>
      <c r="I804" t="s">
        <v>3477</v>
      </c>
    </row>
    <row r="805" spans="1:9" x14ac:dyDescent="0.25">
      <c r="A805" t="s">
        <v>4069</v>
      </c>
      <c r="B805" t="s">
        <v>3300</v>
      </c>
      <c r="C805" t="s">
        <v>571</v>
      </c>
      <c r="D805" t="s">
        <v>1845</v>
      </c>
      <c r="E805" t="s">
        <v>3301</v>
      </c>
      <c r="F805" s="99">
        <v>43168</v>
      </c>
      <c r="G805" s="99">
        <v>43738</v>
      </c>
      <c r="H805" s="99">
        <v>45291</v>
      </c>
      <c r="I805" t="s">
        <v>3477</v>
      </c>
    </row>
    <row r="806" spans="1:9" x14ac:dyDescent="0.25">
      <c r="A806" t="s">
        <v>4069</v>
      </c>
      <c r="B806" t="s">
        <v>3302</v>
      </c>
      <c r="C806" t="s">
        <v>573</v>
      </c>
      <c r="D806" t="s">
        <v>1847</v>
      </c>
      <c r="E806" t="s">
        <v>3303</v>
      </c>
      <c r="F806" s="99">
        <v>43168</v>
      </c>
      <c r="G806" s="99">
        <v>43738</v>
      </c>
      <c r="H806" s="99">
        <v>45291</v>
      </c>
      <c r="I806" t="s">
        <v>3477</v>
      </c>
    </row>
    <row r="807" spans="1:9" x14ac:dyDescent="0.25">
      <c r="A807" t="s">
        <v>4069</v>
      </c>
      <c r="B807" t="s">
        <v>3304</v>
      </c>
      <c r="C807" t="s">
        <v>575</v>
      </c>
      <c r="D807" t="s">
        <v>1849</v>
      </c>
      <c r="E807" t="s">
        <v>3305</v>
      </c>
      <c r="F807" s="99">
        <v>43168</v>
      </c>
      <c r="G807" s="99">
        <v>43738</v>
      </c>
      <c r="H807" s="99">
        <v>45291</v>
      </c>
      <c r="I807" t="s">
        <v>3477</v>
      </c>
    </row>
    <row r="808" spans="1:9" x14ac:dyDescent="0.25">
      <c r="A808" t="s">
        <v>4069</v>
      </c>
      <c r="B808" t="s">
        <v>3306</v>
      </c>
      <c r="C808" t="s">
        <v>577</v>
      </c>
      <c r="D808" t="s">
        <v>1851</v>
      </c>
      <c r="E808" t="s">
        <v>3307</v>
      </c>
      <c r="F808" s="99">
        <v>43168</v>
      </c>
      <c r="G808" s="99">
        <v>43738</v>
      </c>
      <c r="H808" s="99">
        <v>45291</v>
      </c>
      <c r="I808" t="s">
        <v>3477</v>
      </c>
    </row>
    <row r="809" spans="1:9" x14ac:dyDescent="0.25">
      <c r="A809" t="s">
        <v>4069</v>
      </c>
      <c r="B809" t="s">
        <v>3308</v>
      </c>
      <c r="C809" t="s">
        <v>579</v>
      </c>
      <c r="D809" t="s">
        <v>1853</v>
      </c>
      <c r="E809" t="s">
        <v>3309</v>
      </c>
      <c r="F809" s="99">
        <v>43168</v>
      </c>
      <c r="G809" s="99">
        <v>43738</v>
      </c>
      <c r="H809" s="99">
        <v>45291</v>
      </c>
      <c r="I809" t="s">
        <v>3477</v>
      </c>
    </row>
    <row r="810" spans="1:9" x14ac:dyDescent="0.25">
      <c r="A810" t="s">
        <v>4069</v>
      </c>
      <c r="B810" t="s">
        <v>3310</v>
      </c>
      <c r="C810" t="s">
        <v>581</v>
      </c>
      <c r="D810" t="s">
        <v>1855</v>
      </c>
      <c r="E810" t="s">
        <v>3311</v>
      </c>
      <c r="F810" s="99">
        <v>43168</v>
      </c>
      <c r="G810" s="99">
        <v>43738</v>
      </c>
      <c r="H810" s="99">
        <v>45291</v>
      </c>
      <c r="I810" t="s">
        <v>3477</v>
      </c>
    </row>
    <row r="811" spans="1:9" x14ac:dyDescent="0.25">
      <c r="A811" t="s">
        <v>4069</v>
      </c>
      <c r="B811" t="s">
        <v>3312</v>
      </c>
      <c r="C811" t="s">
        <v>583</v>
      </c>
      <c r="D811" t="s">
        <v>1857</v>
      </c>
      <c r="E811" t="s">
        <v>3313</v>
      </c>
      <c r="F811" s="99">
        <v>43168</v>
      </c>
      <c r="G811" s="99">
        <v>43738</v>
      </c>
      <c r="H811" s="99">
        <v>45291</v>
      </c>
      <c r="I811" t="s">
        <v>3477</v>
      </c>
    </row>
    <row r="812" spans="1:9" x14ac:dyDescent="0.25">
      <c r="A812" t="s">
        <v>4069</v>
      </c>
      <c r="B812" t="s">
        <v>3314</v>
      </c>
      <c r="C812" t="s">
        <v>585</v>
      </c>
      <c r="D812" t="s">
        <v>1859</v>
      </c>
      <c r="E812" t="s">
        <v>3315</v>
      </c>
      <c r="F812" s="99">
        <v>43168</v>
      </c>
      <c r="G812" s="99">
        <v>43738</v>
      </c>
      <c r="H812" s="99">
        <v>45291</v>
      </c>
      <c r="I812" t="s">
        <v>3477</v>
      </c>
    </row>
    <row r="813" spans="1:9" x14ac:dyDescent="0.25">
      <c r="A813" t="s">
        <v>4069</v>
      </c>
      <c r="B813" t="s">
        <v>3316</v>
      </c>
      <c r="C813" t="s">
        <v>587</v>
      </c>
      <c r="D813" t="s">
        <v>1861</v>
      </c>
      <c r="E813" t="s">
        <v>3317</v>
      </c>
      <c r="F813" s="99">
        <v>43168</v>
      </c>
      <c r="G813" s="99">
        <v>43738</v>
      </c>
      <c r="H813" s="99">
        <v>45291</v>
      </c>
      <c r="I813" t="s">
        <v>3477</v>
      </c>
    </row>
    <row r="814" spans="1:9" x14ac:dyDescent="0.25">
      <c r="A814" t="s">
        <v>4069</v>
      </c>
      <c r="B814" t="s">
        <v>3318</v>
      </c>
      <c r="C814" t="s">
        <v>589</v>
      </c>
      <c r="D814" t="s">
        <v>1863</v>
      </c>
      <c r="E814" t="s">
        <v>3319</v>
      </c>
      <c r="F814" s="99">
        <v>43168</v>
      </c>
      <c r="G814" s="99">
        <v>43738</v>
      </c>
      <c r="H814" s="99">
        <v>45291</v>
      </c>
      <c r="I814" t="s">
        <v>3477</v>
      </c>
    </row>
    <row r="815" spans="1:9" x14ac:dyDescent="0.25">
      <c r="A815" t="s">
        <v>4069</v>
      </c>
      <c r="B815" t="s">
        <v>3320</v>
      </c>
      <c r="C815" t="s">
        <v>591</v>
      </c>
      <c r="D815" t="s">
        <v>1865</v>
      </c>
      <c r="E815" t="s">
        <v>3321</v>
      </c>
      <c r="F815" s="99">
        <v>43168</v>
      </c>
      <c r="G815" s="99">
        <v>43738</v>
      </c>
      <c r="H815" s="99">
        <v>45291</v>
      </c>
      <c r="I815" t="s">
        <v>3477</v>
      </c>
    </row>
    <row r="816" spans="1:9" x14ac:dyDescent="0.25">
      <c r="A816" t="s">
        <v>4069</v>
      </c>
      <c r="B816" t="s">
        <v>3322</v>
      </c>
      <c r="C816" t="s">
        <v>593</v>
      </c>
      <c r="D816" t="s">
        <v>1867</v>
      </c>
      <c r="E816" t="s">
        <v>3323</v>
      </c>
      <c r="F816" s="99">
        <v>43168</v>
      </c>
      <c r="G816" s="99">
        <v>43738</v>
      </c>
      <c r="H816" s="99">
        <v>45291</v>
      </c>
      <c r="I816" t="s">
        <v>3477</v>
      </c>
    </row>
    <row r="817" spans="1:9" x14ac:dyDescent="0.25">
      <c r="A817" t="s">
        <v>4069</v>
      </c>
      <c r="B817" t="s">
        <v>3324</v>
      </c>
      <c r="C817" t="s">
        <v>595</v>
      </c>
      <c r="D817" t="s">
        <v>1869</v>
      </c>
      <c r="E817" t="s">
        <v>3325</v>
      </c>
      <c r="F817" s="99">
        <v>43168</v>
      </c>
      <c r="G817" s="99">
        <v>43738</v>
      </c>
      <c r="H817" s="99">
        <v>45291</v>
      </c>
      <c r="I817" t="s">
        <v>3477</v>
      </c>
    </row>
    <row r="818" spans="1:9" x14ac:dyDescent="0.25">
      <c r="A818" t="s">
        <v>4069</v>
      </c>
      <c r="B818" t="s">
        <v>3326</v>
      </c>
      <c r="C818" t="s">
        <v>597</v>
      </c>
      <c r="D818" t="s">
        <v>1871</v>
      </c>
      <c r="E818" t="s">
        <v>3327</v>
      </c>
      <c r="F818" s="99">
        <v>43168</v>
      </c>
      <c r="G818" s="99">
        <v>43738</v>
      </c>
      <c r="H818" s="99">
        <v>45291</v>
      </c>
      <c r="I818" t="s">
        <v>3477</v>
      </c>
    </row>
    <row r="819" spans="1:9" x14ac:dyDescent="0.25">
      <c r="A819" t="s">
        <v>4069</v>
      </c>
      <c r="B819" t="s">
        <v>3328</v>
      </c>
      <c r="C819" t="s">
        <v>261</v>
      </c>
      <c r="D819" t="s">
        <v>1873</v>
      </c>
      <c r="E819" t="s">
        <v>3329</v>
      </c>
      <c r="F819" s="99">
        <v>43168</v>
      </c>
      <c r="G819" s="99">
        <v>43738</v>
      </c>
      <c r="H819" s="99">
        <v>45291</v>
      </c>
      <c r="I819" t="s">
        <v>3477</v>
      </c>
    </row>
    <row r="820" spans="1:9" x14ac:dyDescent="0.25">
      <c r="A820" t="s">
        <v>4069</v>
      </c>
      <c r="B820" t="s">
        <v>3330</v>
      </c>
      <c r="C820" t="s">
        <v>2975</v>
      </c>
      <c r="D820" t="s">
        <v>3442</v>
      </c>
      <c r="E820" t="s">
        <v>3331</v>
      </c>
      <c r="F820" s="99">
        <v>43168</v>
      </c>
      <c r="G820" s="99">
        <v>43738</v>
      </c>
      <c r="H820" s="99">
        <v>401768</v>
      </c>
      <c r="I820" t="s">
        <v>4071</v>
      </c>
    </row>
    <row r="821" spans="1:9" x14ac:dyDescent="0.25">
      <c r="A821" t="s">
        <v>4069</v>
      </c>
      <c r="B821" t="s">
        <v>3332</v>
      </c>
      <c r="C821" t="s">
        <v>2714</v>
      </c>
      <c r="D821" t="s">
        <v>3441</v>
      </c>
      <c r="E821" t="s">
        <v>3333</v>
      </c>
      <c r="F821" s="99">
        <v>43168</v>
      </c>
      <c r="G821" s="99">
        <v>43738</v>
      </c>
      <c r="H821" s="99">
        <v>401768</v>
      </c>
      <c r="I821" t="s">
        <v>4071</v>
      </c>
    </row>
    <row r="822" spans="1:9" x14ac:dyDescent="0.25">
      <c r="A822" t="s">
        <v>4069</v>
      </c>
      <c r="B822" t="s">
        <v>3334</v>
      </c>
      <c r="C822" t="s">
        <v>264</v>
      </c>
      <c r="D822" t="s">
        <v>1876</v>
      </c>
      <c r="E822" t="s">
        <v>3335</v>
      </c>
      <c r="F822" s="99">
        <v>43168</v>
      </c>
      <c r="G822" s="99">
        <v>43738</v>
      </c>
      <c r="H822" s="99">
        <v>45291</v>
      </c>
      <c r="I822" t="s">
        <v>3477</v>
      </c>
    </row>
    <row r="823" spans="1:9" x14ac:dyDescent="0.25">
      <c r="A823" t="s">
        <v>4069</v>
      </c>
      <c r="B823" t="s">
        <v>3336</v>
      </c>
      <c r="C823" t="s">
        <v>266</v>
      </c>
      <c r="D823" t="s">
        <v>1878</v>
      </c>
      <c r="E823" t="s">
        <v>3337</v>
      </c>
      <c r="F823" s="99">
        <v>43168</v>
      </c>
      <c r="G823" s="99">
        <v>43738</v>
      </c>
      <c r="H823" s="99">
        <v>45291</v>
      </c>
      <c r="I823" t="s">
        <v>3477</v>
      </c>
    </row>
    <row r="824" spans="1:9" x14ac:dyDescent="0.25">
      <c r="A824" t="s">
        <v>4069</v>
      </c>
      <c r="B824" t="s">
        <v>3338</v>
      </c>
      <c r="C824" t="s">
        <v>268</v>
      </c>
      <c r="D824" t="s">
        <v>1880</v>
      </c>
      <c r="E824" t="s">
        <v>3339</v>
      </c>
      <c r="F824" s="99">
        <v>43168</v>
      </c>
      <c r="G824" s="99">
        <v>43738</v>
      </c>
      <c r="H824" s="99">
        <v>45291</v>
      </c>
      <c r="I824" t="s">
        <v>3477</v>
      </c>
    </row>
    <row r="825" spans="1:9" x14ac:dyDescent="0.25">
      <c r="A825" t="s">
        <v>4069</v>
      </c>
      <c r="B825" t="s">
        <v>3340</v>
      </c>
      <c r="C825" t="s">
        <v>270</v>
      </c>
      <c r="D825" t="s">
        <v>1882</v>
      </c>
      <c r="E825" t="s">
        <v>3341</v>
      </c>
      <c r="F825" s="99">
        <v>43168</v>
      </c>
      <c r="G825" s="99">
        <v>43738</v>
      </c>
      <c r="H825" s="99">
        <v>45291</v>
      </c>
      <c r="I825" t="s">
        <v>3477</v>
      </c>
    </row>
    <row r="826" spans="1:9" x14ac:dyDescent="0.25">
      <c r="A826" t="s">
        <v>4069</v>
      </c>
      <c r="B826" t="s">
        <v>3342</v>
      </c>
      <c r="C826" t="s">
        <v>272</v>
      </c>
      <c r="D826" t="s">
        <v>1884</v>
      </c>
      <c r="E826" t="s">
        <v>3343</v>
      </c>
      <c r="F826" s="99">
        <v>43168</v>
      </c>
      <c r="G826" s="99">
        <v>43738</v>
      </c>
      <c r="H826" s="99">
        <v>45291</v>
      </c>
      <c r="I826" t="s">
        <v>3477</v>
      </c>
    </row>
    <row r="827" spans="1:9" x14ac:dyDescent="0.25">
      <c r="A827" t="s">
        <v>4069</v>
      </c>
      <c r="B827" t="s">
        <v>3344</v>
      </c>
      <c r="C827" t="s">
        <v>274</v>
      </c>
      <c r="D827" t="s">
        <v>1886</v>
      </c>
      <c r="E827" t="s">
        <v>3345</v>
      </c>
      <c r="F827" s="99">
        <v>43168</v>
      </c>
      <c r="G827" s="99">
        <v>43738</v>
      </c>
      <c r="H827" s="99">
        <v>45291</v>
      </c>
      <c r="I827" t="s">
        <v>3477</v>
      </c>
    </row>
    <row r="828" spans="1:9" x14ac:dyDescent="0.25">
      <c r="A828" t="s">
        <v>4069</v>
      </c>
      <c r="B828" t="s">
        <v>3346</v>
      </c>
      <c r="C828" t="s">
        <v>276</v>
      </c>
      <c r="D828" t="s">
        <v>1888</v>
      </c>
      <c r="E828" t="s">
        <v>3347</v>
      </c>
      <c r="F828" s="99">
        <v>43168</v>
      </c>
      <c r="G828" s="99">
        <v>43738</v>
      </c>
      <c r="H828" s="99">
        <v>45291</v>
      </c>
      <c r="I828" t="s">
        <v>3477</v>
      </c>
    </row>
    <row r="829" spans="1:9" x14ac:dyDescent="0.25">
      <c r="A829" t="s">
        <v>4069</v>
      </c>
      <c r="B829" t="s">
        <v>3348</v>
      </c>
      <c r="C829" t="s">
        <v>278</v>
      </c>
      <c r="D829" t="s">
        <v>1890</v>
      </c>
      <c r="E829" t="s">
        <v>3349</v>
      </c>
      <c r="F829" s="99">
        <v>43168</v>
      </c>
      <c r="G829" s="99">
        <v>43738</v>
      </c>
      <c r="H829" s="99">
        <v>45291</v>
      </c>
      <c r="I829" t="s">
        <v>3477</v>
      </c>
    </row>
    <row r="830" spans="1:9" x14ac:dyDescent="0.25">
      <c r="A830" t="s">
        <v>4069</v>
      </c>
      <c r="B830" t="s">
        <v>3350</v>
      </c>
      <c r="C830" t="s">
        <v>280</v>
      </c>
      <c r="D830" t="s">
        <v>1892</v>
      </c>
      <c r="E830" t="s">
        <v>3351</v>
      </c>
      <c r="F830" s="99">
        <v>43168</v>
      </c>
      <c r="G830" s="99">
        <v>43738</v>
      </c>
      <c r="H830" s="99">
        <v>45291</v>
      </c>
      <c r="I830" t="s">
        <v>3477</v>
      </c>
    </row>
    <row r="831" spans="1:9" x14ac:dyDescent="0.25">
      <c r="A831" t="s">
        <v>4069</v>
      </c>
      <c r="B831" t="s">
        <v>3352</v>
      </c>
      <c r="C831" t="s">
        <v>282</v>
      </c>
      <c r="D831" t="s">
        <v>1876</v>
      </c>
      <c r="E831" t="s">
        <v>3353</v>
      </c>
      <c r="F831" s="99">
        <v>43168</v>
      </c>
      <c r="G831" s="99">
        <v>43738</v>
      </c>
      <c r="H831" s="99">
        <v>45291</v>
      </c>
      <c r="I831" t="s">
        <v>3477</v>
      </c>
    </row>
    <row r="832" spans="1:9" x14ac:dyDescent="0.25">
      <c r="A832" t="s">
        <v>4069</v>
      </c>
      <c r="B832" t="s">
        <v>3354</v>
      </c>
      <c r="C832" t="s">
        <v>284</v>
      </c>
      <c r="D832" t="s">
        <v>1876</v>
      </c>
      <c r="E832" t="s">
        <v>3355</v>
      </c>
      <c r="F832" s="99">
        <v>43168</v>
      </c>
      <c r="G832" s="99">
        <v>43738</v>
      </c>
      <c r="H832" s="99">
        <v>45291</v>
      </c>
      <c r="I832" t="s">
        <v>3477</v>
      </c>
    </row>
    <row r="833" spans="1:9" x14ac:dyDescent="0.25">
      <c r="A833" t="s">
        <v>4069</v>
      </c>
      <c r="B833" t="s">
        <v>3356</v>
      </c>
      <c r="C833" t="s">
        <v>286</v>
      </c>
      <c r="D833" t="s">
        <v>1876</v>
      </c>
      <c r="E833" t="s">
        <v>3357</v>
      </c>
      <c r="F833" s="99">
        <v>43168</v>
      </c>
      <c r="G833" s="99">
        <v>43738</v>
      </c>
      <c r="H833" s="99">
        <v>45291</v>
      </c>
      <c r="I833" t="s">
        <v>3477</v>
      </c>
    </row>
    <row r="834" spans="1:9" x14ac:dyDescent="0.25">
      <c r="A834" t="s">
        <v>4069</v>
      </c>
      <c r="B834" t="s">
        <v>3358</v>
      </c>
      <c r="C834" t="s">
        <v>288</v>
      </c>
      <c r="D834" t="s">
        <v>1876</v>
      </c>
      <c r="E834" t="s">
        <v>3359</v>
      </c>
      <c r="F834" s="99">
        <v>43168</v>
      </c>
      <c r="G834" s="99">
        <v>43738</v>
      </c>
      <c r="H834" s="99">
        <v>45291</v>
      </c>
      <c r="I834" t="s">
        <v>3477</v>
      </c>
    </row>
    <row r="835" spans="1:9" x14ac:dyDescent="0.25">
      <c r="A835" t="s">
        <v>4069</v>
      </c>
      <c r="B835" t="s">
        <v>3360</v>
      </c>
      <c r="C835" t="s">
        <v>290</v>
      </c>
      <c r="D835" t="s">
        <v>1876</v>
      </c>
      <c r="E835" t="s">
        <v>3361</v>
      </c>
      <c r="F835" s="99">
        <v>43168</v>
      </c>
      <c r="G835" s="99">
        <v>43738</v>
      </c>
      <c r="H835" s="99">
        <v>45291</v>
      </c>
      <c r="I835" t="s">
        <v>3477</v>
      </c>
    </row>
    <row r="836" spans="1:9" x14ac:dyDescent="0.25">
      <c r="A836" t="s">
        <v>4069</v>
      </c>
      <c r="B836" t="s">
        <v>3362</v>
      </c>
      <c r="C836" t="s">
        <v>292</v>
      </c>
      <c r="D836" t="s">
        <v>1876</v>
      </c>
      <c r="E836" t="s">
        <v>3363</v>
      </c>
      <c r="F836" s="99">
        <v>43168</v>
      </c>
      <c r="G836" s="99">
        <v>43738</v>
      </c>
      <c r="H836" s="99">
        <v>45291</v>
      </c>
      <c r="I836" t="s">
        <v>3477</v>
      </c>
    </row>
    <row r="837" spans="1:9" x14ac:dyDescent="0.25">
      <c r="A837" t="s">
        <v>4069</v>
      </c>
      <c r="B837" t="s">
        <v>3364</v>
      </c>
      <c r="C837" t="s">
        <v>294</v>
      </c>
      <c r="D837" t="s">
        <v>1876</v>
      </c>
      <c r="E837" t="s">
        <v>3365</v>
      </c>
      <c r="F837" s="99">
        <v>43168</v>
      </c>
      <c r="G837" s="99">
        <v>43738</v>
      </c>
      <c r="H837" s="99">
        <v>45291</v>
      </c>
      <c r="I837" t="s">
        <v>3477</v>
      </c>
    </row>
    <row r="838" spans="1:9" x14ac:dyDescent="0.25">
      <c r="A838" t="s">
        <v>4069</v>
      </c>
      <c r="B838" t="s">
        <v>3366</v>
      </c>
      <c r="C838" t="s">
        <v>296</v>
      </c>
      <c r="D838" t="s">
        <v>1876</v>
      </c>
      <c r="E838" t="s">
        <v>3367</v>
      </c>
      <c r="F838" s="99">
        <v>43168</v>
      </c>
      <c r="G838" s="99">
        <v>43738</v>
      </c>
      <c r="H838" s="99">
        <v>45291</v>
      </c>
      <c r="I838" t="s">
        <v>3477</v>
      </c>
    </row>
    <row r="839" spans="1:9" x14ac:dyDescent="0.25">
      <c r="A839" t="s">
        <v>4069</v>
      </c>
      <c r="B839" t="s">
        <v>3368</v>
      </c>
      <c r="C839" t="s">
        <v>298</v>
      </c>
      <c r="D839" t="s">
        <v>1876</v>
      </c>
      <c r="E839" t="s">
        <v>3369</v>
      </c>
      <c r="F839" s="99">
        <v>43168</v>
      </c>
      <c r="G839" s="99">
        <v>43738</v>
      </c>
      <c r="H839" s="99">
        <v>45291</v>
      </c>
      <c r="I839" t="s">
        <v>3477</v>
      </c>
    </row>
    <row r="840" spans="1:9" x14ac:dyDescent="0.25">
      <c r="A840" t="s">
        <v>4069</v>
      </c>
      <c r="B840" t="s">
        <v>3370</v>
      </c>
      <c r="C840" t="s">
        <v>300</v>
      </c>
      <c r="D840" t="s">
        <v>1876</v>
      </c>
      <c r="E840" t="s">
        <v>3371</v>
      </c>
      <c r="F840" s="99">
        <v>43168</v>
      </c>
      <c r="G840" s="99">
        <v>43738</v>
      </c>
      <c r="H840" s="99">
        <v>45291</v>
      </c>
      <c r="I840" t="s">
        <v>3477</v>
      </c>
    </row>
    <row r="841" spans="1:9" x14ac:dyDescent="0.25">
      <c r="A841" t="s">
        <v>4069</v>
      </c>
      <c r="B841" t="s">
        <v>3372</v>
      </c>
      <c r="C841" t="s">
        <v>302</v>
      </c>
      <c r="D841" t="s">
        <v>1878</v>
      </c>
      <c r="E841" t="s">
        <v>3373</v>
      </c>
      <c r="F841" s="99">
        <v>43168</v>
      </c>
      <c r="G841" s="99">
        <v>43738</v>
      </c>
      <c r="H841" s="99">
        <v>45291</v>
      </c>
      <c r="I841" t="s">
        <v>3477</v>
      </c>
    </row>
    <row r="842" spans="1:9" x14ac:dyDescent="0.25">
      <c r="A842" t="s">
        <v>4069</v>
      </c>
      <c r="B842" t="s">
        <v>3374</v>
      </c>
      <c r="C842" t="s">
        <v>304</v>
      </c>
      <c r="D842" t="s">
        <v>1878</v>
      </c>
      <c r="E842" t="s">
        <v>3375</v>
      </c>
      <c r="F842" s="99">
        <v>43168</v>
      </c>
      <c r="G842" s="99">
        <v>43738</v>
      </c>
      <c r="H842" s="99">
        <v>45291</v>
      </c>
      <c r="I842" t="s">
        <v>3477</v>
      </c>
    </row>
    <row r="843" spans="1:9" x14ac:dyDescent="0.25">
      <c r="A843" t="s">
        <v>4069</v>
      </c>
      <c r="B843" t="s">
        <v>3376</v>
      </c>
      <c r="C843" t="s">
        <v>306</v>
      </c>
      <c r="D843" t="s">
        <v>1878</v>
      </c>
      <c r="E843" t="s">
        <v>3377</v>
      </c>
      <c r="F843" s="99">
        <v>43168</v>
      </c>
      <c r="G843" s="99">
        <v>43738</v>
      </c>
      <c r="H843" s="99">
        <v>45291</v>
      </c>
      <c r="I843" t="s">
        <v>3477</v>
      </c>
    </row>
    <row r="844" spans="1:9" x14ac:dyDescent="0.25">
      <c r="A844" t="s">
        <v>4069</v>
      </c>
      <c r="B844" t="s">
        <v>3378</v>
      </c>
      <c r="C844" t="s">
        <v>308</v>
      </c>
      <c r="D844" t="s">
        <v>1878</v>
      </c>
      <c r="E844" t="s">
        <v>3379</v>
      </c>
      <c r="F844" s="99">
        <v>43168</v>
      </c>
      <c r="G844" s="99">
        <v>43738</v>
      </c>
      <c r="H844" s="99">
        <v>45291</v>
      </c>
      <c r="I844" t="s">
        <v>3477</v>
      </c>
    </row>
    <row r="845" spans="1:9" x14ac:dyDescent="0.25">
      <c r="A845" t="s">
        <v>4069</v>
      </c>
      <c r="B845" t="s">
        <v>3380</v>
      </c>
      <c r="C845" t="s">
        <v>310</v>
      </c>
      <c r="D845" t="s">
        <v>1878</v>
      </c>
      <c r="E845" t="s">
        <v>3381</v>
      </c>
      <c r="F845" s="99">
        <v>43168</v>
      </c>
      <c r="G845" s="99">
        <v>43738</v>
      </c>
      <c r="H845" s="99">
        <v>45291</v>
      </c>
      <c r="I845" t="s">
        <v>3477</v>
      </c>
    </row>
    <row r="846" spans="1:9" x14ac:dyDescent="0.25">
      <c r="A846" t="s">
        <v>4069</v>
      </c>
      <c r="B846" t="s">
        <v>3382</v>
      </c>
      <c r="C846" t="s">
        <v>312</v>
      </c>
      <c r="D846" t="s">
        <v>1878</v>
      </c>
      <c r="E846" t="s">
        <v>3383</v>
      </c>
      <c r="F846" s="99">
        <v>43168</v>
      </c>
      <c r="G846" s="99">
        <v>43738</v>
      </c>
      <c r="H846" s="99">
        <v>45291</v>
      </c>
      <c r="I846" t="s">
        <v>3477</v>
      </c>
    </row>
    <row r="847" spans="1:9" x14ac:dyDescent="0.25">
      <c r="A847" t="s">
        <v>4069</v>
      </c>
      <c r="B847" t="s">
        <v>3384</v>
      </c>
      <c r="C847" t="s">
        <v>314</v>
      </c>
      <c r="D847" t="s">
        <v>1926</v>
      </c>
      <c r="E847" t="s">
        <v>3385</v>
      </c>
      <c r="F847" s="99">
        <v>43168</v>
      </c>
      <c r="G847" s="99">
        <v>43738</v>
      </c>
      <c r="H847" s="99">
        <v>45291</v>
      </c>
      <c r="I847" t="s">
        <v>3477</v>
      </c>
    </row>
    <row r="848" spans="1:9" x14ac:dyDescent="0.25">
      <c r="A848" t="s">
        <v>4069</v>
      </c>
      <c r="B848" t="s">
        <v>3386</v>
      </c>
      <c r="C848" t="s">
        <v>316</v>
      </c>
      <c r="D848" t="s">
        <v>1928</v>
      </c>
      <c r="E848" t="s">
        <v>3387</v>
      </c>
      <c r="F848" s="99">
        <v>43168</v>
      </c>
      <c r="G848" s="99">
        <v>43738</v>
      </c>
      <c r="H848" s="99">
        <v>45291</v>
      </c>
      <c r="I848" t="s">
        <v>3477</v>
      </c>
    </row>
    <row r="849" spans="1:9" x14ac:dyDescent="0.25">
      <c r="A849" t="s">
        <v>4069</v>
      </c>
      <c r="B849" t="s">
        <v>3388</v>
      </c>
      <c r="C849" t="s">
        <v>318</v>
      </c>
      <c r="D849" t="s">
        <v>1930</v>
      </c>
      <c r="E849" t="s">
        <v>3389</v>
      </c>
      <c r="F849" s="99">
        <v>43168</v>
      </c>
      <c r="G849" s="99">
        <v>43738</v>
      </c>
      <c r="H849" s="99">
        <v>45291</v>
      </c>
      <c r="I849" t="s">
        <v>3477</v>
      </c>
    </row>
    <row r="850" spans="1:9" x14ac:dyDescent="0.25">
      <c r="A850" t="s">
        <v>4069</v>
      </c>
      <c r="B850" t="s">
        <v>3390</v>
      </c>
      <c r="C850" t="s">
        <v>320</v>
      </c>
      <c r="D850" t="s">
        <v>1932</v>
      </c>
      <c r="E850" t="s">
        <v>3391</v>
      </c>
      <c r="F850" s="99">
        <v>43168</v>
      </c>
      <c r="G850" s="99">
        <v>43738</v>
      </c>
      <c r="H850" s="99">
        <v>45291</v>
      </c>
      <c r="I850" t="s">
        <v>3477</v>
      </c>
    </row>
    <row r="851" spans="1:9" x14ac:dyDescent="0.25">
      <c r="A851" t="s">
        <v>4069</v>
      </c>
      <c r="B851" t="s">
        <v>3392</v>
      </c>
      <c r="C851" t="s">
        <v>322</v>
      </c>
      <c r="D851" t="s">
        <v>1934</v>
      </c>
      <c r="E851" t="s">
        <v>3393</v>
      </c>
      <c r="F851" s="99">
        <v>43168</v>
      </c>
      <c r="G851" s="99">
        <v>43738</v>
      </c>
      <c r="H851" s="99">
        <v>45291</v>
      </c>
      <c r="I851" t="s">
        <v>3477</v>
      </c>
    </row>
    <row r="852" spans="1:9" x14ac:dyDescent="0.25">
      <c r="A852" t="s">
        <v>4069</v>
      </c>
      <c r="B852" t="s">
        <v>3394</v>
      </c>
      <c r="C852" t="s">
        <v>324</v>
      </c>
      <c r="D852" t="s">
        <v>1936</v>
      </c>
      <c r="E852" t="s">
        <v>3395</v>
      </c>
      <c r="F852" s="99">
        <v>43168</v>
      </c>
      <c r="G852" s="99">
        <v>43738</v>
      </c>
      <c r="H852" s="99">
        <v>45291</v>
      </c>
      <c r="I852" t="s">
        <v>3477</v>
      </c>
    </row>
    <row r="853" spans="1:9" x14ac:dyDescent="0.25">
      <c r="A853" t="s">
        <v>4069</v>
      </c>
      <c r="B853" t="s">
        <v>3396</v>
      </c>
      <c r="C853" t="s">
        <v>326</v>
      </c>
      <c r="D853" t="s">
        <v>1938</v>
      </c>
      <c r="E853" t="s">
        <v>3397</v>
      </c>
      <c r="F853" s="99">
        <v>43168</v>
      </c>
      <c r="G853" s="99">
        <v>43738</v>
      </c>
      <c r="H853" s="99">
        <v>45291</v>
      </c>
      <c r="I853" t="s">
        <v>3477</v>
      </c>
    </row>
    <row r="854" spans="1:9" x14ac:dyDescent="0.25">
      <c r="A854" t="s">
        <v>4069</v>
      </c>
      <c r="B854" t="s">
        <v>3398</v>
      </c>
      <c r="C854" t="s">
        <v>328</v>
      </c>
      <c r="D854" t="s">
        <v>1940</v>
      </c>
      <c r="E854" t="s">
        <v>3399</v>
      </c>
      <c r="F854" s="99">
        <v>43168</v>
      </c>
      <c r="G854" s="99">
        <v>43738</v>
      </c>
      <c r="H854" s="99">
        <v>45291</v>
      </c>
      <c r="I854" t="s">
        <v>3477</v>
      </c>
    </row>
    <row r="855" spans="1:9" x14ac:dyDescent="0.25">
      <c r="A855" t="s">
        <v>4069</v>
      </c>
      <c r="B855" t="s">
        <v>3400</v>
      </c>
      <c r="C855" t="s">
        <v>330</v>
      </c>
      <c r="D855" t="s">
        <v>1942</v>
      </c>
      <c r="E855" t="s">
        <v>3401</v>
      </c>
      <c r="F855" s="99">
        <v>43168</v>
      </c>
      <c r="G855" s="99">
        <v>43738</v>
      </c>
      <c r="H855" s="99">
        <v>45291</v>
      </c>
      <c r="I855" t="s">
        <v>3477</v>
      </c>
    </row>
    <row r="856" spans="1:9" x14ac:dyDescent="0.25">
      <c r="A856" t="s">
        <v>4069</v>
      </c>
      <c r="B856" t="s">
        <v>3402</v>
      </c>
      <c r="C856" t="s">
        <v>332</v>
      </c>
      <c r="D856" t="s">
        <v>1944</v>
      </c>
      <c r="E856" t="s">
        <v>3403</v>
      </c>
      <c r="F856" s="99">
        <v>43168</v>
      </c>
      <c r="G856" s="99">
        <v>43738</v>
      </c>
      <c r="H856" s="99">
        <v>45291</v>
      </c>
      <c r="I856" t="s">
        <v>3477</v>
      </c>
    </row>
    <row r="857" spans="1:9" x14ac:dyDescent="0.25">
      <c r="A857" t="s">
        <v>4069</v>
      </c>
      <c r="B857" t="s">
        <v>3404</v>
      </c>
      <c r="C857" t="s">
        <v>334</v>
      </c>
      <c r="D857" t="s">
        <v>1946</v>
      </c>
      <c r="E857" t="s">
        <v>3405</v>
      </c>
      <c r="F857" s="99">
        <v>43168</v>
      </c>
      <c r="G857" s="99">
        <v>43738</v>
      </c>
      <c r="H857" s="99">
        <v>45291</v>
      </c>
      <c r="I857" t="s">
        <v>3477</v>
      </c>
    </row>
    <row r="858" spans="1:9" x14ac:dyDescent="0.25">
      <c r="A858" t="s">
        <v>4069</v>
      </c>
      <c r="B858" t="s">
        <v>3406</v>
      </c>
      <c r="C858" t="s">
        <v>336</v>
      </c>
      <c r="D858" t="s">
        <v>1948</v>
      </c>
      <c r="E858" t="s">
        <v>3407</v>
      </c>
      <c r="F858" s="99">
        <v>43168</v>
      </c>
      <c r="G858" s="99">
        <v>43738</v>
      </c>
      <c r="H858" s="99">
        <v>45291</v>
      </c>
      <c r="I858" t="s">
        <v>3477</v>
      </c>
    </row>
    <row r="859" spans="1:9" x14ac:dyDescent="0.25">
      <c r="A859" t="s">
        <v>4069</v>
      </c>
      <c r="B859" t="s">
        <v>3408</v>
      </c>
      <c r="C859" t="s">
        <v>338</v>
      </c>
      <c r="D859" t="s">
        <v>1950</v>
      </c>
      <c r="E859" t="s">
        <v>3409</v>
      </c>
      <c r="F859" s="99">
        <v>43168</v>
      </c>
      <c r="G859" s="99">
        <v>43738</v>
      </c>
      <c r="H859" s="99">
        <v>45291</v>
      </c>
      <c r="I859" t="s">
        <v>3477</v>
      </c>
    </row>
    <row r="860" spans="1:9" x14ac:dyDescent="0.25">
      <c r="A860" t="s">
        <v>4069</v>
      </c>
      <c r="B860" t="s">
        <v>3410</v>
      </c>
      <c r="C860" t="s">
        <v>340</v>
      </c>
      <c r="D860" t="s">
        <v>1952</v>
      </c>
      <c r="E860" t="s">
        <v>3411</v>
      </c>
      <c r="F860" s="99">
        <v>43168</v>
      </c>
      <c r="G860" s="99">
        <v>43738</v>
      </c>
      <c r="H860" s="99">
        <v>45291</v>
      </c>
      <c r="I860" t="s">
        <v>3477</v>
      </c>
    </row>
    <row r="861" spans="1:9" x14ac:dyDescent="0.25">
      <c r="A861" t="s">
        <v>4069</v>
      </c>
      <c r="B861" t="s">
        <v>3412</v>
      </c>
      <c r="C861" t="s">
        <v>342</v>
      </c>
      <c r="D861" t="s">
        <v>1954</v>
      </c>
      <c r="E861" t="s">
        <v>3413</v>
      </c>
      <c r="F861" s="99">
        <v>43168</v>
      </c>
      <c r="G861" s="99">
        <v>43738</v>
      </c>
      <c r="H861" s="99">
        <v>45291</v>
      </c>
      <c r="I861" t="s">
        <v>3477</v>
      </c>
    </row>
    <row r="862" spans="1:9" x14ac:dyDescent="0.25">
      <c r="A862" t="s">
        <v>4069</v>
      </c>
      <c r="B862" t="s">
        <v>3414</v>
      </c>
      <c r="C862" t="s">
        <v>344</v>
      </c>
      <c r="D862" t="s">
        <v>1956</v>
      </c>
      <c r="E862" t="s">
        <v>3415</v>
      </c>
      <c r="F862" s="99">
        <v>43168</v>
      </c>
      <c r="G862" s="99">
        <v>43738</v>
      </c>
      <c r="H862" s="99">
        <v>45291</v>
      </c>
      <c r="I862" t="s">
        <v>3477</v>
      </c>
    </row>
    <row r="863" spans="1:9" x14ac:dyDescent="0.25">
      <c r="A863" t="s">
        <v>4069</v>
      </c>
      <c r="B863" t="s">
        <v>3416</v>
      </c>
      <c r="C863" t="s">
        <v>346</v>
      </c>
      <c r="D863" t="s">
        <v>1958</v>
      </c>
      <c r="E863" t="s">
        <v>3417</v>
      </c>
      <c r="F863" s="99">
        <v>43168</v>
      </c>
      <c r="G863" s="99">
        <v>43738</v>
      </c>
      <c r="H863" s="99">
        <v>45291</v>
      </c>
      <c r="I863" t="s">
        <v>3477</v>
      </c>
    </row>
    <row r="864" spans="1:9" x14ac:dyDescent="0.25">
      <c r="A864" t="s">
        <v>4069</v>
      </c>
      <c r="B864" t="s">
        <v>3418</v>
      </c>
      <c r="C864" t="s">
        <v>348</v>
      </c>
      <c r="D864" t="s">
        <v>1960</v>
      </c>
      <c r="E864" t="s">
        <v>3419</v>
      </c>
      <c r="F864" s="99">
        <v>43168</v>
      </c>
      <c r="G864" s="99">
        <v>43738</v>
      </c>
      <c r="H864" s="99">
        <v>45291</v>
      </c>
      <c r="I864" t="s">
        <v>3477</v>
      </c>
    </row>
    <row r="865" spans="1:9" x14ac:dyDescent="0.25">
      <c r="A865" t="s">
        <v>4069</v>
      </c>
      <c r="B865" t="s">
        <v>3420</v>
      </c>
      <c r="C865" t="s">
        <v>350</v>
      </c>
      <c r="D865" t="s">
        <v>1962</v>
      </c>
      <c r="E865" t="s">
        <v>3421</v>
      </c>
      <c r="F865" s="99">
        <v>43168</v>
      </c>
      <c r="G865" s="99">
        <v>43738</v>
      </c>
      <c r="H865" s="99">
        <v>45291</v>
      </c>
      <c r="I865" t="s">
        <v>3477</v>
      </c>
    </row>
    <row r="866" spans="1:9" x14ac:dyDescent="0.25">
      <c r="A866" t="s">
        <v>4069</v>
      </c>
      <c r="B866" t="s">
        <v>3422</v>
      </c>
      <c r="C866" t="s">
        <v>352</v>
      </c>
      <c r="D866" t="s">
        <v>1964</v>
      </c>
      <c r="E866" t="s">
        <v>3423</v>
      </c>
      <c r="F866" s="99">
        <v>43168</v>
      </c>
      <c r="G866" s="99">
        <v>43738</v>
      </c>
      <c r="H866" s="99">
        <v>45291</v>
      </c>
      <c r="I866" t="s">
        <v>3477</v>
      </c>
    </row>
    <row r="867" spans="1:9" x14ac:dyDescent="0.25">
      <c r="A867" t="s">
        <v>4069</v>
      </c>
      <c r="B867" t="s">
        <v>3424</v>
      </c>
      <c r="C867" t="s">
        <v>354</v>
      </c>
      <c r="D867" t="s">
        <v>1966</v>
      </c>
      <c r="E867" t="s">
        <v>3425</v>
      </c>
      <c r="F867" s="99">
        <v>43168</v>
      </c>
      <c r="G867" s="99">
        <v>43738</v>
      </c>
      <c r="H867" s="99">
        <v>45291</v>
      </c>
      <c r="I867" t="s">
        <v>3477</v>
      </c>
    </row>
    <row r="868" spans="1:9" x14ac:dyDescent="0.25">
      <c r="A868" t="s">
        <v>4069</v>
      </c>
      <c r="B868" t="s">
        <v>3426</v>
      </c>
      <c r="C868" t="s">
        <v>356</v>
      </c>
      <c r="D868" t="s">
        <v>1968</v>
      </c>
      <c r="E868" t="s">
        <v>3427</v>
      </c>
      <c r="F868" s="99">
        <v>43168</v>
      </c>
      <c r="G868" s="99">
        <v>43738</v>
      </c>
      <c r="H868" s="99">
        <v>45291</v>
      </c>
      <c r="I868" t="s">
        <v>3477</v>
      </c>
    </row>
    <row r="869" spans="1:9" x14ac:dyDescent="0.25">
      <c r="A869" t="s">
        <v>4069</v>
      </c>
      <c r="B869" t="s">
        <v>3428</v>
      </c>
      <c r="C869" t="s">
        <v>358</v>
      </c>
      <c r="D869" t="s">
        <v>1970</v>
      </c>
      <c r="E869" t="s">
        <v>3429</v>
      </c>
      <c r="F869" s="99">
        <v>43168</v>
      </c>
      <c r="G869" s="99">
        <v>43738</v>
      </c>
      <c r="H869" s="99">
        <v>45291</v>
      </c>
      <c r="I869" t="s">
        <v>3477</v>
      </c>
    </row>
    <row r="870" spans="1:9" x14ac:dyDescent="0.25">
      <c r="A870" t="s">
        <v>4069</v>
      </c>
      <c r="B870" t="s">
        <v>3430</v>
      </c>
      <c r="C870" t="s">
        <v>360</v>
      </c>
      <c r="D870" t="s">
        <v>1972</v>
      </c>
      <c r="E870" t="s">
        <v>3431</v>
      </c>
      <c r="F870" s="99">
        <v>43168</v>
      </c>
      <c r="G870" s="99">
        <v>43738</v>
      </c>
      <c r="H870" s="99">
        <v>45291</v>
      </c>
      <c r="I870" t="s">
        <v>3477</v>
      </c>
    </row>
    <row r="871" spans="1:9" x14ac:dyDescent="0.25">
      <c r="A871" t="s">
        <v>4069</v>
      </c>
      <c r="B871" t="s">
        <v>3432</v>
      </c>
      <c r="C871" t="s">
        <v>362</v>
      </c>
      <c r="D871" t="s">
        <v>1974</v>
      </c>
      <c r="E871" t="s">
        <v>3433</v>
      </c>
      <c r="F871" s="99">
        <v>43168</v>
      </c>
      <c r="G871" s="99">
        <v>43738</v>
      </c>
      <c r="H871" s="99">
        <v>45291</v>
      </c>
      <c r="I871" t="s">
        <v>3477</v>
      </c>
    </row>
    <row r="872" spans="1:9" x14ac:dyDescent="0.25">
      <c r="A872" t="s">
        <v>4069</v>
      </c>
      <c r="B872" t="s">
        <v>3515</v>
      </c>
      <c r="C872" t="s">
        <v>381</v>
      </c>
      <c r="D872" t="s">
        <v>4199</v>
      </c>
      <c r="E872" t="s">
        <v>4276</v>
      </c>
      <c r="F872" s="99">
        <v>43831</v>
      </c>
      <c r="G872" t="s">
        <v>4070</v>
      </c>
      <c r="H872" s="99">
        <v>401768</v>
      </c>
      <c r="I872" t="s">
        <v>4071</v>
      </c>
    </row>
    <row r="873" spans="1:9" x14ac:dyDescent="0.25">
      <c r="A873" t="s">
        <v>4069</v>
      </c>
      <c r="B873" t="s">
        <v>3516</v>
      </c>
      <c r="C873" t="s">
        <v>391</v>
      </c>
      <c r="D873" t="s">
        <v>4209</v>
      </c>
      <c r="E873" t="s">
        <v>4281</v>
      </c>
      <c r="F873" s="99">
        <v>43831</v>
      </c>
      <c r="G873" t="s">
        <v>4070</v>
      </c>
      <c r="H873" s="99">
        <v>401768</v>
      </c>
      <c r="I873" t="s">
        <v>4071</v>
      </c>
    </row>
    <row r="874" spans="1:9" x14ac:dyDescent="0.25">
      <c r="A874" t="s">
        <v>4069</v>
      </c>
      <c r="B874" t="s">
        <v>3517</v>
      </c>
      <c r="C874" t="s">
        <v>401</v>
      </c>
      <c r="D874" t="s">
        <v>4219</v>
      </c>
      <c r="E874" t="s">
        <v>4286</v>
      </c>
      <c r="F874" s="99">
        <v>43831</v>
      </c>
      <c r="G874" t="s">
        <v>4070</v>
      </c>
      <c r="H874" s="99">
        <v>401768</v>
      </c>
      <c r="I874" t="s">
        <v>4071</v>
      </c>
    </row>
    <row r="875" spans="1:9" x14ac:dyDescent="0.25">
      <c r="A875" t="s">
        <v>4069</v>
      </c>
      <c r="B875" t="s">
        <v>3518</v>
      </c>
      <c r="C875" t="s">
        <v>411</v>
      </c>
      <c r="D875" t="s">
        <v>4229</v>
      </c>
      <c r="E875" t="s">
        <v>4291</v>
      </c>
      <c r="F875" s="99">
        <v>43831</v>
      </c>
      <c r="G875" t="s">
        <v>4070</v>
      </c>
      <c r="H875" s="99">
        <v>401768</v>
      </c>
      <c r="I875" t="s">
        <v>4071</v>
      </c>
    </row>
    <row r="876" spans="1:9" x14ac:dyDescent="0.25">
      <c r="A876" t="s">
        <v>4069</v>
      </c>
      <c r="B876" t="s">
        <v>3519</v>
      </c>
      <c r="C876" t="s">
        <v>421</v>
      </c>
      <c r="D876" t="s">
        <v>4239</v>
      </c>
      <c r="E876" t="s">
        <v>4296</v>
      </c>
      <c r="F876" s="99">
        <v>43831</v>
      </c>
      <c r="G876" t="s">
        <v>4070</v>
      </c>
      <c r="H876" s="99">
        <v>401768</v>
      </c>
      <c r="I876" t="s">
        <v>4071</v>
      </c>
    </row>
    <row r="877" spans="1:9" x14ac:dyDescent="0.25">
      <c r="A877" t="s">
        <v>4069</v>
      </c>
      <c r="B877" t="s">
        <v>3520</v>
      </c>
      <c r="C877" t="s">
        <v>431</v>
      </c>
      <c r="D877" t="s">
        <v>4249</v>
      </c>
      <c r="E877" t="s">
        <v>4301</v>
      </c>
      <c r="F877" s="99">
        <v>43831</v>
      </c>
      <c r="G877" t="s">
        <v>4070</v>
      </c>
      <c r="H877" s="99">
        <v>401768</v>
      </c>
      <c r="I877" t="s">
        <v>4071</v>
      </c>
    </row>
    <row r="878" spans="1:9" x14ac:dyDescent="0.25">
      <c r="A878" t="s">
        <v>4069</v>
      </c>
      <c r="B878" t="s">
        <v>3521</v>
      </c>
      <c r="C878" t="s">
        <v>441</v>
      </c>
      <c r="D878" t="s">
        <v>4259</v>
      </c>
      <c r="E878" t="s">
        <v>4306</v>
      </c>
      <c r="F878" s="99">
        <v>43831</v>
      </c>
      <c r="G878" t="s">
        <v>4070</v>
      </c>
      <c r="H878" s="99">
        <v>401768</v>
      </c>
      <c r="I878" t="s">
        <v>4071</v>
      </c>
    </row>
    <row r="879" spans="1:9" x14ac:dyDescent="0.25">
      <c r="A879" t="s">
        <v>4069</v>
      </c>
      <c r="B879" t="s">
        <v>3522</v>
      </c>
      <c r="C879" t="s">
        <v>451</v>
      </c>
      <c r="D879" t="s">
        <v>4269</v>
      </c>
      <c r="E879" t="s">
        <v>4311</v>
      </c>
      <c r="F879" s="99">
        <v>43831</v>
      </c>
      <c r="G879" t="s">
        <v>4070</v>
      </c>
      <c r="H879" s="99">
        <v>401768</v>
      </c>
      <c r="I879" t="s">
        <v>4071</v>
      </c>
    </row>
    <row r="880" spans="1:9" x14ac:dyDescent="0.25">
      <c r="A880" t="s">
        <v>4069</v>
      </c>
      <c r="B880" t="s">
        <v>3523</v>
      </c>
      <c r="C880" t="s">
        <v>1638</v>
      </c>
      <c r="D880" t="s">
        <v>1639</v>
      </c>
      <c r="E880" t="s">
        <v>3179</v>
      </c>
      <c r="F880" s="99">
        <v>43831</v>
      </c>
      <c r="G880" t="s">
        <v>4070</v>
      </c>
      <c r="H880" s="99">
        <v>401768</v>
      </c>
      <c r="I880" t="s">
        <v>4071</v>
      </c>
    </row>
    <row r="881" spans="1:9" x14ac:dyDescent="0.25">
      <c r="A881" t="s">
        <v>4069</v>
      </c>
      <c r="B881" t="s">
        <v>3524</v>
      </c>
      <c r="C881" t="s">
        <v>1653</v>
      </c>
      <c r="D881" t="s">
        <v>1654</v>
      </c>
      <c r="E881" t="s">
        <v>3189</v>
      </c>
      <c r="F881" s="99">
        <v>43831</v>
      </c>
      <c r="G881" t="s">
        <v>4070</v>
      </c>
      <c r="H881" s="99">
        <v>401768</v>
      </c>
      <c r="I881" t="s">
        <v>4071</v>
      </c>
    </row>
    <row r="882" spans="1:9" x14ac:dyDescent="0.25">
      <c r="A882" t="s">
        <v>4069</v>
      </c>
      <c r="B882" t="s">
        <v>3525</v>
      </c>
      <c r="C882" t="s">
        <v>1668</v>
      </c>
      <c r="D882" t="s">
        <v>1669</v>
      </c>
      <c r="E882" t="s">
        <v>3199</v>
      </c>
      <c r="F882" s="99">
        <v>43831</v>
      </c>
      <c r="G882" t="s">
        <v>4070</v>
      </c>
      <c r="H882" s="99">
        <v>401768</v>
      </c>
      <c r="I882" t="s">
        <v>4071</v>
      </c>
    </row>
    <row r="883" spans="1:9" x14ac:dyDescent="0.25">
      <c r="A883" t="s">
        <v>4069</v>
      </c>
      <c r="B883" t="s">
        <v>3526</v>
      </c>
      <c r="C883" t="s">
        <v>1683</v>
      </c>
      <c r="D883" t="s">
        <v>1684</v>
      </c>
      <c r="E883" t="s">
        <v>3209</v>
      </c>
      <c r="F883" s="99">
        <v>43831</v>
      </c>
      <c r="G883" t="s">
        <v>4070</v>
      </c>
      <c r="H883" s="99">
        <v>401768</v>
      </c>
      <c r="I883" t="s">
        <v>4071</v>
      </c>
    </row>
    <row r="884" spans="1:9" x14ac:dyDescent="0.25">
      <c r="A884" t="s">
        <v>4069</v>
      </c>
      <c r="B884" t="s">
        <v>3527</v>
      </c>
      <c r="C884" t="s">
        <v>1698</v>
      </c>
      <c r="D884" t="s">
        <v>1699</v>
      </c>
      <c r="E884" t="s">
        <v>3219</v>
      </c>
      <c r="F884" s="99">
        <v>43831</v>
      </c>
      <c r="G884" t="s">
        <v>4070</v>
      </c>
      <c r="H884" s="99">
        <v>401768</v>
      </c>
      <c r="I884" t="s">
        <v>4071</v>
      </c>
    </row>
    <row r="885" spans="1:9" x14ac:dyDescent="0.25">
      <c r="A885" t="s">
        <v>4069</v>
      </c>
      <c r="B885" t="s">
        <v>3528</v>
      </c>
      <c r="C885" t="s">
        <v>1713</v>
      </c>
      <c r="D885" t="s">
        <v>1714</v>
      </c>
      <c r="E885" t="s">
        <v>3229</v>
      </c>
      <c r="F885" s="99">
        <v>43831</v>
      </c>
      <c r="G885" t="s">
        <v>4070</v>
      </c>
      <c r="H885" s="99">
        <v>401768</v>
      </c>
      <c r="I885" t="s">
        <v>4071</v>
      </c>
    </row>
    <row r="886" spans="1:9" x14ac:dyDescent="0.25">
      <c r="A886" t="s">
        <v>4069</v>
      </c>
      <c r="B886" t="s">
        <v>3529</v>
      </c>
      <c r="C886" t="s">
        <v>1728</v>
      </c>
      <c r="D886" t="s">
        <v>1729</v>
      </c>
      <c r="E886" t="s">
        <v>3239</v>
      </c>
      <c r="F886" s="99">
        <v>43831</v>
      </c>
      <c r="G886" t="s">
        <v>4070</v>
      </c>
      <c r="H886" s="99">
        <v>401768</v>
      </c>
      <c r="I886" t="s">
        <v>4071</v>
      </c>
    </row>
    <row r="887" spans="1:9" x14ac:dyDescent="0.25">
      <c r="A887" t="s">
        <v>4069</v>
      </c>
      <c r="B887" t="s">
        <v>3530</v>
      </c>
      <c r="C887" t="s">
        <v>195</v>
      </c>
      <c r="D887" t="s">
        <v>1743</v>
      </c>
      <c r="E887" t="s">
        <v>3249</v>
      </c>
      <c r="F887" s="99">
        <v>43831</v>
      </c>
      <c r="G887" t="s">
        <v>4070</v>
      </c>
      <c r="H887" s="99">
        <v>401768</v>
      </c>
      <c r="I887" t="s">
        <v>4071</v>
      </c>
    </row>
    <row r="888" spans="1:9" x14ac:dyDescent="0.25">
      <c r="A888" t="s">
        <v>4069</v>
      </c>
      <c r="B888" t="s">
        <v>3531</v>
      </c>
      <c r="C888" t="s">
        <v>529</v>
      </c>
      <c r="D888" t="s">
        <v>1803</v>
      </c>
      <c r="E888" t="s">
        <v>3259</v>
      </c>
      <c r="F888" s="99">
        <v>43831</v>
      </c>
      <c r="G888" t="s">
        <v>4070</v>
      </c>
      <c r="H888" s="99">
        <v>401768</v>
      </c>
      <c r="I888" t="s">
        <v>4071</v>
      </c>
    </row>
    <row r="889" spans="1:9" x14ac:dyDescent="0.25">
      <c r="A889" t="s">
        <v>4069</v>
      </c>
      <c r="B889" t="s">
        <v>3532</v>
      </c>
      <c r="C889" t="s">
        <v>539</v>
      </c>
      <c r="D889" t="s">
        <v>1813</v>
      </c>
      <c r="E889" t="s">
        <v>3269</v>
      </c>
      <c r="F889" s="99">
        <v>43831</v>
      </c>
      <c r="G889" t="s">
        <v>4070</v>
      </c>
      <c r="H889" s="99">
        <v>401768</v>
      </c>
      <c r="I889" t="s">
        <v>4071</v>
      </c>
    </row>
    <row r="890" spans="1:9" x14ac:dyDescent="0.25">
      <c r="A890" t="s">
        <v>4069</v>
      </c>
      <c r="B890" t="s">
        <v>3533</v>
      </c>
      <c r="C890" t="s">
        <v>549</v>
      </c>
      <c r="D890" t="s">
        <v>1823</v>
      </c>
      <c r="E890" t="s">
        <v>3279</v>
      </c>
      <c r="F890" s="99">
        <v>43831</v>
      </c>
      <c r="G890" t="s">
        <v>4070</v>
      </c>
      <c r="H890" s="99">
        <v>401768</v>
      </c>
      <c r="I890" t="s">
        <v>4071</v>
      </c>
    </row>
    <row r="891" spans="1:9" x14ac:dyDescent="0.25">
      <c r="A891" t="s">
        <v>4069</v>
      </c>
      <c r="B891" t="s">
        <v>3534</v>
      </c>
      <c r="C891" t="s">
        <v>559</v>
      </c>
      <c r="D891" t="s">
        <v>1833</v>
      </c>
      <c r="E891" t="s">
        <v>3289</v>
      </c>
      <c r="F891" s="99">
        <v>43831</v>
      </c>
      <c r="G891" t="s">
        <v>4070</v>
      </c>
      <c r="H891" s="99">
        <v>401768</v>
      </c>
      <c r="I891" t="s">
        <v>4071</v>
      </c>
    </row>
    <row r="892" spans="1:9" x14ac:dyDescent="0.25">
      <c r="A892" t="s">
        <v>4069</v>
      </c>
      <c r="B892" t="s">
        <v>3535</v>
      </c>
      <c r="C892" t="s">
        <v>569</v>
      </c>
      <c r="D892" t="s">
        <v>1843</v>
      </c>
      <c r="E892" t="s">
        <v>3299</v>
      </c>
      <c r="F892" s="99">
        <v>43831</v>
      </c>
      <c r="G892" t="s">
        <v>4070</v>
      </c>
      <c r="H892" s="99">
        <v>401768</v>
      </c>
      <c r="I892" t="s">
        <v>4071</v>
      </c>
    </row>
    <row r="893" spans="1:9" x14ac:dyDescent="0.25">
      <c r="A893" t="s">
        <v>4069</v>
      </c>
      <c r="B893" t="s">
        <v>3536</v>
      </c>
      <c r="C893" t="s">
        <v>579</v>
      </c>
      <c r="D893" t="s">
        <v>1853</v>
      </c>
      <c r="E893" t="s">
        <v>3309</v>
      </c>
      <c r="F893" s="99">
        <v>43831</v>
      </c>
      <c r="G893" t="s">
        <v>4070</v>
      </c>
      <c r="H893" s="99">
        <v>401768</v>
      </c>
      <c r="I893" t="s">
        <v>4071</v>
      </c>
    </row>
    <row r="894" spans="1:9" x14ac:dyDescent="0.25">
      <c r="A894" t="s">
        <v>4069</v>
      </c>
      <c r="B894" t="s">
        <v>3537</v>
      </c>
      <c r="C894" t="s">
        <v>589</v>
      </c>
      <c r="D894" t="s">
        <v>1863</v>
      </c>
      <c r="E894" t="s">
        <v>3319</v>
      </c>
      <c r="F894" s="99">
        <v>43831</v>
      </c>
      <c r="G894" t="s">
        <v>4070</v>
      </c>
      <c r="H894" s="99">
        <v>401768</v>
      </c>
      <c r="I894" t="s">
        <v>4071</v>
      </c>
    </row>
    <row r="895" spans="1:9" x14ac:dyDescent="0.25">
      <c r="A895" t="s">
        <v>4069</v>
      </c>
      <c r="B895" t="s">
        <v>3538</v>
      </c>
      <c r="C895" t="s">
        <v>261</v>
      </c>
      <c r="D895" t="s">
        <v>1873</v>
      </c>
      <c r="E895" t="s">
        <v>3329</v>
      </c>
      <c r="F895" s="99">
        <v>43831</v>
      </c>
      <c r="G895" t="s">
        <v>4070</v>
      </c>
      <c r="H895" s="99">
        <v>401768</v>
      </c>
      <c r="I895" t="s">
        <v>4071</v>
      </c>
    </row>
    <row r="896" spans="1:9" x14ac:dyDescent="0.25">
      <c r="A896" t="s">
        <v>4069</v>
      </c>
      <c r="B896" t="s">
        <v>3539</v>
      </c>
      <c r="C896" t="s">
        <v>272</v>
      </c>
      <c r="D896" t="s">
        <v>1884</v>
      </c>
      <c r="E896" t="s">
        <v>3343</v>
      </c>
      <c r="F896" s="99">
        <v>43831</v>
      </c>
      <c r="G896" t="s">
        <v>4070</v>
      </c>
      <c r="H896" s="99">
        <v>401768</v>
      </c>
      <c r="I896" t="s">
        <v>4071</v>
      </c>
    </row>
    <row r="897" spans="1:9" x14ac:dyDescent="0.25">
      <c r="A897" t="s">
        <v>4069</v>
      </c>
      <c r="B897" t="s">
        <v>3540</v>
      </c>
      <c r="C897" t="s">
        <v>282</v>
      </c>
      <c r="D897" t="s">
        <v>1876</v>
      </c>
      <c r="E897" t="s">
        <v>3353</v>
      </c>
      <c r="F897" s="99">
        <v>43831</v>
      </c>
      <c r="G897" t="s">
        <v>4070</v>
      </c>
      <c r="H897" s="99">
        <v>401768</v>
      </c>
      <c r="I897" t="s">
        <v>4071</v>
      </c>
    </row>
    <row r="898" spans="1:9" x14ac:dyDescent="0.25">
      <c r="A898" t="s">
        <v>4069</v>
      </c>
      <c r="B898" t="s">
        <v>3541</v>
      </c>
      <c r="C898" t="s">
        <v>292</v>
      </c>
      <c r="D898" t="s">
        <v>1876</v>
      </c>
      <c r="E898" t="s">
        <v>3363</v>
      </c>
      <c r="F898" s="99">
        <v>43831</v>
      </c>
      <c r="G898" t="s">
        <v>4070</v>
      </c>
      <c r="H898" s="99">
        <v>401768</v>
      </c>
      <c r="I898" t="s">
        <v>4071</v>
      </c>
    </row>
    <row r="899" spans="1:9" x14ac:dyDescent="0.25">
      <c r="A899" t="s">
        <v>4069</v>
      </c>
      <c r="B899" t="s">
        <v>3542</v>
      </c>
      <c r="C899" t="s">
        <v>302</v>
      </c>
      <c r="D899" t="s">
        <v>1878</v>
      </c>
      <c r="E899" t="s">
        <v>3373</v>
      </c>
      <c r="F899" s="99">
        <v>43831</v>
      </c>
      <c r="G899" t="s">
        <v>4070</v>
      </c>
      <c r="H899" s="99">
        <v>401768</v>
      </c>
      <c r="I899" t="s">
        <v>4071</v>
      </c>
    </row>
    <row r="900" spans="1:9" x14ac:dyDescent="0.25">
      <c r="A900" t="s">
        <v>4069</v>
      </c>
      <c r="B900" t="s">
        <v>3543</v>
      </c>
      <c r="C900" t="s">
        <v>312</v>
      </c>
      <c r="D900" t="s">
        <v>1878</v>
      </c>
      <c r="E900" t="s">
        <v>3383</v>
      </c>
      <c r="F900" s="99">
        <v>43831</v>
      </c>
      <c r="G900" t="s">
        <v>4070</v>
      </c>
      <c r="H900" s="99">
        <v>401768</v>
      </c>
      <c r="I900" t="s">
        <v>4071</v>
      </c>
    </row>
    <row r="901" spans="1:9" x14ac:dyDescent="0.25">
      <c r="A901" t="s">
        <v>4069</v>
      </c>
      <c r="B901" t="s">
        <v>3544</v>
      </c>
      <c r="C901" t="s">
        <v>322</v>
      </c>
      <c r="D901" t="s">
        <v>1934</v>
      </c>
      <c r="E901" t="s">
        <v>3393</v>
      </c>
      <c r="F901" s="99">
        <v>43831</v>
      </c>
      <c r="G901" t="s">
        <v>4070</v>
      </c>
      <c r="H901" s="99">
        <v>401768</v>
      </c>
      <c r="I901" t="s">
        <v>4071</v>
      </c>
    </row>
    <row r="902" spans="1:9" x14ac:dyDescent="0.25">
      <c r="A902" t="s">
        <v>4069</v>
      </c>
      <c r="B902" t="s">
        <v>3545</v>
      </c>
      <c r="C902" t="s">
        <v>332</v>
      </c>
      <c r="D902" t="s">
        <v>1944</v>
      </c>
      <c r="E902" t="s">
        <v>3403</v>
      </c>
      <c r="F902" s="99">
        <v>43831</v>
      </c>
      <c r="G902" t="s">
        <v>4070</v>
      </c>
      <c r="H902" s="99">
        <v>401768</v>
      </c>
      <c r="I902" t="s">
        <v>4071</v>
      </c>
    </row>
    <row r="903" spans="1:9" x14ac:dyDescent="0.25">
      <c r="A903" t="s">
        <v>4069</v>
      </c>
      <c r="B903" t="s">
        <v>3546</v>
      </c>
      <c r="C903" t="s">
        <v>342</v>
      </c>
      <c r="D903" t="s">
        <v>1954</v>
      </c>
      <c r="E903" t="s">
        <v>3413</v>
      </c>
      <c r="F903" s="99">
        <v>43831</v>
      </c>
      <c r="G903" t="s">
        <v>4070</v>
      </c>
      <c r="H903" s="99">
        <v>401768</v>
      </c>
      <c r="I903" t="s">
        <v>4071</v>
      </c>
    </row>
    <row r="904" spans="1:9" x14ac:dyDescent="0.25">
      <c r="A904" t="s">
        <v>4069</v>
      </c>
      <c r="B904" t="s">
        <v>3547</v>
      </c>
      <c r="C904" t="s">
        <v>352</v>
      </c>
      <c r="D904" t="s">
        <v>1964</v>
      </c>
      <c r="E904" t="s">
        <v>3423</v>
      </c>
      <c r="F904" s="99">
        <v>43831</v>
      </c>
      <c r="G904" t="s">
        <v>4070</v>
      </c>
      <c r="H904" s="99">
        <v>401768</v>
      </c>
      <c r="I904" t="s">
        <v>4071</v>
      </c>
    </row>
    <row r="905" spans="1:9" x14ac:dyDescent="0.25">
      <c r="A905" t="s">
        <v>4069</v>
      </c>
      <c r="B905" t="s">
        <v>3548</v>
      </c>
      <c r="C905" t="s">
        <v>362</v>
      </c>
      <c r="D905" t="s">
        <v>1974</v>
      </c>
      <c r="E905" t="s">
        <v>3433</v>
      </c>
      <c r="F905" s="99">
        <v>43831</v>
      </c>
      <c r="G905" t="s">
        <v>4070</v>
      </c>
      <c r="H905" s="99">
        <v>401768</v>
      </c>
      <c r="I905" t="s">
        <v>4071</v>
      </c>
    </row>
    <row r="906" spans="1:9" x14ac:dyDescent="0.25">
      <c r="A906" t="s">
        <v>4069</v>
      </c>
      <c r="B906" t="s">
        <v>659</v>
      </c>
      <c r="C906" t="s">
        <v>2166</v>
      </c>
      <c r="D906" t="s">
        <v>4312</v>
      </c>
      <c r="E906" t="s">
        <v>2167</v>
      </c>
      <c r="F906" s="99">
        <v>42614</v>
      </c>
      <c r="G906" s="99">
        <v>43738</v>
      </c>
      <c r="H906" s="99">
        <v>45291</v>
      </c>
      <c r="I906" t="s">
        <v>3477</v>
      </c>
    </row>
    <row r="907" spans="1:9" x14ac:dyDescent="0.25">
      <c r="A907" t="s">
        <v>4069</v>
      </c>
      <c r="B907" t="s">
        <v>660</v>
      </c>
      <c r="C907" t="s">
        <v>661</v>
      </c>
      <c r="D907" t="s">
        <v>4312</v>
      </c>
      <c r="E907" t="s">
        <v>2167</v>
      </c>
      <c r="F907" s="99">
        <v>42614</v>
      </c>
      <c r="G907" s="99">
        <v>43738</v>
      </c>
      <c r="H907" s="99">
        <v>45291</v>
      </c>
      <c r="I907" t="s">
        <v>3477</v>
      </c>
    </row>
    <row r="908" spans="1:9" x14ac:dyDescent="0.25">
      <c r="A908" t="s">
        <v>4069</v>
      </c>
      <c r="B908" t="s">
        <v>662</v>
      </c>
      <c r="C908" t="s">
        <v>663</v>
      </c>
      <c r="D908" t="s">
        <v>4313</v>
      </c>
      <c r="E908" t="s">
        <v>2168</v>
      </c>
      <c r="F908" s="99">
        <v>42614</v>
      </c>
      <c r="G908" s="99">
        <v>43738</v>
      </c>
      <c r="H908" s="99">
        <v>45291</v>
      </c>
      <c r="I908" t="s">
        <v>3477</v>
      </c>
    </row>
    <row r="909" spans="1:9" x14ac:dyDescent="0.25">
      <c r="A909" t="s">
        <v>4069</v>
      </c>
      <c r="B909" t="s">
        <v>664</v>
      </c>
      <c r="C909" t="s">
        <v>2169</v>
      </c>
      <c r="D909" t="s">
        <v>4313</v>
      </c>
      <c r="E909" t="s">
        <v>2168</v>
      </c>
      <c r="F909" s="99">
        <v>42614</v>
      </c>
      <c r="G909" s="99">
        <v>43738</v>
      </c>
      <c r="H909" s="99">
        <v>45291</v>
      </c>
      <c r="I909" t="s">
        <v>3477</v>
      </c>
    </row>
    <row r="910" spans="1:9" x14ac:dyDescent="0.25">
      <c r="A910" t="s">
        <v>4069</v>
      </c>
      <c r="B910" t="s">
        <v>665</v>
      </c>
      <c r="C910" t="s">
        <v>2170</v>
      </c>
      <c r="D910" t="s">
        <v>4314</v>
      </c>
      <c r="E910" t="s">
        <v>2171</v>
      </c>
      <c r="F910" s="99">
        <v>42614</v>
      </c>
      <c r="G910" s="99">
        <v>43738</v>
      </c>
      <c r="H910" s="99">
        <v>45291</v>
      </c>
      <c r="I910" t="s">
        <v>3477</v>
      </c>
    </row>
    <row r="911" spans="1:9" x14ac:dyDescent="0.25">
      <c r="A911" t="s">
        <v>4069</v>
      </c>
      <c r="B911" t="s">
        <v>666</v>
      </c>
      <c r="C911" t="s">
        <v>667</v>
      </c>
      <c r="D911" t="s">
        <v>4314</v>
      </c>
      <c r="E911" t="s">
        <v>2171</v>
      </c>
      <c r="F911" s="99">
        <v>42614</v>
      </c>
      <c r="G911" s="99">
        <v>43738</v>
      </c>
      <c r="H911" s="99">
        <v>45291</v>
      </c>
      <c r="I911" t="s">
        <v>3477</v>
      </c>
    </row>
    <row r="912" spans="1:9" x14ac:dyDescent="0.25">
      <c r="A912" t="s">
        <v>4069</v>
      </c>
      <c r="B912" t="s">
        <v>668</v>
      </c>
      <c r="C912" t="s">
        <v>2172</v>
      </c>
      <c r="D912" t="s">
        <v>4315</v>
      </c>
      <c r="E912" t="s">
        <v>2173</v>
      </c>
      <c r="F912" s="99">
        <v>42614</v>
      </c>
      <c r="G912" s="99">
        <v>43738</v>
      </c>
      <c r="H912" s="99">
        <v>45291</v>
      </c>
      <c r="I912" t="s">
        <v>3477</v>
      </c>
    </row>
    <row r="913" spans="1:9" x14ac:dyDescent="0.25">
      <c r="A913" t="s">
        <v>4069</v>
      </c>
      <c r="B913" t="s">
        <v>669</v>
      </c>
      <c r="C913" t="s">
        <v>670</v>
      </c>
      <c r="D913" t="s">
        <v>4315</v>
      </c>
      <c r="E913" t="s">
        <v>2173</v>
      </c>
      <c r="F913" s="99">
        <v>42614</v>
      </c>
      <c r="G913" s="99">
        <v>43738</v>
      </c>
      <c r="H913" s="99">
        <v>45291</v>
      </c>
      <c r="I913" t="s">
        <v>3477</v>
      </c>
    </row>
    <row r="914" spans="1:9" x14ac:dyDescent="0.25">
      <c r="A914" t="s">
        <v>4069</v>
      </c>
      <c r="B914" t="s">
        <v>671</v>
      </c>
      <c r="C914" t="s">
        <v>2174</v>
      </c>
      <c r="D914" t="s">
        <v>4316</v>
      </c>
      <c r="E914" t="s">
        <v>2175</v>
      </c>
      <c r="F914" s="99">
        <v>42614</v>
      </c>
      <c r="G914" s="99">
        <v>43738</v>
      </c>
      <c r="H914" s="99">
        <v>45291</v>
      </c>
      <c r="I914" t="s">
        <v>3477</v>
      </c>
    </row>
    <row r="915" spans="1:9" x14ac:dyDescent="0.25">
      <c r="A915" t="s">
        <v>4069</v>
      </c>
      <c r="B915" t="s">
        <v>672</v>
      </c>
      <c r="C915" t="s">
        <v>673</v>
      </c>
      <c r="D915" t="s">
        <v>4316</v>
      </c>
      <c r="E915" t="s">
        <v>2175</v>
      </c>
      <c r="F915" s="99">
        <v>42614</v>
      </c>
      <c r="G915" s="99">
        <v>43738</v>
      </c>
      <c r="H915" s="99">
        <v>45291</v>
      </c>
      <c r="I915" t="s">
        <v>3477</v>
      </c>
    </row>
    <row r="916" spans="1:9" x14ac:dyDescent="0.25">
      <c r="A916" t="s">
        <v>4069</v>
      </c>
      <c r="B916" t="s">
        <v>2176</v>
      </c>
      <c r="C916" t="s">
        <v>1001</v>
      </c>
      <c r="D916" t="s">
        <v>2177</v>
      </c>
      <c r="E916" t="s">
        <v>2178</v>
      </c>
      <c r="F916" s="99">
        <v>43070</v>
      </c>
      <c r="G916" s="99">
        <v>43738</v>
      </c>
      <c r="H916" s="99">
        <v>45291</v>
      </c>
      <c r="I916" t="s">
        <v>3477</v>
      </c>
    </row>
    <row r="917" spans="1:9" x14ac:dyDescent="0.25">
      <c r="A917" t="s">
        <v>4069</v>
      </c>
      <c r="B917" t="s">
        <v>2179</v>
      </c>
      <c r="C917" t="s">
        <v>1003</v>
      </c>
      <c r="D917" t="s">
        <v>2177</v>
      </c>
      <c r="E917" t="s">
        <v>2178</v>
      </c>
      <c r="F917" s="99">
        <v>43070</v>
      </c>
      <c r="G917" s="99">
        <v>43738</v>
      </c>
      <c r="H917" s="99">
        <v>45291</v>
      </c>
      <c r="I917" t="s">
        <v>3477</v>
      </c>
    </row>
    <row r="918" spans="1:9" x14ac:dyDescent="0.25">
      <c r="A918" t="s">
        <v>4069</v>
      </c>
      <c r="B918" t="s">
        <v>674</v>
      </c>
      <c r="C918" t="s">
        <v>2180</v>
      </c>
      <c r="D918" t="s">
        <v>4317</v>
      </c>
      <c r="E918" t="s">
        <v>2181</v>
      </c>
      <c r="F918" s="99">
        <v>42614</v>
      </c>
      <c r="G918" s="99">
        <v>43738</v>
      </c>
      <c r="H918" s="99">
        <v>45291</v>
      </c>
      <c r="I918" t="s">
        <v>3477</v>
      </c>
    </row>
    <row r="919" spans="1:9" x14ac:dyDescent="0.25">
      <c r="A919" t="s">
        <v>4069</v>
      </c>
      <c r="B919" t="s">
        <v>675</v>
      </c>
      <c r="C919" t="s">
        <v>676</v>
      </c>
      <c r="D919" t="s">
        <v>4317</v>
      </c>
      <c r="E919" t="s">
        <v>2181</v>
      </c>
      <c r="F919" s="99">
        <v>42614</v>
      </c>
      <c r="G919" s="99">
        <v>43738</v>
      </c>
      <c r="H919" s="99">
        <v>45291</v>
      </c>
      <c r="I919" t="s">
        <v>3477</v>
      </c>
    </row>
    <row r="920" spans="1:9" x14ac:dyDescent="0.25">
      <c r="A920" t="s">
        <v>4069</v>
      </c>
      <c r="B920" t="s">
        <v>3549</v>
      </c>
      <c r="C920" t="s">
        <v>3550</v>
      </c>
      <c r="D920" t="s">
        <v>3551</v>
      </c>
      <c r="E920" t="s">
        <v>2168</v>
      </c>
      <c r="F920" s="99">
        <v>43831</v>
      </c>
      <c r="G920" t="s">
        <v>4070</v>
      </c>
      <c r="H920" s="99">
        <v>401768</v>
      </c>
      <c r="I920" t="s">
        <v>3552</v>
      </c>
    </row>
    <row r="921" spans="1:9" x14ac:dyDescent="0.25">
      <c r="A921" t="s">
        <v>4069</v>
      </c>
      <c r="B921" t="s">
        <v>3553</v>
      </c>
      <c r="C921" t="s">
        <v>3554</v>
      </c>
      <c r="D921" t="s">
        <v>3551</v>
      </c>
      <c r="E921" t="s">
        <v>2168</v>
      </c>
      <c r="F921" s="99">
        <v>43831</v>
      </c>
      <c r="G921" t="s">
        <v>4070</v>
      </c>
      <c r="H921" s="99">
        <v>401768</v>
      </c>
      <c r="I921" t="s">
        <v>3552</v>
      </c>
    </row>
    <row r="922" spans="1:9" x14ac:dyDescent="0.25">
      <c r="A922" t="s">
        <v>4069</v>
      </c>
      <c r="B922" t="s">
        <v>3555</v>
      </c>
      <c r="C922" t="s">
        <v>3556</v>
      </c>
      <c r="D922" t="s">
        <v>4317</v>
      </c>
      <c r="E922" t="s">
        <v>2181</v>
      </c>
      <c r="F922" s="99">
        <v>43831</v>
      </c>
      <c r="G922" t="s">
        <v>4070</v>
      </c>
      <c r="H922" s="99">
        <v>401768</v>
      </c>
      <c r="I922" t="s">
        <v>3557</v>
      </c>
    </row>
    <row r="923" spans="1:9" x14ac:dyDescent="0.25">
      <c r="A923" t="s">
        <v>4069</v>
      </c>
      <c r="B923" t="s">
        <v>3558</v>
      </c>
      <c r="C923" t="s">
        <v>3559</v>
      </c>
      <c r="D923" t="s">
        <v>4317</v>
      </c>
      <c r="E923" t="s">
        <v>2181</v>
      </c>
      <c r="F923" s="99">
        <v>43831</v>
      </c>
      <c r="G923" t="s">
        <v>4070</v>
      </c>
      <c r="H923" s="99">
        <v>401768</v>
      </c>
      <c r="I923" t="s">
        <v>3557</v>
      </c>
    </row>
    <row r="924" spans="1:9" x14ac:dyDescent="0.25">
      <c r="A924" t="s">
        <v>4069</v>
      </c>
      <c r="B924" t="s">
        <v>677</v>
      </c>
      <c r="C924" t="s">
        <v>2182</v>
      </c>
      <c r="D924" t="s">
        <v>4312</v>
      </c>
      <c r="E924" t="s">
        <v>2183</v>
      </c>
      <c r="F924" s="99">
        <v>42614</v>
      </c>
      <c r="G924" s="99">
        <v>43738</v>
      </c>
      <c r="H924" s="99">
        <v>45291</v>
      </c>
      <c r="I924" t="s">
        <v>3477</v>
      </c>
    </row>
    <row r="925" spans="1:9" x14ac:dyDescent="0.25">
      <c r="A925" t="s">
        <v>4069</v>
      </c>
      <c r="B925" t="s">
        <v>678</v>
      </c>
      <c r="C925" t="s">
        <v>679</v>
      </c>
      <c r="D925" t="s">
        <v>4312</v>
      </c>
      <c r="E925" t="s">
        <v>2183</v>
      </c>
      <c r="F925" s="99">
        <v>42614</v>
      </c>
      <c r="G925" s="99">
        <v>43738</v>
      </c>
      <c r="H925" s="99">
        <v>45291</v>
      </c>
      <c r="I925" t="s">
        <v>3477</v>
      </c>
    </row>
    <row r="926" spans="1:9" x14ac:dyDescent="0.25">
      <c r="A926" t="s">
        <v>4069</v>
      </c>
      <c r="B926" t="s">
        <v>680</v>
      </c>
      <c r="C926" t="s">
        <v>663</v>
      </c>
      <c r="D926" t="s">
        <v>4313</v>
      </c>
      <c r="E926" t="s">
        <v>2184</v>
      </c>
      <c r="F926" s="99">
        <v>42614</v>
      </c>
      <c r="G926" s="99">
        <v>43738</v>
      </c>
      <c r="H926" s="99">
        <v>45291</v>
      </c>
      <c r="I926" t="s">
        <v>3477</v>
      </c>
    </row>
    <row r="927" spans="1:9" x14ac:dyDescent="0.25">
      <c r="A927" t="s">
        <v>4069</v>
      </c>
      <c r="B927" t="s">
        <v>681</v>
      </c>
      <c r="C927" t="s">
        <v>2169</v>
      </c>
      <c r="D927" t="s">
        <v>4313</v>
      </c>
      <c r="E927" t="s">
        <v>2184</v>
      </c>
      <c r="F927" s="99">
        <v>42614</v>
      </c>
      <c r="G927" s="99">
        <v>43738</v>
      </c>
      <c r="H927" s="99">
        <v>45291</v>
      </c>
      <c r="I927" t="s">
        <v>3477</v>
      </c>
    </row>
    <row r="928" spans="1:9" x14ac:dyDescent="0.25">
      <c r="A928" t="s">
        <v>4069</v>
      </c>
      <c r="B928" t="s">
        <v>682</v>
      </c>
      <c r="C928" t="s">
        <v>2185</v>
      </c>
      <c r="D928" t="s">
        <v>4318</v>
      </c>
      <c r="E928" t="s">
        <v>2186</v>
      </c>
      <c r="F928" s="99">
        <v>42614</v>
      </c>
      <c r="G928" s="99">
        <v>43738</v>
      </c>
      <c r="H928" s="99">
        <v>45291</v>
      </c>
      <c r="I928" t="s">
        <v>3477</v>
      </c>
    </row>
    <row r="929" spans="1:9" x14ac:dyDescent="0.25">
      <c r="A929" t="s">
        <v>4069</v>
      </c>
      <c r="B929" t="s">
        <v>683</v>
      </c>
      <c r="C929" t="s">
        <v>684</v>
      </c>
      <c r="D929" t="s">
        <v>4318</v>
      </c>
      <c r="E929" t="s">
        <v>2186</v>
      </c>
      <c r="F929" s="99">
        <v>42614</v>
      </c>
      <c r="G929" s="99">
        <v>43738</v>
      </c>
      <c r="H929" s="99">
        <v>45291</v>
      </c>
      <c r="I929" t="s">
        <v>3477</v>
      </c>
    </row>
    <row r="930" spans="1:9" x14ac:dyDescent="0.25">
      <c r="A930" t="s">
        <v>4069</v>
      </c>
      <c r="B930" t="s">
        <v>685</v>
      </c>
      <c r="C930" t="s">
        <v>2187</v>
      </c>
      <c r="D930" t="s">
        <v>4319</v>
      </c>
      <c r="E930" t="s">
        <v>2188</v>
      </c>
      <c r="F930" s="99">
        <v>42614</v>
      </c>
      <c r="G930" s="99">
        <v>43738</v>
      </c>
      <c r="H930" s="99">
        <v>45291</v>
      </c>
      <c r="I930" t="s">
        <v>3477</v>
      </c>
    </row>
    <row r="931" spans="1:9" x14ac:dyDescent="0.25">
      <c r="A931" t="s">
        <v>4069</v>
      </c>
      <c r="B931" t="s">
        <v>686</v>
      </c>
      <c r="C931" t="s">
        <v>687</v>
      </c>
      <c r="D931" t="s">
        <v>4319</v>
      </c>
      <c r="E931" t="s">
        <v>2188</v>
      </c>
      <c r="F931" s="99">
        <v>42614</v>
      </c>
      <c r="G931" s="99">
        <v>43738</v>
      </c>
      <c r="H931" s="99">
        <v>45291</v>
      </c>
      <c r="I931" t="s">
        <v>3477</v>
      </c>
    </row>
    <row r="932" spans="1:9" x14ac:dyDescent="0.25">
      <c r="A932" t="s">
        <v>4069</v>
      </c>
      <c r="B932" t="s">
        <v>688</v>
      </c>
      <c r="C932" t="s">
        <v>2189</v>
      </c>
      <c r="D932" t="s">
        <v>4316</v>
      </c>
      <c r="E932" t="s">
        <v>2190</v>
      </c>
      <c r="F932" s="99">
        <v>42614</v>
      </c>
      <c r="G932" s="99">
        <v>43738</v>
      </c>
      <c r="H932" s="99">
        <v>45291</v>
      </c>
      <c r="I932" t="s">
        <v>3477</v>
      </c>
    </row>
    <row r="933" spans="1:9" x14ac:dyDescent="0.25">
      <c r="A933" t="s">
        <v>4069</v>
      </c>
      <c r="B933" t="s">
        <v>689</v>
      </c>
      <c r="C933" t="s">
        <v>690</v>
      </c>
      <c r="D933" t="s">
        <v>4316</v>
      </c>
      <c r="E933" t="s">
        <v>2190</v>
      </c>
      <c r="F933" s="99">
        <v>42614</v>
      </c>
      <c r="G933" s="99">
        <v>43738</v>
      </c>
      <c r="H933" s="99">
        <v>45291</v>
      </c>
      <c r="I933" t="s">
        <v>3477</v>
      </c>
    </row>
    <row r="934" spans="1:9" x14ac:dyDescent="0.25">
      <c r="A934" t="s">
        <v>4069</v>
      </c>
      <c r="B934" t="s">
        <v>691</v>
      </c>
      <c r="C934" t="s">
        <v>2191</v>
      </c>
      <c r="D934" t="s">
        <v>4320</v>
      </c>
      <c r="E934" t="s">
        <v>2192</v>
      </c>
      <c r="F934" s="99">
        <v>42614</v>
      </c>
      <c r="G934" s="99">
        <v>43738</v>
      </c>
      <c r="H934" s="99">
        <v>45291</v>
      </c>
      <c r="I934" t="s">
        <v>3477</v>
      </c>
    </row>
    <row r="935" spans="1:9" x14ac:dyDescent="0.25">
      <c r="A935" t="s">
        <v>4069</v>
      </c>
      <c r="B935" t="s">
        <v>692</v>
      </c>
      <c r="C935" t="s">
        <v>693</v>
      </c>
      <c r="D935" t="s">
        <v>4320</v>
      </c>
      <c r="E935" t="s">
        <v>2192</v>
      </c>
      <c r="F935" s="99">
        <v>42614</v>
      </c>
      <c r="G935" s="99">
        <v>43738</v>
      </c>
      <c r="H935" s="99">
        <v>45291</v>
      </c>
      <c r="I935" t="s">
        <v>3477</v>
      </c>
    </row>
    <row r="936" spans="1:9" x14ac:dyDescent="0.25">
      <c r="A936" t="s">
        <v>4069</v>
      </c>
      <c r="B936" t="s">
        <v>694</v>
      </c>
      <c r="C936" t="s">
        <v>4321</v>
      </c>
      <c r="D936" t="s">
        <v>4322</v>
      </c>
      <c r="E936" t="s">
        <v>2194</v>
      </c>
      <c r="F936" s="99">
        <v>42614</v>
      </c>
      <c r="G936" t="s">
        <v>4070</v>
      </c>
      <c r="H936" s="99">
        <v>401768</v>
      </c>
      <c r="I936" t="s">
        <v>4071</v>
      </c>
    </row>
    <row r="937" spans="1:9" x14ac:dyDescent="0.25">
      <c r="A937" t="s">
        <v>4069</v>
      </c>
      <c r="B937" t="s">
        <v>695</v>
      </c>
      <c r="C937" t="s">
        <v>4323</v>
      </c>
      <c r="D937" t="s">
        <v>4322</v>
      </c>
      <c r="E937" t="s">
        <v>2194</v>
      </c>
      <c r="F937" s="99">
        <v>42614</v>
      </c>
      <c r="G937" s="99">
        <v>43738</v>
      </c>
      <c r="H937" s="99">
        <v>401768</v>
      </c>
      <c r="I937" t="s">
        <v>4071</v>
      </c>
    </row>
    <row r="938" spans="1:9" x14ac:dyDescent="0.25">
      <c r="A938" t="s">
        <v>4069</v>
      </c>
      <c r="B938" t="s">
        <v>696</v>
      </c>
      <c r="C938" t="s">
        <v>2196</v>
      </c>
      <c r="D938" t="s">
        <v>4324</v>
      </c>
      <c r="E938" t="s">
        <v>2197</v>
      </c>
      <c r="F938" s="99">
        <v>42614</v>
      </c>
      <c r="G938" t="s">
        <v>4070</v>
      </c>
      <c r="H938" s="99">
        <v>401768</v>
      </c>
      <c r="I938" t="s">
        <v>4071</v>
      </c>
    </row>
    <row r="939" spans="1:9" x14ac:dyDescent="0.25">
      <c r="A939" t="s">
        <v>4069</v>
      </c>
      <c r="B939" t="s">
        <v>697</v>
      </c>
      <c r="C939" t="s">
        <v>698</v>
      </c>
      <c r="D939" t="s">
        <v>4324</v>
      </c>
      <c r="E939" t="s">
        <v>2197</v>
      </c>
      <c r="F939" s="99">
        <v>42614</v>
      </c>
      <c r="G939" t="s">
        <v>4070</v>
      </c>
      <c r="H939" s="99">
        <v>401768</v>
      </c>
      <c r="I939" t="s">
        <v>4071</v>
      </c>
    </row>
    <row r="940" spans="1:9" x14ac:dyDescent="0.25">
      <c r="A940" t="s">
        <v>4069</v>
      </c>
      <c r="B940" t="s">
        <v>699</v>
      </c>
      <c r="C940" t="s">
        <v>2198</v>
      </c>
      <c r="D940" t="s">
        <v>2199</v>
      </c>
      <c r="E940" t="s">
        <v>2200</v>
      </c>
      <c r="F940" s="99">
        <v>42614</v>
      </c>
      <c r="G940" s="99">
        <v>43738</v>
      </c>
      <c r="H940" s="99">
        <v>45291</v>
      </c>
      <c r="I940" t="s">
        <v>3477</v>
      </c>
    </row>
    <row r="941" spans="1:9" x14ac:dyDescent="0.25">
      <c r="A941" t="s">
        <v>4069</v>
      </c>
      <c r="B941" t="s">
        <v>700</v>
      </c>
      <c r="C941" t="s">
        <v>2201</v>
      </c>
      <c r="D941" t="s">
        <v>2199</v>
      </c>
      <c r="E941" t="s">
        <v>2200</v>
      </c>
      <c r="F941" s="99">
        <v>42614</v>
      </c>
      <c r="G941" s="99">
        <v>43738</v>
      </c>
      <c r="H941" s="99">
        <v>45291</v>
      </c>
      <c r="I941" t="s">
        <v>3477</v>
      </c>
    </row>
    <row r="942" spans="1:9" x14ac:dyDescent="0.25">
      <c r="A942" t="s">
        <v>4069</v>
      </c>
      <c r="B942" t="s">
        <v>701</v>
      </c>
      <c r="C942" t="s">
        <v>2202</v>
      </c>
      <c r="D942" t="s">
        <v>4325</v>
      </c>
      <c r="E942" t="s">
        <v>2203</v>
      </c>
      <c r="F942" s="99">
        <v>42614</v>
      </c>
      <c r="G942" s="99">
        <v>43738</v>
      </c>
      <c r="H942" s="99">
        <v>45291</v>
      </c>
      <c r="I942" t="s">
        <v>3477</v>
      </c>
    </row>
    <row r="943" spans="1:9" x14ac:dyDescent="0.25">
      <c r="A943" t="s">
        <v>4069</v>
      </c>
      <c r="B943" t="s">
        <v>702</v>
      </c>
      <c r="C943" t="s">
        <v>703</v>
      </c>
      <c r="D943" t="s">
        <v>4325</v>
      </c>
      <c r="E943" t="s">
        <v>2203</v>
      </c>
      <c r="F943" s="99">
        <v>42614</v>
      </c>
      <c r="G943" s="99">
        <v>43738</v>
      </c>
      <c r="H943" s="99">
        <v>45291</v>
      </c>
      <c r="I943" t="s">
        <v>3477</v>
      </c>
    </row>
    <row r="944" spans="1:9" x14ac:dyDescent="0.25">
      <c r="A944" t="s">
        <v>4069</v>
      </c>
      <c r="B944" t="s">
        <v>704</v>
      </c>
      <c r="C944" t="s">
        <v>2182</v>
      </c>
      <c r="D944" t="s">
        <v>4312</v>
      </c>
      <c r="E944" t="s">
        <v>2204</v>
      </c>
      <c r="F944" s="99">
        <v>42614</v>
      </c>
      <c r="G944" s="99">
        <v>43738</v>
      </c>
      <c r="H944" s="99">
        <v>45291</v>
      </c>
      <c r="I944" t="s">
        <v>3477</v>
      </c>
    </row>
    <row r="945" spans="1:9" x14ac:dyDescent="0.25">
      <c r="A945" t="s">
        <v>4069</v>
      </c>
      <c r="B945" t="s">
        <v>705</v>
      </c>
      <c r="C945" t="s">
        <v>679</v>
      </c>
      <c r="D945" t="s">
        <v>4312</v>
      </c>
      <c r="E945" t="s">
        <v>2204</v>
      </c>
      <c r="F945" s="99">
        <v>42614</v>
      </c>
      <c r="G945" s="99">
        <v>43738</v>
      </c>
      <c r="H945" s="99">
        <v>45291</v>
      </c>
      <c r="I945" t="s">
        <v>3477</v>
      </c>
    </row>
    <row r="946" spans="1:9" x14ac:dyDescent="0.25">
      <c r="A946" t="s">
        <v>4069</v>
      </c>
      <c r="B946" t="s">
        <v>706</v>
      </c>
      <c r="C946" t="s">
        <v>2205</v>
      </c>
      <c r="D946" t="s">
        <v>2205</v>
      </c>
      <c r="E946" t="s">
        <v>2206</v>
      </c>
      <c r="F946" s="99">
        <v>42614</v>
      </c>
      <c r="G946" t="s">
        <v>4070</v>
      </c>
      <c r="H946" s="99">
        <v>401768</v>
      </c>
      <c r="I946" t="s">
        <v>4071</v>
      </c>
    </row>
    <row r="947" spans="1:9" x14ac:dyDescent="0.25">
      <c r="A947" t="s">
        <v>4069</v>
      </c>
      <c r="B947" t="s">
        <v>707</v>
      </c>
      <c r="C947" t="s">
        <v>708</v>
      </c>
      <c r="D947" t="s">
        <v>2205</v>
      </c>
      <c r="E947" t="s">
        <v>2206</v>
      </c>
      <c r="F947" s="99">
        <v>42614</v>
      </c>
      <c r="G947" t="s">
        <v>4070</v>
      </c>
      <c r="H947" s="99">
        <v>401768</v>
      </c>
      <c r="I947" t="s">
        <v>4071</v>
      </c>
    </row>
    <row r="948" spans="1:9" x14ac:dyDescent="0.25">
      <c r="A948" t="s">
        <v>4069</v>
      </c>
      <c r="B948" t="s">
        <v>709</v>
      </c>
      <c r="C948" t="s">
        <v>2207</v>
      </c>
      <c r="D948" t="s">
        <v>4326</v>
      </c>
      <c r="E948" t="s">
        <v>2208</v>
      </c>
      <c r="F948" s="99">
        <v>42614</v>
      </c>
      <c r="G948" s="99">
        <v>43738</v>
      </c>
      <c r="H948" s="99">
        <v>45291</v>
      </c>
      <c r="I948" t="s">
        <v>3477</v>
      </c>
    </row>
    <row r="949" spans="1:9" x14ac:dyDescent="0.25">
      <c r="A949" t="s">
        <v>4069</v>
      </c>
      <c r="B949" t="s">
        <v>710</v>
      </c>
      <c r="C949" t="s">
        <v>711</v>
      </c>
      <c r="D949" t="s">
        <v>4326</v>
      </c>
      <c r="E949" t="s">
        <v>2208</v>
      </c>
      <c r="F949" s="99">
        <v>42614</v>
      </c>
      <c r="G949" s="99">
        <v>43738</v>
      </c>
      <c r="H949" s="99">
        <v>45291</v>
      </c>
      <c r="I949" t="s">
        <v>3477</v>
      </c>
    </row>
    <row r="950" spans="1:9" x14ac:dyDescent="0.25">
      <c r="A950" t="s">
        <v>4069</v>
      </c>
      <c r="B950" t="s">
        <v>712</v>
      </c>
      <c r="C950" t="s">
        <v>2209</v>
      </c>
      <c r="D950" t="s">
        <v>4327</v>
      </c>
      <c r="E950" t="s">
        <v>2210</v>
      </c>
      <c r="F950" s="99">
        <v>42614</v>
      </c>
      <c r="G950" s="99">
        <v>43738</v>
      </c>
      <c r="H950" s="99">
        <v>45291</v>
      </c>
      <c r="I950" t="s">
        <v>3477</v>
      </c>
    </row>
    <row r="951" spans="1:9" x14ac:dyDescent="0.25">
      <c r="A951" t="s">
        <v>4069</v>
      </c>
      <c r="B951" t="s">
        <v>713</v>
      </c>
      <c r="C951" t="s">
        <v>714</v>
      </c>
      <c r="D951" t="s">
        <v>4327</v>
      </c>
      <c r="E951" t="s">
        <v>2210</v>
      </c>
      <c r="F951" s="99">
        <v>42614</v>
      </c>
      <c r="G951" s="99">
        <v>43738</v>
      </c>
      <c r="H951" s="99">
        <v>45291</v>
      </c>
      <c r="I951" t="s">
        <v>3477</v>
      </c>
    </row>
    <row r="952" spans="1:9" x14ac:dyDescent="0.25">
      <c r="A952" t="s">
        <v>4069</v>
      </c>
      <c r="B952" t="s">
        <v>715</v>
      </c>
      <c r="C952" t="s">
        <v>2189</v>
      </c>
      <c r="D952" t="s">
        <v>4316</v>
      </c>
      <c r="E952" t="s">
        <v>2211</v>
      </c>
      <c r="F952" s="99">
        <v>42614</v>
      </c>
      <c r="G952" s="99">
        <v>43738</v>
      </c>
      <c r="H952" s="99">
        <v>45291</v>
      </c>
      <c r="I952" t="s">
        <v>3477</v>
      </c>
    </row>
    <row r="953" spans="1:9" x14ac:dyDescent="0.25">
      <c r="A953" t="s">
        <v>4069</v>
      </c>
      <c r="B953" t="s">
        <v>716</v>
      </c>
      <c r="C953" t="s">
        <v>690</v>
      </c>
      <c r="D953" t="s">
        <v>4316</v>
      </c>
      <c r="E953" t="s">
        <v>2211</v>
      </c>
      <c r="F953" s="99">
        <v>42614</v>
      </c>
      <c r="G953" s="99">
        <v>43738</v>
      </c>
      <c r="H953" s="99">
        <v>45291</v>
      </c>
      <c r="I953" t="s">
        <v>3477</v>
      </c>
    </row>
    <row r="954" spans="1:9" x14ac:dyDescent="0.25">
      <c r="A954" t="s">
        <v>4069</v>
      </c>
      <c r="B954" t="s">
        <v>717</v>
      </c>
      <c r="C954" t="s">
        <v>2212</v>
      </c>
      <c r="D954" t="s">
        <v>4328</v>
      </c>
      <c r="E954" t="s">
        <v>2213</v>
      </c>
      <c r="F954" s="99">
        <v>42614</v>
      </c>
      <c r="G954" s="99">
        <v>43738</v>
      </c>
      <c r="H954" s="99">
        <v>45291</v>
      </c>
      <c r="I954" t="s">
        <v>3477</v>
      </c>
    </row>
    <row r="955" spans="1:9" x14ac:dyDescent="0.25">
      <c r="A955" t="s">
        <v>4069</v>
      </c>
      <c r="B955" t="s">
        <v>718</v>
      </c>
      <c r="C955" t="s">
        <v>719</v>
      </c>
      <c r="D955" t="s">
        <v>4328</v>
      </c>
      <c r="E955" t="s">
        <v>2213</v>
      </c>
      <c r="F955" s="99">
        <v>42614</v>
      </c>
      <c r="G955" s="99">
        <v>43738</v>
      </c>
      <c r="H955" s="99">
        <v>45291</v>
      </c>
      <c r="I955" t="s">
        <v>3477</v>
      </c>
    </row>
    <row r="956" spans="1:9" x14ac:dyDescent="0.25">
      <c r="A956" t="s">
        <v>4069</v>
      </c>
      <c r="B956" t="s">
        <v>720</v>
      </c>
      <c r="C956" t="s">
        <v>1266</v>
      </c>
      <c r="D956" t="s">
        <v>4329</v>
      </c>
      <c r="E956" t="s">
        <v>2214</v>
      </c>
      <c r="F956" s="99">
        <v>42614</v>
      </c>
      <c r="G956" s="99">
        <v>43738</v>
      </c>
      <c r="H956" s="99">
        <v>45291</v>
      </c>
      <c r="I956" t="s">
        <v>3477</v>
      </c>
    </row>
    <row r="957" spans="1:9" x14ac:dyDescent="0.25">
      <c r="A957" t="s">
        <v>4069</v>
      </c>
      <c r="B957" t="s">
        <v>721</v>
      </c>
      <c r="C957" t="s">
        <v>722</v>
      </c>
      <c r="D957" t="s">
        <v>4329</v>
      </c>
      <c r="E957" t="s">
        <v>2214</v>
      </c>
      <c r="F957" s="99">
        <v>42614</v>
      </c>
      <c r="G957" s="99">
        <v>43738</v>
      </c>
      <c r="H957" s="99">
        <v>45291</v>
      </c>
      <c r="I957" t="s">
        <v>3477</v>
      </c>
    </row>
    <row r="958" spans="1:9" x14ac:dyDescent="0.25">
      <c r="A958" t="s">
        <v>4069</v>
      </c>
      <c r="B958" t="s">
        <v>723</v>
      </c>
      <c r="C958" t="s">
        <v>976</v>
      </c>
      <c r="D958" t="s">
        <v>4330</v>
      </c>
      <c r="E958" t="s">
        <v>2215</v>
      </c>
      <c r="F958" s="99">
        <v>42614</v>
      </c>
      <c r="G958" s="99">
        <v>43738</v>
      </c>
      <c r="H958" s="99">
        <v>45291</v>
      </c>
      <c r="I958" t="s">
        <v>3477</v>
      </c>
    </row>
    <row r="959" spans="1:9" x14ac:dyDescent="0.25">
      <c r="A959" t="s">
        <v>4069</v>
      </c>
      <c r="B959" t="s">
        <v>724</v>
      </c>
      <c r="C959" t="s">
        <v>725</v>
      </c>
      <c r="D959" t="s">
        <v>4330</v>
      </c>
      <c r="E959" t="s">
        <v>2215</v>
      </c>
      <c r="F959" s="99">
        <v>42614</v>
      </c>
      <c r="G959" s="99">
        <v>43738</v>
      </c>
      <c r="H959" s="99">
        <v>45291</v>
      </c>
      <c r="I959" t="s">
        <v>3477</v>
      </c>
    </row>
    <row r="960" spans="1:9" x14ac:dyDescent="0.25">
      <c r="A960" t="s">
        <v>4069</v>
      </c>
      <c r="B960" t="s">
        <v>726</v>
      </c>
      <c r="C960" t="s">
        <v>2198</v>
      </c>
      <c r="D960" t="s">
        <v>2199</v>
      </c>
      <c r="E960" t="s">
        <v>2216</v>
      </c>
      <c r="F960" s="99">
        <v>42614</v>
      </c>
      <c r="G960" s="99">
        <v>43738</v>
      </c>
      <c r="H960" s="99">
        <v>45291</v>
      </c>
      <c r="I960" t="s">
        <v>3477</v>
      </c>
    </row>
    <row r="961" spans="1:9" x14ac:dyDescent="0.25">
      <c r="A961" t="s">
        <v>4069</v>
      </c>
      <c r="B961" t="s">
        <v>727</v>
      </c>
      <c r="C961" t="s">
        <v>2201</v>
      </c>
      <c r="D961" t="s">
        <v>2199</v>
      </c>
      <c r="E961" t="s">
        <v>2216</v>
      </c>
      <c r="F961" s="99">
        <v>42614</v>
      </c>
      <c r="G961" s="99">
        <v>43738</v>
      </c>
      <c r="H961" s="99">
        <v>45291</v>
      </c>
      <c r="I961" t="s">
        <v>3477</v>
      </c>
    </row>
    <row r="962" spans="1:9" x14ac:dyDescent="0.25">
      <c r="A962" t="s">
        <v>4069</v>
      </c>
      <c r="B962" t="s">
        <v>3560</v>
      </c>
      <c r="C962" t="s">
        <v>2202</v>
      </c>
      <c r="D962" t="s">
        <v>4325</v>
      </c>
      <c r="E962" t="s">
        <v>2203</v>
      </c>
      <c r="F962" s="99">
        <v>43831</v>
      </c>
      <c r="G962" t="s">
        <v>4070</v>
      </c>
      <c r="H962" s="99">
        <v>401768</v>
      </c>
      <c r="I962" t="s">
        <v>3557</v>
      </c>
    </row>
    <row r="963" spans="1:9" x14ac:dyDescent="0.25">
      <c r="A963" t="s">
        <v>4069</v>
      </c>
      <c r="B963" t="s">
        <v>3561</v>
      </c>
      <c r="C963" t="s">
        <v>703</v>
      </c>
      <c r="D963" t="s">
        <v>4325</v>
      </c>
      <c r="E963" t="s">
        <v>2203</v>
      </c>
      <c r="F963" s="99">
        <v>43831</v>
      </c>
      <c r="G963" t="s">
        <v>4070</v>
      </c>
      <c r="H963" s="99">
        <v>401768</v>
      </c>
      <c r="I963" t="s">
        <v>3557</v>
      </c>
    </row>
    <row r="964" spans="1:9" x14ac:dyDescent="0.25">
      <c r="A964" t="s">
        <v>4069</v>
      </c>
      <c r="B964" t="s">
        <v>3562</v>
      </c>
      <c r="C964" t="s">
        <v>1266</v>
      </c>
      <c r="D964" t="s">
        <v>4329</v>
      </c>
      <c r="E964" t="s">
        <v>2214</v>
      </c>
      <c r="F964" s="99">
        <v>43831</v>
      </c>
      <c r="G964" t="s">
        <v>4070</v>
      </c>
      <c r="H964" s="99">
        <v>401768</v>
      </c>
      <c r="I964" t="s">
        <v>3557</v>
      </c>
    </row>
    <row r="965" spans="1:9" x14ac:dyDescent="0.25">
      <c r="A965" t="s">
        <v>4069</v>
      </c>
      <c r="B965" t="s">
        <v>3563</v>
      </c>
      <c r="C965" t="s">
        <v>722</v>
      </c>
      <c r="D965" t="s">
        <v>4329</v>
      </c>
      <c r="E965" t="s">
        <v>2214</v>
      </c>
      <c r="F965" s="99">
        <v>43831</v>
      </c>
      <c r="G965" t="s">
        <v>4070</v>
      </c>
      <c r="H965" s="99">
        <v>401768</v>
      </c>
      <c r="I965" t="s">
        <v>3557</v>
      </c>
    </row>
    <row r="966" spans="1:9" x14ac:dyDescent="0.25">
      <c r="A966" t="s">
        <v>4069</v>
      </c>
      <c r="B966" t="s">
        <v>728</v>
      </c>
      <c r="C966" t="s">
        <v>2202</v>
      </c>
      <c r="D966" t="s">
        <v>4325</v>
      </c>
      <c r="E966" t="s">
        <v>2217</v>
      </c>
      <c r="F966" s="99">
        <v>42614</v>
      </c>
      <c r="G966" s="99">
        <v>43738</v>
      </c>
      <c r="H966" s="99">
        <v>45291</v>
      </c>
      <c r="I966" t="s">
        <v>3477</v>
      </c>
    </row>
    <row r="967" spans="1:9" x14ac:dyDescent="0.25">
      <c r="A967" t="s">
        <v>4069</v>
      </c>
      <c r="B967" t="s">
        <v>729</v>
      </c>
      <c r="C967" t="s">
        <v>703</v>
      </c>
      <c r="D967" t="s">
        <v>4325</v>
      </c>
      <c r="E967" t="s">
        <v>2217</v>
      </c>
      <c r="F967" s="99">
        <v>42614</v>
      </c>
      <c r="G967" s="99">
        <v>43738</v>
      </c>
      <c r="H967" s="99">
        <v>45291</v>
      </c>
      <c r="I967" t="s">
        <v>3477</v>
      </c>
    </row>
    <row r="968" spans="1:9" x14ac:dyDescent="0.25">
      <c r="A968" t="s">
        <v>4069</v>
      </c>
      <c r="B968" t="s">
        <v>730</v>
      </c>
      <c r="C968" t="s">
        <v>2218</v>
      </c>
      <c r="D968" t="s">
        <v>4312</v>
      </c>
      <c r="E968" t="s">
        <v>2219</v>
      </c>
      <c r="F968" s="99">
        <v>42614</v>
      </c>
      <c r="G968" s="99">
        <v>43738</v>
      </c>
      <c r="H968" s="99">
        <v>45291</v>
      </c>
      <c r="I968" t="s">
        <v>3477</v>
      </c>
    </row>
    <row r="969" spans="1:9" x14ac:dyDescent="0.25">
      <c r="A969" t="s">
        <v>4069</v>
      </c>
      <c r="B969" t="s">
        <v>731</v>
      </c>
      <c r="C969" t="s">
        <v>732</v>
      </c>
      <c r="D969" t="s">
        <v>4312</v>
      </c>
      <c r="E969" t="s">
        <v>2219</v>
      </c>
      <c r="F969" s="99">
        <v>42614</v>
      </c>
      <c r="G969" s="99">
        <v>43738</v>
      </c>
      <c r="H969" s="99">
        <v>45291</v>
      </c>
      <c r="I969" t="s">
        <v>3477</v>
      </c>
    </row>
    <row r="970" spans="1:9" x14ac:dyDescent="0.25">
      <c r="A970" t="s">
        <v>4069</v>
      </c>
      <c r="B970" t="s">
        <v>733</v>
      </c>
      <c r="C970" t="s">
        <v>2205</v>
      </c>
      <c r="D970" t="s">
        <v>2205</v>
      </c>
      <c r="E970" t="s">
        <v>2220</v>
      </c>
      <c r="F970" s="99">
        <v>42614</v>
      </c>
      <c r="G970" t="s">
        <v>4070</v>
      </c>
      <c r="H970" s="99">
        <v>401768</v>
      </c>
      <c r="I970" t="s">
        <v>4071</v>
      </c>
    </row>
    <row r="971" spans="1:9" x14ac:dyDescent="0.25">
      <c r="A971" t="s">
        <v>4069</v>
      </c>
      <c r="B971" t="s">
        <v>734</v>
      </c>
      <c r="C971" t="s">
        <v>708</v>
      </c>
      <c r="D971" t="s">
        <v>2205</v>
      </c>
      <c r="E971" t="s">
        <v>2220</v>
      </c>
      <c r="F971" s="99">
        <v>42614</v>
      </c>
      <c r="G971" t="s">
        <v>4070</v>
      </c>
      <c r="H971" s="99">
        <v>401768</v>
      </c>
      <c r="I971" t="s">
        <v>4071</v>
      </c>
    </row>
    <row r="972" spans="1:9" x14ac:dyDescent="0.25">
      <c r="A972" t="s">
        <v>4069</v>
      </c>
      <c r="B972" t="s">
        <v>735</v>
      </c>
      <c r="C972" t="s">
        <v>2221</v>
      </c>
      <c r="D972" t="s">
        <v>4326</v>
      </c>
      <c r="E972" t="s">
        <v>2222</v>
      </c>
      <c r="F972" s="99">
        <v>42614</v>
      </c>
      <c r="G972" t="s">
        <v>4070</v>
      </c>
      <c r="H972" s="99">
        <v>401768</v>
      </c>
      <c r="I972" t="s">
        <v>4071</v>
      </c>
    </row>
    <row r="973" spans="1:9" x14ac:dyDescent="0.25">
      <c r="A973" t="s">
        <v>4069</v>
      </c>
      <c r="B973" t="s">
        <v>736</v>
      </c>
      <c r="C973" t="s">
        <v>737</v>
      </c>
      <c r="D973" t="s">
        <v>4326</v>
      </c>
      <c r="E973" t="s">
        <v>2222</v>
      </c>
      <c r="F973" s="99">
        <v>42614</v>
      </c>
      <c r="G973" t="s">
        <v>4070</v>
      </c>
      <c r="H973" s="99">
        <v>401768</v>
      </c>
      <c r="I973" t="s">
        <v>4071</v>
      </c>
    </row>
    <row r="974" spans="1:9" x14ac:dyDescent="0.25">
      <c r="A974" t="s">
        <v>4069</v>
      </c>
      <c r="B974" t="s">
        <v>738</v>
      </c>
      <c r="C974" t="s">
        <v>2223</v>
      </c>
      <c r="D974" t="s">
        <v>4327</v>
      </c>
      <c r="E974" t="s">
        <v>2224</v>
      </c>
      <c r="F974" s="99">
        <v>42614</v>
      </c>
      <c r="G974" t="s">
        <v>4070</v>
      </c>
      <c r="H974" s="99">
        <v>401768</v>
      </c>
      <c r="I974" t="s">
        <v>4071</v>
      </c>
    </row>
    <row r="975" spans="1:9" x14ac:dyDescent="0.25">
      <c r="A975" t="s">
        <v>4069</v>
      </c>
      <c r="B975" t="s">
        <v>739</v>
      </c>
      <c r="C975" t="s">
        <v>740</v>
      </c>
      <c r="D975" t="s">
        <v>4327</v>
      </c>
      <c r="E975" t="s">
        <v>2224</v>
      </c>
      <c r="F975" s="99">
        <v>42614</v>
      </c>
      <c r="G975" t="s">
        <v>4070</v>
      </c>
      <c r="H975" s="99">
        <v>401768</v>
      </c>
      <c r="I975" t="s">
        <v>4071</v>
      </c>
    </row>
    <row r="976" spans="1:9" x14ac:dyDescent="0.25">
      <c r="A976" t="s">
        <v>4069</v>
      </c>
      <c r="B976" t="s">
        <v>741</v>
      </c>
      <c r="C976" t="s">
        <v>2189</v>
      </c>
      <c r="D976" t="s">
        <v>4316</v>
      </c>
      <c r="E976" t="s">
        <v>2225</v>
      </c>
      <c r="F976" s="99">
        <v>42614</v>
      </c>
      <c r="G976" s="99">
        <v>43738</v>
      </c>
      <c r="H976" s="99">
        <v>45291</v>
      </c>
      <c r="I976" t="s">
        <v>3477</v>
      </c>
    </row>
    <row r="977" spans="1:9" x14ac:dyDescent="0.25">
      <c r="A977" t="s">
        <v>4069</v>
      </c>
      <c r="B977" t="s">
        <v>742</v>
      </c>
      <c r="C977" t="s">
        <v>690</v>
      </c>
      <c r="D977" t="s">
        <v>4316</v>
      </c>
      <c r="E977" t="s">
        <v>2225</v>
      </c>
      <c r="F977" s="99">
        <v>42614</v>
      </c>
      <c r="G977" s="99">
        <v>43738</v>
      </c>
      <c r="H977" s="99">
        <v>45291</v>
      </c>
      <c r="I977" t="s">
        <v>3477</v>
      </c>
    </row>
    <row r="978" spans="1:9" x14ac:dyDescent="0.25">
      <c r="A978" t="s">
        <v>4069</v>
      </c>
      <c r="B978" t="s">
        <v>743</v>
      </c>
      <c r="C978" t="s">
        <v>2212</v>
      </c>
      <c r="D978" t="s">
        <v>4328</v>
      </c>
      <c r="E978" t="s">
        <v>2226</v>
      </c>
      <c r="F978" s="99">
        <v>42614</v>
      </c>
      <c r="G978" s="99">
        <v>43738</v>
      </c>
      <c r="H978" s="99">
        <v>45291</v>
      </c>
      <c r="I978" t="s">
        <v>3477</v>
      </c>
    </row>
    <row r="979" spans="1:9" x14ac:dyDescent="0.25">
      <c r="A979" t="s">
        <v>4069</v>
      </c>
      <c r="B979" t="s">
        <v>744</v>
      </c>
      <c r="C979" t="s">
        <v>719</v>
      </c>
      <c r="D979" t="s">
        <v>4328</v>
      </c>
      <c r="E979" t="s">
        <v>2226</v>
      </c>
      <c r="F979" s="99">
        <v>42614</v>
      </c>
      <c r="G979" s="99">
        <v>43738</v>
      </c>
      <c r="H979" s="99">
        <v>45291</v>
      </c>
      <c r="I979" t="s">
        <v>3477</v>
      </c>
    </row>
    <row r="980" spans="1:9" x14ac:dyDescent="0.25">
      <c r="A980" t="s">
        <v>4069</v>
      </c>
      <c r="B980" t="s">
        <v>745</v>
      </c>
      <c r="C980" t="s">
        <v>2227</v>
      </c>
      <c r="D980" t="s">
        <v>4331</v>
      </c>
      <c r="E980" t="s">
        <v>2228</v>
      </c>
      <c r="F980" s="99">
        <v>42614</v>
      </c>
      <c r="G980" s="99">
        <v>43069</v>
      </c>
      <c r="H980" s="99">
        <v>401768</v>
      </c>
      <c r="I980" t="s">
        <v>4071</v>
      </c>
    </row>
    <row r="981" spans="1:9" x14ac:dyDescent="0.25">
      <c r="A981" t="s">
        <v>4069</v>
      </c>
      <c r="B981" t="s">
        <v>746</v>
      </c>
      <c r="C981" t="s">
        <v>2229</v>
      </c>
      <c r="D981" t="s">
        <v>4331</v>
      </c>
      <c r="E981" t="s">
        <v>2228</v>
      </c>
      <c r="F981" s="99">
        <v>42614</v>
      </c>
      <c r="G981" s="99">
        <v>43069</v>
      </c>
      <c r="H981" s="99">
        <v>401768</v>
      </c>
      <c r="I981" t="s">
        <v>4071</v>
      </c>
    </row>
    <row r="982" spans="1:9" x14ac:dyDescent="0.25">
      <c r="A982" t="s">
        <v>4069</v>
      </c>
      <c r="B982" t="s">
        <v>747</v>
      </c>
      <c r="C982" t="s">
        <v>1266</v>
      </c>
      <c r="D982" t="s">
        <v>4329</v>
      </c>
      <c r="E982" t="s">
        <v>2230</v>
      </c>
      <c r="F982" s="99">
        <v>42614</v>
      </c>
      <c r="G982" s="99">
        <v>43738</v>
      </c>
      <c r="H982" s="99">
        <v>45291</v>
      </c>
      <c r="I982" t="s">
        <v>3477</v>
      </c>
    </row>
    <row r="983" spans="1:9" x14ac:dyDescent="0.25">
      <c r="A983" t="s">
        <v>4069</v>
      </c>
      <c r="B983" t="s">
        <v>748</v>
      </c>
      <c r="C983" t="s">
        <v>722</v>
      </c>
      <c r="D983" t="s">
        <v>4329</v>
      </c>
      <c r="E983" t="s">
        <v>2230</v>
      </c>
      <c r="F983" s="99">
        <v>42614</v>
      </c>
      <c r="G983" s="99">
        <v>43738</v>
      </c>
      <c r="H983" s="99">
        <v>45291</v>
      </c>
      <c r="I983" t="s">
        <v>3477</v>
      </c>
    </row>
    <row r="984" spans="1:9" x14ac:dyDescent="0.25">
      <c r="A984" t="s">
        <v>4069</v>
      </c>
      <c r="B984" t="s">
        <v>749</v>
      </c>
      <c r="C984" t="s">
        <v>2231</v>
      </c>
      <c r="D984" t="s">
        <v>4330</v>
      </c>
      <c r="E984" t="s">
        <v>2232</v>
      </c>
      <c r="F984" s="99">
        <v>42614</v>
      </c>
      <c r="G984" s="99">
        <v>43738</v>
      </c>
      <c r="H984" s="99">
        <v>45291</v>
      </c>
      <c r="I984" t="s">
        <v>3477</v>
      </c>
    </row>
    <row r="985" spans="1:9" x14ac:dyDescent="0.25">
      <c r="A985" t="s">
        <v>4069</v>
      </c>
      <c r="B985" t="s">
        <v>750</v>
      </c>
      <c r="C985" t="s">
        <v>751</v>
      </c>
      <c r="D985" t="s">
        <v>4330</v>
      </c>
      <c r="E985" t="s">
        <v>2232</v>
      </c>
      <c r="F985" s="99">
        <v>42614</v>
      </c>
      <c r="G985" s="99">
        <v>43738</v>
      </c>
      <c r="H985" s="99">
        <v>45291</v>
      </c>
      <c r="I985" t="s">
        <v>3477</v>
      </c>
    </row>
    <row r="986" spans="1:9" x14ac:dyDescent="0.25">
      <c r="A986" t="s">
        <v>4069</v>
      </c>
      <c r="B986" t="s">
        <v>752</v>
      </c>
      <c r="C986" t="s">
        <v>2198</v>
      </c>
      <c r="D986" t="s">
        <v>2199</v>
      </c>
      <c r="E986" t="s">
        <v>2233</v>
      </c>
      <c r="F986" s="99">
        <v>42614</v>
      </c>
      <c r="G986" s="99">
        <v>43738</v>
      </c>
      <c r="H986" s="99">
        <v>45291</v>
      </c>
      <c r="I986" t="s">
        <v>3477</v>
      </c>
    </row>
    <row r="987" spans="1:9" x14ac:dyDescent="0.25">
      <c r="A987" t="s">
        <v>4069</v>
      </c>
      <c r="B987" t="s">
        <v>753</v>
      </c>
      <c r="C987" t="s">
        <v>2201</v>
      </c>
      <c r="D987" t="s">
        <v>2199</v>
      </c>
      <c r="E987" t="s">
        <v>2233</v>
      </c>
      <c r="F987" s="99">
        <v>42614</v>
      </c>
      <c r="G987" s="99">
        <v>43738</v>
      </c>
      <c r="H987" s="99">
        <v>45291</v>
      </c>
      <c r="I987" t="s">
        <v>3477</v>
      </c>
    </row>
    <row r="988" spans="1:9" x14ac:dyDescent="0.25">
      <c r="A988" t="s">
        <v>4069</v>
      </c>
      <c r="B988" t="s">
        <v>3564</v>
      </c>
      <c r="C988" t="s">
        <v>3565</v>
      </c>
      <c r="D988" t="s">
        <v>4325</v>
      </c>
      <c r="E988" t="s">
        <v>2217</v>
      </c>
      <c r="F988" s="99">
        <v>43831</v>
      </c>
      <c r="G988" t="s">
        <v>4070</v>
      </c>
      <c r="H988" s="99">
        <v>401768</v>
      </c>
      <c r="I988" t="s">
        <v>3557</v>
      </c>
    </row>
    <row r="989" spans="1:9" x14ac:dyDescent="0.25">
      <c r="A989" t="s">
        <v>4069</v>
      </c>
      <c r="B989" t="s">
        <v>3566</v>
      </c>
      <c r="C989" t="s">
        <v>3567</v>
      </c>
      <c r="D989" t="s">
        <v>4325</v>
      </c>
      <c r="E989" t="s">
        <v>2217</v>
      </c>
      <c r="F989" s="99">
        <v>43831</v>
      </c>
      <c r="G989" t="s">
        <v>4070</v>
      </c>
      <c r="H989" s="99">
        <v>401768</v>
      </c>
      <c r="I989" t="s">
        <v>3557</v>
      </c>
    </row>
    <row r="990" spans="1:9" x14ac:dyDescent="0.25">
      <c r="A990" t="s">
        <v>4069</v>
      </c>
      <c r="B990" t="s">
        <v>754</v>
      </c>
      <c r="C990" t="s">
        <v>2234</v>
      </c>
      <c r="D990" t="s">
        <v>4332</v>
      </c>
      <c r="E990" t="s">
        <v>2235</v>
      </c>
      <c r="F990" s="99">
        <v>42614</v>
      </c>
      <c r="G990" s="99">
        <v>43738</v>
      </c>
      <c r="H990" s="99">
        <v>45291</v>
      </c>
      <c r="I990" t="s">
        <v>3477</v>
      </c>
    </row>
    <row r="991" spans="1:9" x14ac:dyDescent="0.25">
      <c r="A991" t="s">
        <v>4069</v>
      </c>
      <c r="B991" t="s">
        <v>755</v>
      </c>
      <c r="C991" t="s">
        <v>756</v>
      </c>
      <c r="D991" t="s">
        <v>4332</v>
      </c>
      <c r="E991" t="s">
        <v>2235</v>
      </c>
      <c r="F991" s="99">
        <v>42614</v>
      </c>
      <c r="G991" s="99">
        <v>43738</v>
      </c>
      <c r="H991" s="99">
        <v>45291</v>
      </c>
      <c r="I991" t="s">
        <v>3477</v>
      </c>
    </row>
    <row r="992" spans="1:9" x14ac:dyDescent="0.25">
      <c r="A992" t="s">
        <v>4069</v>
      </c>
      <c r="B992" t="s">
        <v>757</v>
      </c>
      <c r="C992" t="s">
        <v>2236</v>
      </c>
      <c r="D992" t="s">
        <v>4333</v>
      </c>
      <c r="E992" t="s">
        <v>2237</v>
      </c>
      <c r="F992" s="99">
        <v>42614</v>
      </c>
      <c r="G992" s="99">
        <v>43738</v>
      </c>
      <c r="H992" s="99">
        <v>45291</v>
      </c>
      <c r="I992" t="s">
        <v>3477</v>
      </c>
    </row>
    <row r="993" spans="1:9" x14ac:dyDescent="0.25">
      <c r="A993" t="s">
        <v>4069</v>
      </c>
      <c r="B993" t="s">
        <v>758</v>
      </c>
      <c r="C993" t="s">
        <v>759</v>
      </c>
      <c r="D993" t="s">
        <v>4333</v>
      </c>
      <c r="E993" t="s">
        <v>2237</v>
      </c>
      <c r="F993" s="99">
        <v>42614</v>
      </c>
      <c r="G993" s="99">
        <v>43738</v>
      </c>
      <c r="H993" s="99">
        <v>45291</v>
      </c>
      <c r="I993" t="s">
        <v>3477</v>
      </c>
    </row>
    <row r="994" spans="1:9" x14ac:dyDescent="0.25">
      <c r="A994" t="s">
        <v>4069</v>
      </c>
      <c r="B994" t="s">
        <v>760</v>
      </c>
      <c r="C994" t="s">
        <v>2238</v>
      </c>
      <c r="D994" t="s">
        <v>4334</v>
      </c>
      <c r="E994" t="s">
        <v>2239</v>
      </c>
      <c r="F994" s="99">
        <v>42614</v>
      </c>
      <c r="G994" s="99">
        <v>43738</v>
      </c>
      <c r="H994" s="99">
        <v>45291</v>
      </c>
      <c r="I994" t="s">
        <v>3477</v>
      </c>
    </row>
    <row r="995" spans="1:9" x14ac:dyDescent="0.25">
      <c r="A995" t="s">
        <v>4069</v>
      </c>
      <c r="B995" t="s">
        <v>761</v>
      </c>
      <c r="C995" t="s">
        <v>762</v>
      </c>
      <c r="D995" t="s">
        <v>4334</v>
      </c>
      <c r="E995" t="s">
        <v>2239</v>
      </c>
      <c r="F995" s="99">
        <v>42614</v>
      </c>
      <c r="G995" s="99">
        <v>43738</v>
      </c>
      <c r="H995" s="99">
        <v>45291</v>
      </c>
      <c r="I995" t="s">
        <v>3477</v>
      </c>
    </row>
    <row r="996" spans="1:9" x14ac:dyDescent="0.25">
      <c r="A996" t="s">
        <v>4069</v>
      </c>
      <c r="B996" t="s">
        <v>763</v>
      </c>
      <c r="C996" t="s">
        <v>2240</v>
      </c>
      <c r="D996" t="s">
        <v>2240</v>
      </c>
      <c r="E996" t="s">
        <v>2241</v>
      </c>
      <c r="F996" s="99">
        <v>42614</v>
      </c>
      <c r="G996" t="s">
        <v>4070</v>
      </c>
      <c r="H996" s="99">
        <v>401768</v>
      </c>
      <c r="I996" t="s">
        <v>4071</v>
      </c>
    </row>
    <row r="997" spans="1:9" x14ac:dyDescent="0.25">
      <c r="A997" t="s">
        <v>4069</v>
      </c>
      <c r="B997" t="s">
        <v>764</v>
      </c>
      <c r="C997" t="s">
        <v>765</v>
      </c>
      <c r="D997" t="s">
        <v>2240</v>
      </c>
      <c r="E997" t="s">
        <v>2241</v>
      </c>
      <c r="F997" s="99">
        <v>42614</v>
      </c>
      <c r="G997" t="s">
        <v>4070</v>
      </c>
      <c r="H997" s="99">
        <v>401768</v>
      </c>
      <c r="I997" t="s">
        <v>4071</v>
      </c>
    </row>
    <row r="998" spans="1:9" x14ac:dyDescent="0.25">
      <c r="A998" t="s">
        <v>4069</v>
      </c>
      <c r="B998" t="s">
        <v>766</v>
      </c>
      <c r="C998" t="s">
        <v>2242</v>
      </c>
      <c r="D998" t="s">
        <v>4335</v>
      </c>
      <c r="E998" t="s">
        <v>2243</v>
      </c>
      <c r="F998" s="99">
        <v>42614</v>
      </c>
      <c r="G998" t="s">
        <v>4070</v>
      </c>
      <c r="H998" s="99">
        <v>401768</v>
      </c>
      <c r="I998" t="s">
        <v>4071</v>
      </c>
    </row>
    <row r="999" spans="1:9" x14ac:dyDescent="0.25">
      <c r="A999" t="s">
        <v>4069</v>
      </c>
      <c r="B999" t="s">
        <v>767</v>
      </c>
      <c r="C999" t="s">
        <v>768</v>
      </c>
      <c r="D999" t="s">
        <v>4335</v>
      </c>
      <c r="E999" t="s">
        <v>2243</v>
      </c>
      <c r="F999" s="99">
        <v>42614</v>
      </c>
      <c r="G999" t="s">
        <v>4070</v>
      </c>
      <c r="H999" s="99">
        <v>401768</v>
      </c>
      <c r="I999" t="s">
        <v>4071</v>
      </c>
    </row>
    <row r="1000" spans="1:9" x14ac:dyDescent="0.25">
      <c r="A1000" t="s">
        <v>4069</v>
      </c>
      <c r="B1000" t="s">
        <v>769</v>
      </c>
      <c r="C1000" t="s">
        <v>770</v>
      </c>
      <c r="D1000" t="s">
        <v>4336</v>
      </c>
      <c r="E1000" t="s">
        <v>2244</v>
      </c>
      <c r="F1000" s="99">
        <v>42614</v>
      </c>
      <c r="G1000" s="99">
        <v>43738</v>
      </c>
      <c r="H1000" s="99">
        <v>45291</v>
      </c>
      <c r="I1000" t="s">
        <v>3477</v>
      </c>
    </row>
    <row r="1001" spans="1:9" x14ac:dyDescent="0.25">
      <c r="A1001" t="s">
        <v>4069</v>
      </c>
      <c r="B1001" t="s">
        <v>771</v>
      </c>
      <c r="C1001" t="s">
        <v>2245</v>
      </c>
      <c r="D1001" t="s">
        <v>4336</v>
      </c>
      <c r="E1001" t="s">
        <v>2244</v>
      </c>
      <c r="F1001" s="99">
        <v>42614</v>
      </c>
      <c r="G1001" s="99">
        <v>43738</v>
      </c>
      <c r="H1001" s="99">
        <v>45291</v>
      </c>
      <c r="I1001" t="s">
        <v>3477</v>
      </c>
    </row>
    <row r="1002" spans="1:9" x14ac:dyDescent="0.25">
      <c r="A1002" t="s">
        <v>4069</v>
      </c>
      <c r="B1002" t="s">
        <v>772</v>
      </c>
      <c r="C1002" t="s">
        <v>2246</v>
      </c>
      <c r="D1002" t="s">
        <v>4337</v>
      </c>
      <c r="E1002" t="s">
        <v>2247</v>
      </c>
      <c r="F1002" s="99">
        <v>42614</v>
      </c>
      <c r="G1002" s="99">
        <v>43738</v>
      </c>
      <c r="H1002" s="99">
        <v>45291</v>
      </c>
      <c r="I1002" t="s">
        <v>3477</v>
      </c>
    </row>
    <row r="1003" spans="1:9" x14ac:dyDescent="0.25">
      <c r="A1003" t="s">
        <v>4069</v>
      </c>
      <c r="B1003" t="s">
        <v>773</v>
      </c>
      <c r="C1003" t="s">
        <v>774</v>
      </c>
      <c r="D1003" t="s">
        <v>4337</v>
      </c>
      <c r="E1003" t="s">
        <v>2247</v>
      </c>
      <c r="F1003" s="99">
        <v>42614</v>
      </c>
      <c r="G1003" s="99">
        <v>43738</v>
      </c>
      <c r="H1003" s="99">
        <v>45291</v>
      </c>
      <c r="I1003" t="s">
        <v>3477</v>
      </c>
    </row>
    <row r="1004" spans="1:9" x14ac:dyDescent="0.25">
      <c r="A1004" t="s">
        <v>4069</v>
      </c>
      <c r="B1004" t="s">
        <v>775</v>
      </c>
      <c r="C1004" t="s">
        <v>2248</v>
      </c>
      <c r="D1004" t="s">
        <v>4338</v>
      </c>
      <c r="E1004" t="s">
        <v>2249</v>
      </c>
      <c r="F1004" s="99">
        <v>42614</v>
      </c>
      <c r="G1004" s="99">
        <v>43738</v>
      </c>
      <c r="H1004" s="99">
        <v>45291</v>
      </c>
      <c r="I1004" t="s">
        <v>3477</v>
      </c>
    </row>
    <row r="1005" spans="1:9" x14ac:dyDescent="0.25">
      <c r="A1005" t="s">
        <v>4069</v>
      </c>
      <c r="B1005" t="s">
        <v>776</v>
      </c>
      <c r="C1005" t="s">
        <v>777</v>
      </c>
      <c r="D1005" t="s">
        <v>4338</v>
      </c>
      <c r="E1005" t="s">
        <v>2249</v>
      </c>
      <c r="F1005" s="99">
        <v>42614</v>
      </c>
      <c r="G1005" s="99">
        <v>43738</v>
      </c>
      <c r="H1005" s="99">
        <v>45291</v>
      </c>
      <c r="I1005" t="s">
        <v>3477</v>
      </c>
    </row>
    <row r="1006" spans="1:9" x14ac:dyDescent="0.25">
      <c r="A1006" t="s">
        <v>4069</v>
      </c>
      <c r="B1006" t="s">
        <v>778</v>
      </c>
      <c r="C1006" t="s">
        <v>2250</v>
      </c>
      <c r="D1006" t="s">
        <v>4339</v>
      </c>
      <c r="E1006" t="s">
        <v>2251</v>
      </c>
      <c r="F1006" s="99">
        <v>42614</v>
      </c>
      <c r="G1006" s="99">
        <v>43738</v>
      </c>
      <c r="H1006" s="99">
        <v>45291</v>
      </c>
      <c r="I1006" t="s">
        <v>3477</v>
      </c>
    </row>
    <row r="1007" spans="1:9" x14ac:dyDescent="0.25">
      <c r="A1007" t="s">
        <v>4069</v>
      </c>
      <c r="B1007" t="s">
        <v>779</v>
      </c>
      <c r="C1007" t="s">
        <v>780</v>
      </c>
      <c r="D1007" t="s">
        <v>4339</v>
      </c>
      <c r="E1007" t="s">
        <v>2251</v>
      </c>
      <c r="F1007" s="99">
        <v>42614</v>
      </c>
      <c r="G1007" s="99">
        <v>43738</v>
      </c>
      <c r="H1007" s="99">
        <v>45291</v>
      </c>
      <c r="I1007" t="s">
        <v>3477</v>
      </c>
    </row>
    <row r="1008" spans="1:9" x14ac:dyDescent="0.25">
      <c r="A1008" t="s">
        <v>4069</v>
      </c>
      <c r="B1008" t="s">
        <v>781</v>
      </c>
      <c r="C1008" t="s">
        <v>2252</v>
      </c>
      <c r="D1008" t="s">
        <v>4340</v>
      </c>
      <c r="E1008" t="s">
        <v>2253</v>
      </c>
      <c r="F1008" s="99">
        <v>42614</v>
      </c>
      <c r="G1008" s="99">
        <v>43738</v>
      </c>
      <c r="H1008" s="99">
        <v>45291</v>
      </c>
      <c r="I1008" t="s">
        <v>3477</v>
      </c>
    </row>
    <row r="1009" spans="1:9" x14ac:dyDescent="0.25">
      <c r="A1009" t="s">
        <v>4069</v>
      </c>
      <c r="B1009" t="s">
        <v>782</v>
      </c>
      <c r="C1009" t="s">
        <v>783</v>
      </c>
      <c r="D1009" t="s">
        <v>4340</v>
      </c>
      <c r="E1009" t="s">
        <v>2253</v>
      </c>
      <c r="F1009" s="99">
        <v>42614</v>
      </c>
      <c r="G1009" s="99">
        <v>43738</v>
      </c>
      <c r="H1009" s="99">
        <v>45291</v>
      </c>
      <c r="I1009" t="s">
        <v>3477</v>
      </c>
    </row>
    <row r="1010" spans="1:9" x14ac:dyDescent="0.25">
      <c r="A1010" t="s">
        <v>4069</v>
      </c>
      <c r="B1010" t="s">
        <v>784</v>
      </c>
      <c r="C1010" t="s">
        <v>2254</v>
      </c>
      <c r="D1010" t="s">
        <v>2255</v>
      </c>
      <c r="E1010" t="s">
        <v>2256</v>
      </c>
      <c r="F1010" s="99">
        <v>42614</v>
      </c>
      <c r="G1010" s="99">
        <v>43738</v>
      </c>
      <c r="H1010" s="99">
        <v>45291</v>
      </c>
      <c r="I1010" t="s">
        <v>3477</v>
      </c>
    </row>
    <row r="1011" spans="1:9" x14ac:dyDescent="0.25">
      <c r="A1011" t="s">
        <v>4069</v>
      </c>
      <c r="B1011" t="s">
        <v>785</v>
      </c>
      <c r="C1011" t="s">
        <v>786</v>
      </c>
      <c r="D1011" t="s">
        <v>2255</v>
      </c>
      <c r="E1011" t="s">
        <v>2256</v>
      </c>
      <c r="F1011" s="99">
        <v>42614</v>
      </c>
      <c r="G1011" s="99">
        <v>43738</v>
      </c>
      <c r="H1011" s="99">
        <v>45291</v>
      </c>
      <c r="I1011" t="s">
        <v>3477</v>
      </c>
    </row>
    <row r="1012" spans="1:9" x14ac:dyDescent="0.25">
      <c r="A1012" t="s">
        <v>4069</v>
      </c>
      <c r="B1012" t="s">
        <v>787</v>
      </c>
      <c r="C1012" t="s">
        <v>923</v>
      </c>
      <c r="D1012" t="s">
        <v>923</v>
      </c>
      <c r="E1012" t="s">
        <v>2257</v>
      </c>
      <c r="F1012" s="99">
        <v>42614</v>
      </c>
      <c r="G1012" s="99">
        <v>43738</v>
      </c>
      <c r="H1012" s="99">
        <v>45291</v>
      </c>
      <c r="I1012" t="s">
        <v>3477</v>
      </c>
    </row>
    <row r="1013" spans="1:9" x14ac:dyDescent="0.25">
      <c r="A1013" t="s">
        <v>4069</v>
      </c>
      <c r="B1013" t="s">
        <v>788</v>
      </c>
      <c r="C1013" t="s">
        <v>789</v>
      </c>
      <c r="D1013" t="s">
        <v>923</v>
      </c>
      <c r="E1013" t="s">
        <v>2257</v>
      </c>
      <c r="F1013" s="99">
        <v>42614</v>
      </c>
      <c r="G1013" s="99">
        <v>43738</v>
      </c>
      <c r="H1013" s="99">
        <v>45291</v>
      </c>
      <c r="I1013" t="s">
        <v>3477</v>
      </c>
    </row>
    <row r="1014" spans="1:9" x14ac:dyDescent="0.25">
      <c r="A1014" t="s">
        <v>4069</v>
      </c>
      <c r="B1014" t="s">
        <v>790</v>
      </c>
      <c r="C1014" t="s">
        <v>2258</v>
      </c>
      <c r="D1014" t="s">
        <v>2258</v>
      </c>
      <c r="E1014" t="s">
        <v>2259</v>
      </c>
      <c r="F1014" s="99">
        <v>42614</v>
      </c>
      <c r="G1014" s="99">
        <v>43738</v>
      </c>
      <c r="H1014" s="99">
        <v>45291</v>
      </c>
      <c r="I1014" t="s">
        <v>3477</v>
      </c>
    </row>
    <row r="1015" spans="1:9" x14ac:dyDescent="0.25">
      <c r="A1015" t="s">
        <v>4069</v>
      </c>
      <c r="B1015" t="s">
        <v>791</v>
      </c>
      <c r="C1015" t="s">
        <v>792</v>
      </c>
      <c r="D1015" t="s">
        <v>2258</v>
      </c>
      <c r="E1015" t="s">
        <v>2259</v>
      </c>
      <c r="F1015" s="99">
        <v>42614</v>
      </c>
      <c r="G1015" s="99">
        <v>43738</v>
      </c>
      <c r="H1015" s="99">
        <v>45291</v>
      </c>
      <c r="I1015" t="s">
        <v>3477</v>
      </c>
    </row>
    <row r="1016" spans="1:9" x14ac:dyDescent="0.25">
      <c r="A1016" t="s">
        <v>4069</v>
      </c>
      <c r="B1016" t="s">
        <v>3568</v>
      </c>
      <c r="C1016" t="s">
        <v>2248</v>
      </c>
      <c r="D1016" t="s">
        <v>4338</v>
      </c>
      <c r="E1016" t="s">
        <v>2249</v>
      </c>
      <c r="F1016" s="99">
        <v>43831</v>
      </c>
      <c r="G1016" t="s">
        <v>4070</v>
      </c>
      <c r="H1016" s="99">
        <v>401768</v>
      </c>
      <c r="I1016" t="s">
        <v>3557</v>
      </c>
    </row>
    <row r="1017" spans="1:9" x14ac:dyDescent="0.25">
      <c r="A1017" t="s">
        <v>4069</v>
      </c>
      <c r="B1017" t="s">
        <v>3569</v>
      </c>
      <c r="C1017" t="s">
        <v>777</v>
      </c>
      <c r="D1017" t="s">
        <v>4338</v>
      </c>
      <c r="E1017" t="s">
        <v>2249</v>
      </c>
      <c r="F1017" s="99">
        <v>43831</v>
      </c>
      <c r="G1017" t="s">
        <v>4070</v>
      </c>
      <c r="H1017" s="99">
        <v>401768</v>
      </c>
      <c r="I1017" t="s">
        <v>3557</v>
      </c>
    </row>
    <row r="1018" spans="1:9" x14ac:dyDescent="0.25">
      <c r="A1018" t="s">
        <v>4069</v>
      </c>
      <c r="B1018" t="s">
        <v>3570</v>
      </c>
      <c r="C1018" t="s">
        <v>3571</v>
      </c>
      <c r="D1018" t="s">
        <v>4340</v>
      </c>
      <c r="E1018" t="s">
        <v>2253</v>
      </c>
      <c r="F1018" s="99">
        <v>43831</v>
      </c>
      <c r="G1018" t="s">
        <v>4070</v>
      </c>
      <c r="H1018" s="99">
        <v>401768</v>
      </c>
      <c r="I1018" t="s">
        <v>3557</v>
      </c>
    </row>
    <row r="1019" spans="1:9" x14ac:dyDescent="0.25">
      <c r="A1019" t="s">
        <v>4069</v>
      </c>
      <c r="B1019" t="s">
        <v>3572</v>
      </c>
      <c r="C1019" t="s">
        <v>3573</v>
      </c>
      <c r="D1019" t="s">
        <v>4340</v>
      </c>
      <c r="E1019" t="s">
        <v>2253</v>
      </c>
      <c r="F1019" s="99">
        <v>43831</v>
      </c>
      <c r="G1019" t="s">
        <v>4070</v>
      </c>
      <c r="H1019" s="99">
        <v>401768</v>
      </c>
      <c r="I1019" t="s">
        <v>3557</v>
      </c>
    </row>
    <row r="1020" spans="1:9" x14ac:dyDescent="0.25">
      <c r="A1020" t="s">
        <v>4069</v>
      </c>
      <c r="B1020" t="s">
        <v>3574</v>
      </c>
      <c r="C1020" t="s">
        <v>2254</v>
      </c>
      <c r="D1020" t="s">
        <v>2255</v>
      </c>
      <c r="E1020" t="s">
        <v>2256</v>
      </c>
      <c r="F1020" s="99">
        <v>43831</v>
      </c>
      <c r="G1020" t="s">
        <v>4070</v>
      </c>
      <c r="H1020" s="99">
        <v>401768</v>
      </c>
      <c r="I1020" t="s">
        <v>3557</v>
      </c>
    </row>
    <row r="1021" spans="1:9" x14ac:dyDescent="0.25">
      <c r="A1021" t="s">
        <v>4069</v>
      </c>
      <c r="B1021" t="s">
        <v>3575</v>
      </c>
      <c r="C1021" t="s">
        <v>786</v>
      </c>
      <c r="D1021" t="s">
        <v>2255</v>
      </c>
      <c r="E1021" t="s">
        <v>2256</v>
      </c>
      <c r="F1021" s="99">
        <v>43831</v>
      </c>
      <c r="G1021" t="s">
        <v>4070</v>
      </c>
      <c r="H1021" s="99">
        <v>401768</v>
      </c>
      <c r="I1021" t="s">
        <v>3557</v>
      </c>
    </row>
    <row r="1022" spans="1:9" x14ac:dyDescent="0.25">
      <c r="A1022" t="s">
        <v>4069</v>
      </c>
      <c r="B1022" t="s">
        <v>3576</v>
      </c>
      <c r="C1022" t="s">
        <v>923</v>
      </c>
      <c r="D1022" t="s">
        <v>923</v>
      </c>
      <c r="E1022" t="s">
        <v>2257</v>
      </c>
      <c r="F1022" s="99">
        <v>43831</v>
      </c>
      <c r="G1022" t="s">
        <v>4070</v>
      </c>
      <c r="H1022" s="99">
        <v>401768</v>
      </c>
      <c r="I1022" t="s">
        <v>3557</v>
      </c>
    </row>
    <row r="1023" spans="1:9" x14ac:dyDescent="0.25">
      <c r="A1023" t="s">
        <v>4069</v>
      </c>
      <c r="B1023" t="s">
        <v>3577</v>
      </c>
      <c r="C1023" t="s">
        <v>789</v>
      </c>
      <c r="D1023" t="s">
        <v>923</v>
      </c>
      <c r="E1023" t="s">
        <v>2257</v>
      </c>
      <c r="F1023" s="99">
        <v>43831</v>
      </c>
      <c r="G1023" t="s">
        <v>4070</v>
      </c>
      <c r="H1023" s="99">
        <v>401768</v>
      </c>
      <c r="I1023" t="s">
        <v>3557</v>
      </c>
    </row>
    <row r="1024" spans="1:9" x14ac:dyDescent="0.25">
      <c r="A1024" t="s">
        <v>4069</v>
      </c>
      <c r="B1024" t="s">
        <v>3578</v>
      </c>
      <c r="C1024" t="s">
        <v>2258</v>
      </c>
      <c r="D1024" t="s">
        <v>2258</v>
      </c>
      <c r="E1024" t="s">
        <v>2259</v>
      </c>
      <c r="F1024" s="99">
        <v>43831</v>
      </c>
      <c r="G1024" t="s">
        <v>4070</v>
      </c>
      <c r="H1024" s="99">
        <v>401768</v>
      </c>
      <c r="I1024" t="s">
        <v>3557</v>
      </c>
    </row>
    <row r="1025" spans="1:9" x14ac:dyDescent="0.25">
      <c r="A1025" t="s">
        <v>4069</v>
      </c>
      <c r="B1025" t="s">
        <v>3579</v>
      </c>
      <c r="C1025" t="s">
        <v>792</v>
      </c>
      <c r="D1025" t="s">
        <v>2258</v>
      </c>
      <c r="E1025" t="s">
        <v>2259</v>
      </c>
      <c r="F1025" s="99">
        <v>43831</v>
      </c>
      <c r="G1025" t="s">
        <v>4070</v>
      </c>
      <c r="H1025" s="99">
        <v>401768</v>
      </c>
      <c r="I1025" t="s">
        <v>3557</v>
      </c>
    </row>
    <row r="1026" spans="1:9" x14ac:dyDescent="0.25">
      <c r="A1026" t="s">
        <v>4069</v>
      </c>
      <c r="B1026" t="s">
        <v>793</v>
      </c>
      <c r="C1026" t="s">
        <v>4341</v>
      </c>
      <c r="D1026" t="s">
        <v>4342</v>
      </c>
      <c r="E1026" t="s">
        <v>2261</v>
      </c>
      <c r="F1026" s="99">
        <v>42614</v>
      </c>
      <c r="G1026" s="99">
        <v>43738</v>
      </c>
      <c r="H1026" s="99">
        <v>45291</v>
      </c>
      <c r="I1026" t="s">
        <v>3477</v>
      </c>
    </row>
    <row r="1027" spans="1:9" x14ac:dyDescent="0.25">
      <c r="A1027" t="s">
        <v>4069</v>
      </c>
      <c r="B1027" t="s">
        <v>794</v>
      </c>
      <c r="C1027" t="s">
        <v>4343</v>
      </c>
      <c r="D1027" t="s">
        <v>4342</v>
      </c>
      <c r="E1027" t="s">
        <v>2261</v>
      </c>
      <c r="F1027" s="99">
        <v>42614</v>
      </c>
      <c r="G1027" s="99">
        <v>43738</v>
      </c>
      <c r="H1027" s="99">
        <v>45291</v>
      </c>
      <c r="I1027" t="s">
        <v>3477</v>
      </c>
    </row>
    <row r="1028" spans="1:9" x14ac:dyDescent="0.25">
      <c r="A1028" t="s">
        <v>4069</v>
      </c>
      <c r="B1028" t="s">
        <v>795</v>
      </c>
      <c r="C1028" t="s">
        <v>3580</v>
      </c>
      <c r="D1028" t="s">
        <v>4344</v>
      </c>
      <c r="E1028" t="s">
        <v>2263</v>
      </c>
      <c r="F1028" s="99">
        <v>42614</v>
      </c>
      <c r="G1028" s="99">
        <v>43738</v>
      </c>
      <c r="H1028" s="99">
        <v>401768</v>
      </c>
      <c r="I1028" t="s">
        <v>4071</v>
      </c>
    </row>
    <row r="1029" spans="1:9" x14ac:dyDescent="0.25">
      <c r="A1029" t="s">
        <v>4069</v>
      </c>
      <c r="B1029" t="s">
        <v>796</v>
      </c>
      <c r="C1029" t="s">
        <v>3581</v>
      </c>
      <c r="D1029" t="s">
        <v>4344</v>
      </c>
      <c r="E1029" t="s">
        <v>2263</v>
      </c>
      <c r="F1029" s="99">
        <v>42614</v>
      </c>
      <c r="G1029" s="99">
        <v>43738</v>
      </c>
      <c r="H1029" s="99">
        <v>401768</v>
      </c>
      <c r="I1029" t="s">
        <v>4071</v>
      </c>
    </row>
    <row r="1030" spans="1:9" x14ac:dyDescent="0.25">
      <c r="A1030" t="s">
        <v>4069</v>
      </c>
      <c r="B1030" t="s">
        <v>797</v>
      </c>
      <c r="C1030" t="s">
        <v>2264</v>
      </c>
      <c r="D1030" t="s">
        <v>2265</v>
      </c>
      <c r="E1030" t="s">
        <v>2266</v>
      </c>
      <c r="F1030" s="99">
        <v>42614</v>
      </c>
      <c r="G1030" s="99">
        <v>43738</v>
      </c>
      <c r="H1030" s="99">
        <v>45291</v>
      </c>
      <c r="I1030" t="s">
        <v>3477</v>
      </c>
    </row>
    <row r="1031" spans="1:9" x14ac:dyDescent="0.25">
      <c r="A1031" t="s">
        <v>4069</v>
      </c>
      <c r="B1031" t="s">
        <v>798</v>
      </c>
      <c r="C1031" t="s">
        <v>799</v>
      </c>
      <c r="D1031" t="s">
        <v>2265</v>
      </c>
      <c r="E1031" t="s">
        <v>2266</v>
      </c>
      <c r="F1031" s="99">
        <v>42614</v>
      </c>
      <c r="G1031" s="99">
        <v>43738</v>
      </c>
      <c r="H1031" s="99">
        <v>45291</v>
      </c>
      <c r="I1031" t="s">
        <v>3477</v>
      </c>
    </row>
    <row r="1032" spans="1:9" x14ac:dyDescent="0.25">
      <c r="A1032" t="s">
        <v>4069</v>
      </c>
      <c r="B1032" t="s">
        <v>800</v>
      </c>
      <c r="C1032" t="s">
        <v>2267</v>
      </c>
      <c r="D1032" t="s">
        <v>4345</v>
      </c>
      <c r="E1032" t="s">
        <v>2268</v>
      </c>
      <c r="F1032" s="99">
        <v>42614</v>
      </c>
      <c r="G1032" t="s">
        <v>4070</v>
      </c>
      <c r="H1032" s="99">
        <v>401768</v>
      </c>
      <c r="I1032" t="s">
        <v>4071</v>
      </c>
    </row>
    <row r="1033" spans="1:9" x14ac:dyDescent="0.25">
      <c r="A1033" t="s">
        <v>4069</v>
      </c>
      <c r="B1033" t="s">
        <v>801</v>
      </c>
      <c r="C1033" t="s">
        <v>802</v>
      </c>
      <c r="D1033" t="s">
        <v>4345</v>
      </c>
      <c r="E1033" t="s">
        <v>2268</v>
      </c>
      <c r="F1033" s="99">
        <v>42614</v>
      </c>
      <c r="G1033" t="s">
        <v>4070</v>
      </c>
      <c r="H1033" s="99">
        <v>401768</v>
      </c>
      <c r="I1033" t="s">
        <v>4071</v>
      </c>
    </row>
    <row r="1034" spans="1:9" x14ac:dyDescent="0.25">
      <c r="A1034" t="s">
        <v>4069</v>
      </c>
      <c r="B1034" t="s">
        <v>803</v>
      </c>
      <c r="C1034" t="s">
        <v>2269</v>
      </c>
      <c r="D1034" t="s">
        <v>4346</v>
      </c>
      <c r="E1034" t="s">
        <v>2270</v>
      </c>
      <c r="F1034" s="99">
        <v>42614</v>
      </c>
      <c r="G1034" s="99">
        <v>43738</v>
      </c>
      <c r="H1034" s="99">
        <v>45291</v>
      </c>
      <c r="I1034" t="s">
        <v>3477</v>
      </c>
    </row>
    <row r="1035" spans="1:9" x14ac:dyDescent="0.25">
      <c r="A1035" t="s">
        <v>4069</v>
      </c>
      <c r="B1035" t="s">
        <v>804</v>
      </c>
      <c r="C1035" t="s">
        <v>805</v>
      </c>
      <c r="D1035" t="s">
        <v>4346</v>
      </c>
      <c r="E1035" t="s">
        <v>2270</v>
      </c>
      <c r="F1035" s="99">
        <v>42614</v>
      </c>
      <c r="G1035" s="99">
        <v>43738</v>
      </c>
      <c r="H1035" s="99">
        <v>45291</v>
      </c>
      <c r="I1035" t="s">
        <v>3477</v>
      </c>
    </row>
    <row r="1036" spans="1:9" x14ac:dyDescent="0.25">
      <c r="A1036" t="s">
        <v>4069</v>
      </c>
      <c r="B1036" t="s">
        <v>806</v>
      </c>
      <c r="C1036" t="s">
        <v>969</v>
      </c>
      <c r="D1036" t="s">
        <v>4347</v>
      </c>
      <c r="E1036" t="s">
        <v>2271</v>
      </c>
      <c r="F1036" s="99">
        <v>42614</v>
      </c>
      <c r="G1036" t="s">
        <v>4070</v>
      </c>
      <c r="H1036" s="99">
        <v>401768</v>
      </c>
      <c r="I1036" t="s">
        <v>4071</v>
      </c>
    </row>
    <row r="1037" spans="1:9" x14ac:dyDescent="0.25">
      <c r="A1037" t="s">
        <v>4069</v>
      </c>
      <c r="B1037" t="s">
        <v>807</v>
      </c>
      <c r="C1037" t="s">
        <v>808</v>
      </c>
      <c r="D1037" t="s">
        <v>4347</v>
      </c>
      <c r="E1037" t="s">
        <v>2271</v>
      </c>
      <c r="F1037" s="99">
        <v>42614</v>
      </c>
      <c r="G1037" t="s">
        <v>4070</v>
      </c>
      <c r="H1037" s="99">
        <v>401768</v>
      </c>
      <c r="I1037" t="s">
        <v>4071</v>
      </c>
    </row>
    <row r="1038" spans="1:9" x14ac:dyDescent="0.25">
      <c r="A1038" t="s">
        <v>4069</v>
      </c>
      <c r="B1038" t="s">
        <v>809</v>
      </c>
      <c r="C1038" t="s">
        <v>2272</v>
      </c>
      <c r="D1038" t="s">
        <v>4348</v>
      </c>
      <c r="E1038" t="s">
        <v>2273</v>
      </c>
      <c r="F1038" s="99">
        <v>42614</v>
      </c>
      <c r="G1038" t="s">
        <v>4070</v>
      </c>
      <c r="H1038" s="99">
        <v>401768</v>
      </c>
      <c r="I1038" t="s">
        <v>4071</v>
      </c>
    </row>
    <row r="1039" spans="1:9" x14ac:dyDescent="0.25">
      <c r="A1039" t="s">
        <v>4069</v>
      </c>
      <c r="B1039" t="s">
        <v>810</v>
      </c>
      <c r="C1039" t="s">
        <v>811</v>
      </c>
      <c r="D1039" t="s">
        <v>4348</v>
      </c>
      <c r="E1039" t="s">
        <v>2273</v>
      </c>
      <c r="F1039" s="99">
        <v>42614</v>
      </c>
      <c r="G1039" t="s">
        <v>4070</v>
      </c>
      <c r="H1039" s="99">
        <v>401768</v>
      </c>
      <c r="I1039" t="s">
        <v>4071</v>
      </c>
    </row>
    <row r="1040" spans="1:9" x14ac:dyDescent="0.25">
      <c r="A1040" t="s">
        <v>4069</v>
      </c>
      <c r="B1040" t="s">
        <v>812</v>
      </c>
      <c r="C1040" t="s">
        <v>2274</v>
      </c>
      <c r="D1040" t="s">
        <v>2274</v>
      </c>
      <c r="E1040" t="s">
        <v>2275</v>
      </c>
      <c r="F1040" s="99">
        <v>42614</v>
      </c>
      <c r="G1040" s="99">
        <v>43738</v>
      </c>
      <c r="H1040" s="99">
        <v>45291</v>
      </c>
      <c r="I1040" t="s">
        <v>3477</v>
      </c>
    </row>
    <row r="1041" spans="1:9" x14ac:dyDescent="0.25">
      <c r="A1041" t="s">
        <v>4069</v>
      </c>
      <c r="B1041" t="s">
        <v>813</v>
      </c>
      <c r="C1041" t="s">
        <v>814</v>
      </c>
      <c r="D1041" t="s">
        <v>2274</v>
      </c>
      <c r="E1041" t="s">
        <v>2275</v>
      </c>
      <c r="F1041" s="99">
        <v>42614</v>
      </c>
      <c r="G1041" s="99">
        <v>43738</v>
      </c>
      <c r="H1041" s="99">
        <v>45291</v>
      </c>
      <c r="I1041" t="s">
        <v>3477</v>
      </c>
    </row>
    <row r="1042" spans="1:9" x14ac:dyDescent="0.25">
      <c r="A1042" t="s">
        <v>4069</v>
      </c>
      <c r="B1042" t="s">
        <v>815</v>
      </c>
      <c r="C1042" t="s">
        <v>2276</v>
      </c>
      <c r="D1042" t="s">
        <v>2276</v>
      </c>
      <c r="E1042" t="s">
        <v>2277</v>
      </c>
      <c r="F1042" s="99">
        <v>42614</v>
      </c>
      <c r="G1042" t="s">
        <v>4070</v>
      </c>
      <c r="H1042" s="99">
        <v>401768</v>
      </c>
      <c r="I1042" t="s">
        <v>4071</v>
      </c>
    </row>
    <row r="1043" spans="1:9" x14ac:dyDescent="0.25">
      <c r="A1043" t="s">
        <v>4069</v>
      </c>
      <c r="B1043" t="s">
        <v>816</v>
      </c>
      <c r="C1043" t="s">
        <v>817</v>
      </c>
      <c r="D1043" t="s">
        <v>2276</v>
      </c>
      <c r="E1043" t="s">
        <v>2277</v>
      </c>
      <c r="F1043" s="99">
        <v>42614</v>
      </c>
      <c r="G1043" t="s">
        <v>4070</v>
      </c>
      <c r="H1043" s="99">
        <v>401768</v>
      </c>
      <c r="I1043" t="s">
        <v>4071</v>
      </c>
    </row>
    <row r="1044" spans="1:9" x14ac:dyDescent="0.25">
      <c r="A1044" t="s">
        <v>4069</v>
      </c>
      <c r="B1044" t="s">
        <v>818</v>
      </c>
      <c r="C1044" t="s">
        <v>2278</v>
      </c>
      <c r="D1044" t="s">
        <v>4349</v>
      </c>
      <c r="E1044" t="s">
        <v>2279</v>
      </c>
      <c r="F1044" s="99">
        <v>42614</v>
      </c>
      <c r="G1044" s="99">
        <v>43738</v>
      </c>
      <c r="H1044" s="99">
        <v>45291</v>
      </c>
      <c r="I1044" t="s">
        <v>3477</v>
      </c>
    </row>
    <row r="1045" spans="1:9" x14ac:dyDescent="0.25">
      <c r="A1045" t="s">
        <v>4069</v>
      </c>
      <c r="B1045" t="s">
        <v>819</v>
      </c>
      <c r="C1045" t="s">
        <v>820</v>
      </c>
      <c r="D1045" t="s">
        <v>4349</v>
      </c>
      <c r="E1045" t="s">
        <v>2279</v>
      </c>
      <c r="F1045" s="99">
        <v>42614</v>
      </c>
      <c r="G1045" s="99">
        <v>43738</v>
      </c>
      <c r="H1045" s="99">
        <v>45291</v>
      </c>
      <c r="I1045" t="s">
        <v>3477</v>
      </c>
    </row>
    <row r="1046" spans="1:9" x14ac:dyDescent="0.25">
      <c r="A1046" t="s">
        <v>4069</v>
      </c>
      <c r="B1046" t="s">
        <v>821</v>
      </c>
      <c r="C1046" t="s">
        <v>2198</v>
      </c>
      <c r="D1046" t="s">
        <v>2280</v>
      </c>
      <c r="E1046" t="s">
        <v>2281</v>
      </c>
      <c r="F1046" s="99">
        <v>42614</v>
      </c>
      <c r="G1046" s="99">
        <v>43738</v>
      </c>
      <c r="H1046" s="99">
        <v>45291</v>
      </c>
      <c r="I1046" t="s">
        <v>3477</v>
      </c>
    </row>
    <row r="1047" spans="1:9" x14ac:dyDescent="0.25">
      <c r="A1047" t="s">
        <v>4069</v>
      </c>
      <c r="B1047" t="s">
        <v>822</v>
      </c>
      <c r="C1047" t="s">
        <v>2201</v>
      </c>
      <c r="D1047" t="s">
        <v>2280</v>
      </c>
      <c r="E1047" t="s">
        <v>2281</v>
      </c>
      <c r="F1047" s="99">
        <v>42614</v>
      </c>
      <c r="G1047" s="99">
        <v>43738</v>
      </c>
      <c r="H1047" s="99">
        <v>45291</v>
      </c>
      <c r="I1047" t="s">
        <v>3477</v>
      </c>
    </row>
    <row r="1048" spans="1:9" x14ac:dyDescent="0.25">
      <c r="A1048" t="s">
        <v>4069</v>
      </c>
      <c r="B1048" t="s">
        <v>3582</v>
      </c>
      <c r="C1048" t="s">
        <v>2264</v>
      </c>
      <c r="D1048" t="s">
        <v>2265</v>
      </c>
      <c r="E1048" t="s">
        <v>2266</v>
      </c>
      <c r="F1048" s="99">
        <v>43831</v>
      </c>
      <c r="G1048" t="s">
        <v>4070</v>
      </c>
      <c r="H1048" s="99">
        <v>401768</v>
      </c>
      <c r="I1048" t="s">
        <v>3557</v>
      </c>
    </row>
    <row r="1049" spans="1:9" x14ac:dyDescent="0.25">
      <c r="A1049" t="s">
        <v>4069</v>
      </c>
      <c r="B1049" t="s">
        <v>3583</v>
      </c>
      <c r="C1049" t="s">
        <v>799</v>
      </c>
      <c r="D1049" t="s">
        <v>2265</v>
      </c>
      <c r="E1049" t="s">
        <v>2266</v>
      </c>
      <c r="F1049" s="99">
        <v>43831</v>
      </c>
      <c r="G1049" t="s">
        <v>4070</v>
      </c>
      <c r="H1049" s="99">
        <v>401768</v>
      </c>
      <c r="I1049" t="s">
        <v>3557</v>
      </c>
    </row>
    <row r="1050" spans="1:9" x14ac:dyDescent="0.25">
      <c r="A1050" t="s">
        <v>4069</v>
      </c>
      <c r="B1050" t="s">
        <v>3584</v>
      </c>
      <c r="C1050" t="s">
        <v>3585</v>
      </c>
      <c r="D1050" t="s">
        <v>2274</v>
      </c>
      <c r="E1050" t="s">
        <v>2275</v>
      </c>
      <c r="F1050" s="99">
        <v>43831</v>
      </c>
      <c r="G1050" t="s">
        <v>4070</v>
      </c>
      <c r="H1050" s="99">
        <v>401768</v>
      </c>
      <c r="I1050" t="s">
        <v>3557</v>
      </c>
    </row>
    <row r="1051" spans="1:9" x14ac:dyDescent="0.25">
      <c r="A1051" t="s">
        <v>4069</v>
      </c>
      <c r="B1051" t="s">
        <v>3586</v>
      </c>
      <c r="C1051" t="s">
        <v>3587</v>
      </c>
      <c r="D1051" t="s">
        <v>2274</v>
      </c>
      <c r="E1051" t="s">
        <v>2275</v>
      </c>
      <c r="F1051" s="99">
        <v>43831</v>
      </c>
      <c r="G1051" t="s">
        <v>4070</v>
      </c>
      <c r="H1051" s="99">
        <v>401768</v>
      </c>
      <c r="I1051" t="s">
        <v>3557</v>
      </c>
    </row>
    <row r="1052" spans="1:9" x14ac:dyDescent="0.25">
      <c r="A1052" t="s">
        <v>4069</v>
      </c>
      <c r="B1052" t="s">
        <v>823</v>
      </c>
      <c r="C1052" t="s">
        <v>2282</v>
      </c>
      <c r="D1052" t="s">
        <v>2283</v>
      </c>
      <c r="E1052" t="s">
        <v>2284</v>
      </c>
      <c r="F1052" s="99">
        <v>42614</v>
      </c>
      <c r="G1052" s="99">
        <v>43738</v>
      </c>
      <c r="H1052" s="99">
        <v>45291</v>
      </c>
      <c r="I1052" t="s">
        <v>3477</v>
      </c>
    </row>
    <row r="1053" spans="1:9" x14ac:dyDescent="0.25">
      <c r="A1053" t="s">
        <v>4069</v>
      </c>
      <c r="B1053" t="s">
        <v>824</v>
      </c>
      <c r="C1053" t="s">
        <v>825</v>
      </c>
      <c r="D1053" t="s">
        <v>2283</v>
      </c>
      <c r="E1053" t="s">
        <v>2284</v>
      </c>
      <c r="F1053" s="99">
        <v>42614</v>
      </c>
      <c r="G1053" s="99">
        <v>43738</v>
      </c>
      <c r="H1053" s="99">
        <v>45291</v>
      </c>
      <c r="I1053" t="s">
        <v>3477</v>
      </c>
    </row>
    <row r="1054" spans="1:9" x14ac:dyDescent="0.25">
      <c r="A1054" t="s">
        <v>4069</v>
      </c>
      <c r="B1054" t="s">
        <v>826</v>
      </c>
      <c r="C1054" t="s">
        <v>2285</v>
      </c>
      <c r="D1054" t="s">
        <v>2286</v>
      </c>
      <c r="E1054" t="s">
        <v>2287</v>
      </c>
      <c r="F1054" s="99">
        <v>42614</v>
      </c>
      <c r="G1054" s="99">
        <v>43738</v>
      </c>
      <c r="H1054" s="99">
        <v>45291</v>
      </c>
      <c r="I1054" t="s">
        <v>3477</v>
      </c>
    </row>
    <row r="1055" spans="1:9" x14ac:dyDescent="0.25">
      <c r="A1055" t="s">
        <v>4069</v>
      </c>
      <c r="B1055" t="s">
        <v>827</v>
      </c>
      <c r="C1055" t="s">
        <v>828</v>
      </c>
      <c r="D1055" t="s">
        <v>2286</v>
      </c>
      <c r="E1055" t="s">
        <v>2287</v>
      </c>
      <c r="F1055" s="99">
        <v>42614</v>
      </c>
      <c r="G1055" s="99">
        <v>43738</v>
      </c>
      <c r="H1055" s="99">
        <v>45291</v>
      </c>
      <c r="I1055" t="s">
        <v>3477</v>
      </c>
    </row>
    <row r="1056" spans="1:9" x14ac:dyDescent="0.25">
      <c r="A1056" t="s">
        <v>4069</v>
      </c>
      <c r="B1056" t="s">
        <v>3588</v>
      </c>
      <c r="C1056" t="s">
        <v>2282</v>
      </c>
      <c r="D1056" t="s">
        <v>2283</v>
      </c>
      <c r="E1056" t="s">
        <v>2284</v>
      </c>
      <c r="F1056" s="99">
        <v>43831</v>
      </c>
      <c r="G1056" t="s">
        <v>4070</v>
      </c>
      <c r="H1056" s="99">
        <v>401768</v>
      </c>
      <c r="I1056" t="s">
        <v>3557</v>
      </c>
    </row>
    <row r="1057" spans="1:9" x14ac:dyDescent="0.25">
      <c r="A1057" t="s">
        <v>4069</v>
      </c>
      <c r="B1057" t="s">
        <v>3589</v>
      </c>
      <c r="C1057" t="s">
        <v>825</v>
      </c>
      <c r="D1057" t="s">
        <v>2283</v>
      </c>
      <c r="E1057" t="s">
        <v>2284</v>
      </c>
      <c r="F1057" s="99">
        <v>43831</v>
      </c>
      <c r="G1057" t="s">
        <v>4070</v>
      </c>
      <c r="H1057" s="99">
        <v>401768</v>
      </c>
      <c r="I1057" t="s">
        <v>3557</v>
      </c>
    </row>
    <row r="1058" spans="1:9" x14ac:dyDescent="0.25">
      <c r="A1058" t="s">
        <v>4069</v>
      </c>
      <c r="B1058" t="s">
        <v>829</v>
      </c>
      <c r="C1058" t="s">
        <v>4350</v>
      </c>
      <c r="D1058" t="s">
        <v>4351</v>
      </c>
      <c r="E1058" t="s">
        <v>2289</v>
      </c>
      <c r="F1058" s="99">
        <v>42614</v>
      </c>
      <c r="G1058" s="99">
        <v>43738</v>
      </c>
      <c r="H1058" s="99">
        <v>45291</v>
      </c>
      <c r="I1058" t="s">
        <v>3477</v>
      </c>
    </row>
    <row r="1059" spans="1:9" x14ac:dyDescent="0.25">
      <c r="A1059" t="s">
        <v>4069</v>
      </c>
      <c r="B1059" t="s">
        <v>830</v>
      </c>
      <c r="C1059" t="s">
        <v>4352</v>
      </c>
      <c r="D1059" t="s">
        <v>4351</v>
      </c>
      <c r="E1059" t="s">
        <v>2289</v>
      </c>
      <c r="F1059" s="99">
        <v>42614</v>
      </c>
      <c r="G1059" s="99">
        <v>43738</v>
      </c>
      <c r="H1059" s="99">
        <v>45291</v>
      </c>
      <c r="I1059" t="s">
        <v>3477</v>
      </c>
    </row>
    <row r="1060" spans="1:9" x14ac:dyDescent="0.25">
      <c r="A1060" t="s">
        <v>4069</v>
      </c>
      <c r="B1060" t="s">
        <v>831</v>
      </c>
      <c r="C1060" t="s">
        <v>4353</v>
      </c>
      <c r="D1060" t="s">
        <v>4354</v>
      </c>
      <c r="E1060" t="s">
        <v>2292</v>
      </c>
      <c r="F1060" s="99">
        <v>42614</v>
      </c>
      <c r="G1060" s="99">
        <v>43738</v>
      </c>
      <c r="H1060" s="99">
        <v>45291</v>
      </c>
      <c r="I1060" t="s">
        <v>3477</v>
      </c>
    </row>
    <row r="1061" spans="1:9" x14ac:dyDescent="0.25">
      <c r="A1061" t="s">
        <v>4069</v>
      </c>
      <c r="B1061" t="s">
        <v>832</v>
      </c>
      <c r="C1061" t="s">
        <v>4355</v>
      </c>
      <c r="D1061" t="s">
        <v>4354</v>
      </c>
      <c r="E1061" t="s">
        <v>2292</v>
      </c>
      <c r="F1061" s="99">
        <v>42614</v>
      </c>
      <c r="G1061" s="99">
        <v>43738</v>
      </c>
      <c r="H1061" s="99">
        <v>45291</v>
      </c>
      <c r="I1061" t="s">
        <v>3477</v>
      </c>
    </row>
    <row r="1062" spans="1:9" x14ac:dyDescent="0.25">
      <c r="A1062" t="s">
        <v>4069</v>
      </c>
      <c r="B1062" t="s">
        <v>833</v>
      </c>
      <c r="C1062" t="s">
        <v>2294</v>
      </c>
      <c r="D1062" t="s">
        <v>2295</v>
      </c>
      <c r="E1062" t="s">
        <v>2296</v>
      </c>
      <c r="F1062" s="99">
        <v>42614</v>
      </c>
      <c r="G1062" s="99">
        <v>43738</v>
      </c>
      <c r="H1062" s="99">
        <v>45291</v>
      </c>
      <c r="I1062" t="s">
        <v>3477</v>
      </c>
    </row>
    <row r="1063" spans="1:9" x14ac:dyDescent="0.25">
      <c r="A1063" t="s">
        <v>4069</v>
      </c>
      <c r="B1063" t="s">
        <v>834</v>
      </c>
      <c r="C1063" t="s">
        <v>835</v>
      </c>
      <c r="D1063" t="s">
        <v>2295</v>
      </c>
      <c r="E1063" t="s">
        <v>2296</v>
      </c>
      <c r="F1063" s="99">
        <v>42614</v>
      </c>
      <c r="G1063" s="99">
        <v>43738</v>
      </c>
      <c r="H1063" s="99">
        <v>45291</v>
      </c>
      <c r="I1063" t="s">
        <v>3477</v>
      </c>
    </row>
    <row r="1064" spans="1:9" x14ac:dyDescent="0.25">
      <c r="A1064" t="s">
        <v>4069</v>
      </c>
      <c r="B1064" t="s">
        <v>836</v>
      </c>
      <c r="C1064" t="s">
        <v>837</v>
      </c>
      <c r="D1064" t="s">
        <v>2297</v>
      </c>
      <c r="E1064" t="s">
        <v>2298</v>
      </c>
      <c r="F1064" s="99">
        <v>42614</v>
      </c>
      <c r="G1064" s="99">
        <v>43738</v>
      </c>
      <c r="H1064" s="99">
        <v>45291</v>
      </c>
      <c r="I1064" t="s">
        <v>3477</v>
      </c>
    </row>
    <row r="1065" spans="1:9" x14ac:dyDescent="0.25">
      <c r="A1065" t="s">
        <v>4069</v>
      </c>
      <c r="B1065" t="s">
        <v>838</v>
      </c>
      <c r="C1065" t="s">
        <v>839</v>
      </c>
      <c r="D1065" t="s">
        <v>2297</v>
      </c>
      <c r="E1065" t="s">
        <v>2298</v>
      </c>
      <c r="F1065" s="99">
        <v>42614</v>
      </c>
      <c r="G1065" s="99">
        <v>43738</v>
      </c>
      <c r="H1065" s="99">
        <v>45291</v>
      </c>
      <c r="I1065" t="s">
        <v>3477</v>
      </c>
    </row>
    <row r="1066" spans="1:9" x14ac:dyDescent="0.25">
      <c r="A1066" t="s">
        <v>4069</v>
      </c>
      <c r="B1066" t="s">
        <v>840</v>
      </c>
      <c r="C1066" t="s">
        <v>2299</v>
      </c>
      <c r="D1066" t="s">
        <v>4356</v>
      </c>
      <c r="E1066" t="s">
        <v>2300</v>
      </c>
      <c r="F1066" s="99">
        <v>42614</v>
      </c>
      <c r="G1066" s="99">
        <v>43738</v>
      </c>
      <c r="H1066" s="99">
        <v>45291</v>
      </c>
      <c r="I1066" t="s">
        <v>3477</v>
      </c>
    </row>
    <row r="1067" spans="1:9" x14ac:dyDescent="0.25">
      <c r="A1067" t="s">
        <v>4069</v>
      </c>
      <c r="B1067" t="s">
        <v>841</v>
      </c>
      <c r="C1067" t="s">
        <v>842</v>
      </c>
      <c r="D1067" t="s">
        <v>4356</v>
      </c>
      <c r="E1067" t="s">
        <v>2300</v>
      </c>
      <c r="F1067" s="99">
        <v>42614</v>
      </c>
      <c r="G1067" s="99">
        <v>43738</v>
      </c>
      <c r="H1067" s="99">
        <v>45291</v>
      </c>
      <c r="I1067" t="s">
        <v>3477</v>
      </c>
    </row>
    <row r="1068" spans="1:9" x14ac:dyDescent="0.25">
      <c r="A1068" t="s">
        <v>4069</v>
      </c>
      <c r="B1068" t="s">
        <v>843</v>
      </c>
      <c r="C1068" t="s">
        <v>2198</v>
      </c>
      <c r="D1068" t="s">
        <v>2199</v>
      </c>
      <c r="E1068" t="s">
        <v>2301</v>
      </c>
      <c r="F1068" s="99">
        <v>42614</v>
      </c>
      <c r="G1068" s="99">
        <v>43738</v>
      </c>
      <c r="H1068" s="99">
        <v>45291</v>
      </c>
      <c r="I1068" t="s">
        <v>3477</v>
      </c>
    </row>
    <row r="1069" spans="1:9" x14ac:dyDescent="0.25">
      <c r="A1069" t="s">
        <v>4069</v>
      </c>
      <c r="B1069" t="s">
        <v>844</v>
      </c>
      <c r="C1069" t="s">
        <v>2201</v>
      </c>
      <c r="D1069" t="s">
        <v>2199</v>
      </c>
      <c r="E1069" t="s">
        <v>2301</v>
      </c>
      <c r="F1069" s="99">
        <v>42614</v>
      </c>
      <c r="G1069" s="99">
        <v>43738</v>
      </c>
      <c r="H1069" s="99">
        <v>45291</v>
      </c>
      <c r="I1069" t="s">
        <v>3477</v>
      </c>
    </row>
    <row r="1070" spans="1:9" x14ac:dyDescent="0.25">
      <c r="A1070" t="s">
        <v>4069</v>
      </c>
      <c r="B1070" t="s">
        <v>3590</v>
      </c>
      <c r="C1070" t="s">
        <v>3591</v>
      </c>
      <c r="D1070" t="s">
        <v>4356</v>
      </c>
      <c r="E1070" t="s">
        <v>2300</v>
      </c>
      <c r="F1070" s="99">
        <v>43831</v>
      </c>
      <c r="G1070" t="s">
        <v>4070</v>
      </c>
      <c r="H1070" s="99">
        <v>401768</v>
      </c>
      <c r="I1070" t="s">
        <v>3557</v>
      </c>
    </row>
    <row r="1071" spans="1:9" x14ac:dyDescent="0.25">
      <c r="A1071" t="s">
        <v>4069</v>
      </c>
      <c r="B1071" t="s">
        <v>3592</v>
      </c>
      <c r="C1071" t="s">
        <v>3593</v>
      </c>
      <c r="D1071" t="s">
        <v>4356</v>
      </c>
      <c r="E1071" t="s">
        <v>2300</v>
      </c>
      <c r="F1071" s="99">
        <v>43831</v>
      </c>
      <c r="G1071" t="s">
        <v>4070</v>
      </c>
      <c r="H1071" s="99">
        <v>401768</v>
      </c>
      <c r="I1071" t="s">
        <v>3557</v>
      </c>
    </row>
    <row r="1072" spans="1:9" x14ac:dyDescent="0.25">
      <c r="A1072" t="s">
        <v>4069</v>
      </c>
      <c r="B1072" t="s">
        <v>845</v>
      </c>
      <c r="C1072" t="s">
        <v>2302</v>
      </c>
      <c r="D1072" t="s">
        <v>4357</v>
      </c>
      <c r="E1072" t="s">
        <v>2303</v>
      </c>
      <c r="F1072" s="99">
        <v>42614</v>
      </c>
      <c r="G1072" s="99">
        <v>43738</v>
      </c>
      <c r="H1072" s="99">
        <v>45291</v>
      </c>
      <c r="I1072" t="s">
        <v>3477</v>
      </c>
    </row>
    <row r="1073" spans="1:9" x14ac:dyDescent="0.25">
      <c r="A1073" t="s">
        <v>4069</v>
      </c>
      <c r="B1073" t="s">
        <v>846</v>
      </c>
      <c r="C1073" t="s">
        <v>847</v>
      </c>
      <c r="D1073" t="s">
        <v>4357</v>
      </c>
      <c r="E1073" t="s">
        <v>2303</v>
      </c>
      <c r="F1073" s="99">
        <v>42614</v>
      </c>
      <c r="G1073" s="99">
        <v>43738</v>
      </c>
      <c r="H1073" s="99">
        <v>45291</v>
      </c>
      <c r="I1073" t="s">
        <v>3477</v>
      </c>
    </row>
    <row r="1074" spans="1:9" x14ac:dyDescent="0.25">
      <c r="A1074" t="s">
        <v>4069</v>
      </c>
      <c r="B1074" t="s">
        <v>848</v>
      </c>
      <c r="C1074" t="s">
        <v>2304</v>
      </c>
      <c r="D1074" t="s">
        <v>4358</v>
      </c>
      <c r="E1074" t="s">
        <v>2305</v>
      </c>
      <c r="F1074" s="99">
        <v>42614</v>
      </c>
      <c r="G1074" s="99">
        <v>43738</v>
      </c>
      <c r="H1074" s="99">
        <v>45291</v>
      </c>
      <c r="I1074" t="s">
        <v>3477</v>
      </c>
    </row>
    <row r="1075" spans="1:9" x14ac:dyDescent="0.25">
      <c r="A1075" t="s">
        <v>4069</v>
      </c>
      <c r="B1075" t="s">
        <v>849</v>
      </c>
      <c r="C1075" t="s">
        <v>2306</v>
      </c>
      <c r="D1075" t="s">
        <v>4358</v>
      </c>
      <c r="E1075" t="s">
        <v>2305</v>
      </c>
      <c r="F1075" s="99">
        <v>42614</v>
      </c>
      <c r="G1075" s="99">
        <v>43738</v>
      </c>
      <c r="H1075" s="99">
        <v>45291</v>
      </c>
      <c r="I1075" t="s">
        <v>3477</v>
      </c>
    </row>
    <row r="1076" spans="1:9" x14ac:dyDescent="0.25">
      <c r="A1076" t="s">
        <v>4069</v>
      </c>
      <c r="B1076" t="s">
        <v>850</v>
      </c>
      <c r="C1076" t="s">
        <v>2307</v>
      </c>
      <c r="D1076" t="s">
        <v>4359</v>
      </c>
      <c r="E1076" t="s">
        <v>2308</v>
      </c>
      <c r="F1076" s="99">
        <v>42614</v>
      </c>
      <c r="G1076" s="99">
        <v>43738</v>
      </c>
      <c r="H1076" s="99">
        <v>45291</v>
      </c>
      <c r="I1076" t="s">
        <v>3477</v>
      </c>
    </row>
    <row r="1077" spans="1:9" x14ac:dyDescent="0.25">
      <c r="A1077" t="s">
        <v>4069</v>
      </c>
      <c r="B1077" t="s">
        <v>851</v>
      </c>
      <c r="C1077" t="s">
        <v>852</v>
      </c>
      <c r="D1077" t="s">
        <v>4359</v>
      </c>
      <c r="E1077" t="s">
        <v>2308</v>
      </c>
      <c r="F1077" s="99">
        <v>42614</v>
      </c>
      <c r="G1077" s="99">
        <v>43738</v>
      </c>
      <c r="H1077" s="99">
        <v>45291</v>
      </c>
      <c r="I1077" t="s">
        <v>3477</v>
      </c>
    </row>
    <row r="1078" spans="1:9" x14ac:dyDescent="0.25">
      <c r="A1078" t="s">
        <v>4069</v>
      </c>
      <c r="B1078" t="s">
        <v>853</v>
      </c>
      <c r="C1078" t="s">
        <v>854</v>
      </c>
      <c r="D1078" t="s">
        <v>4360</v>
      </c>
      <c r="E1078" t="s">
        <v>2309</v>
      </c>
      <c r="F1078" s="99">
        <v>42614</v>
      </c>
      <c r="G1078" s="99">
        <v>43738</v>
      </c>
      <c r="H1078" s="99">
        <v>45291</v>
      </c>
      <c r="I1078" t="s">
        <v>3477</v>
      </c>
    </row>
    <row r="1079" spans="1:9" x14ac:dyDescent="0.25">
      <c r="A1079" t="s">
        <v>4069</v>
      </c>
      <c r="B1079" t="s">
        <v>855</v>
      </c>
      <c r="C1079" t="s">
        <v>856</v>
      </c>
      <c r="D1079" t="s">
        <v>4360</v>
      </c>
      <c r="E1079" t="s">
        <v>2309</v>
      </c>
      <c r="F1079" s="99">
        <v>42614</v>
      </c>
      <c r="G1079" s="99">
        <v>43738</v>
      </c>
      <c r="H1079" s="99">
        <v>45291</v>
      </c>
      <c r="I1079" t="s">
        <v>3477</v>
      </c>
    </row>
    <row r="1080" spans="1:9" x14ac:dyDescent="0.25">
      <c r="A1080" t="s">
        <v>4069</v>
      </c>
      <c r="B1080" t="s">
        <v>857</v>
      </c>
      <c r="C1080" t="s">
        <v>2310</v>
      </c>
      <c r="D1080" t="s">
        <v>2311</v>
      </c>
      <c r="E1080" t="s">
        <v>2312</v>
      </c>
      <c r="F1080" s="99">
        <v>42614</v>
      </c>
      <c r="G1080" s="99">
        <v>43738</v>
      </c>
      <c r="H1080" s="99">
        <v>45291</v>
      </c>
      <c r="I1080" t="s">
        <v>3477</v>
      </c>
    </row>
    <row r="1081" spans="1:9" x14ac:dyDescent="0.25">
      <c r="A1081" t="s">
        <v>4069</v>
      </c>
      <c r="B1081" t="s">
        <v>858</v>
      </c>
      <c r="C1081" t="s">
        <v>859</v>
      </c>
      <c r="D1081" t="s">
        <v>2311</v>
      </c>
      <c r="E1081" t="s">
        <v>2312</v>
      </c>
      <c r="F1081" s="99">
        <v>42614</v>
      </c>
      <c r="G1081" s="99">
        <v>43738</v>
      </c>
      <c r="H1081" s="99">
        <v>45291</v>
      </c>
      <c r="I1081" t="s">
        <v>3477</v>
      </c>
    </row>
    <row r="1082" spans="1:9" x14ac:dyDescent="0.25">
      <c r="A1082" t="s">
        <v>4069</v>
      </c>
      <c r="B1082" t="s">
        <v>860</v>
      </c>
      <c r="C1082" t="s">
        <v>4361</v>
      </c>
      <c r="D1082" t="s">
        <v>4362</v>
      </c>
      <c r="E1082" t="s">
        <v>2314</v>
      </c>
      <c r="F1082" s="99">
        <v>42614</v>
      </c>
      <c r="G1082" s="99">
        <v>43738</v>
      </c>
      <c r="H1082" s="99">
        <v>45291</v>
      </c>
      <c r="I1082" t="s">
        <v>3477</v>
      </c>
    </row>
    <row r="1083" spans="1:9" x14ac:dyDescent="0.25">
      <c r="A1083" t="s">
        <v>4069</v>
      </c>
      <c r="B1083" t="s">
        <v>861</v>
      </c>
      <c r="C1083" t="s">
        <v>4363</v>
      </c>
      <c r="D1083" t="s">
        <v>4362</v>
      </c>
      <c r="E1083" t="s">
        <v>2314</v>
      </c>
      <c r="F1083" s="99">
        <v>42614</v>
      </c>
      <c r="G1083" s="99">
        <v>43738</v>
      </c>
      <c r="H1083" s="99">
        <v>45291</v>
      </c>
      <c r="I1083" t="s">
        <v>3477</v>
      </c>
    </row>
    <row r="1084" spans="1:9" x14ac:dyDescent="0.25">
      <c r="A1084" t="s">
        <v>4069</v>
      </c>
      <c r="B1084" t="s">
        <v>3594</v>
      </c>
      <c r="C1084" t="s">
        <v>3595</v>
      </c>
      <c r="D1084" t="s">
        <v>3596</v>
      </c>
      <c r="E1084" t="s">
        <v>2312</v>
      </c>
      <c r="F1084" s="99">
        <v>43831</v>
      </c>
      <c r="G1084" t="s">
        <v>4070</v>
      </c>
      <c r="H1084" s="99">
        <v>401768</v>
      </c>
      <c r="I1084" t="s">
        <v>3597</v>
      </c>
    </row>
    <row r="1085" spans="1:9" x14ac:dyDescent="0.25">
      <c r="A1085" t="s">
        <v>4069</v>
      </c>
      <c r="B1085" t="s">
        <v>3598</v>
      </c>
      <c r="C1085" t="s">
        <v>3599</v>
      </c>
      <c r="D1085" t="s">
        <v>3596</v>
      </c>
      <c r="E1085" t="s">
        <v>2312</v>
      </c>
      <c r="F1085" s="99">
        <v>43831</v>
      </c>
      <c r="G1085" t="s">
        <v>4070</v>
      </c>
      <c r="H1085" s="99">
        <v>401768</v>
      </c>
      <c r="I1085" t="s">
        <v>3597</v>
      </c>
    </row>
    <row r="1086" spans="1:9" x14ac:dyDescent="0.25">
      <c r="A1086" t="s">
        <v>4069</v>
      </c>
      <c r="B1086" t="s">
        <v>862</v>
      </c>
      <c r="C1086" t="s">
        <v>2316</v>
      </c>
      <c r="D1086" t="s">
        <v>4364</v>
      </c>
      <c r="E1086" t="s">
        <v>2317</v>
      </c>
      <c r="F1086" s="99">
        <v>42614</v>
      </c>
      <c r="G1086" t="s">
        <v>4070</v>
      </c>
      <c r="H1086" s="99">
        <v>401768</v>
      </c>
      <c r="I1086" t="s">
        <v>4071</v>
      </c>
    </row>
    <row r="1087" spans="1:9" x14ac:dyDescent="0.25">
      <c r="A1087" t="s">
        <v>4069</v>
      </c>
      <c r="B1087" t="s">
        <v>863</v>
      </c>
      <c r="C1087" t="s">
        <v>864</v>
      </c>
      <c r="D1087" t="s">
        <v>4364</v>
      </c>
      <c r="E1087" t="s">
        <v>2317</v>
      </c>
      <c r="F1087" s="99">
        <v>42614</v>
      </c>
      <c r="G1087" t="s">
        <v>4070</v>
      </c>
      <c r="H1087" s="99">
        <v>401768</v>
      </c>
      <c r="I1087" t="s">
        <v>4071</v>
      </c>
    </row>
    <row r="1088" spans="1:9" x14ac:dyDescent="0.25">
      <c r="A1088" t="s">
        <v>4069</v>
      </c>
      <c r="B1088" t="s">
        <v>865</v>
      </c>
      <c r="C1088" t="s">
        <v>2318</v>
      </c>
      <c r="D1088" t="s">
        <v>2319</v>
      </c>
      <c r="E1088" t="s">
        <v>2320</v>
      </c>
      <c r="F1088" s="99">
        <v>42614</v>
      </c>
      <c r="G1088" t="s">
        <v>4070</v>
      </c>
      <c r="H1088" s="99">
        <v>401768</v>
      </c>
      <c r="I1088" t="s">
        <v>4071</v>
      </c>
    </row>
    <row r="1089" spans="1:9" x14ac:dyDescent="0.25">
      <c r="A1089" t="s">
        <v>4069</v>
      </c>
      <c r="B1089" t="s">
        <v>866</v>
      </c>
      <c r="C1089" t="s">
        <v>867</v>
      </c>
      <c r="D1089" t="s">
        <v>2319</v>
      </c>
      <c r="E1089" t="s">
        <v>2320</v>
      </c>
      <c r="F1089" s="99">
        <v>42614</v>
      </c>
      <c r="G1089" t="s">
        <v>4070</v>
      </c>
      <c r="H1089" s="99">
        <v>401768</v>
      </c>
      <c r="I1089" t="s">
        <v>4071</v>
      </c>
    </row>
    <row r="1090" spans="1:9" x14ac:dyDescent="0.25">
      <c r="A1090" t="s">
        <v>4069</v>
      </c>
      <c r="B1090" t="s">
        <v>868</v>
      </c>
      <c r="C1090" t="s">
        <v>869</v>
      </c>
      <c r="D1090" t="s">
        <v>4365</v>
      </c>
      <c r="E1090" t="s">
        <v>2321</v>
      </c>
      <c r="F1090" s="99">
        <v>42614</v>
      </c>
      <c r="G1090" t="s">
        <v>4070</v>
      </c>
      <c r="H1090" s="99">
        <v>401768</v>
      </c>
      <c r="I1090" t="s">
        <v>4071</v>
      </c>
    </row>
    <row r="1091" spans="1:9" x14ac:dyDescent="0.25">
      <c r="A1091" t="s">
        <v>4069</v>
      </c>
      <c r="B1091" t="s">
        <v>870</v>
      </c>
      <c r="C1091" t="s">
        <v>871</v>
      </c>
      <c r="D1091" t="s">
        <v>4365</v>
      </c>
      <c r="E1091" t="s">
        <v>2321</v>
      </c>
      <c r="F1091" s="99">
        <v>42614</v>
      </c>
      <c r="G1091" t="s">
        <v>4070</v>
      </c>
      <c r="H1091" s="99">
        <v>401768</v>
      </c>
      <c r="I1091" t="s">
        <v>4071</v>
      </c>
    </row>
    <row r="1092" spans="1:9" x14ac:dyDescent="0.25">
      <c r="A1092" t="s">
        <v>4069</v>
      </c>
      <c r="B1092" t="s">
        <v>872</v>
      </c>
      <c r="C1092" t="s">
        <v>2198</v>
      </c>
      <c r="D1092" t="s">
        <v>2199</v>
      </c>
      <c r="E1092" t="s">
        <v>2322</v>
      </c>
      <c r="F1092" s="99">
        <v>42614</v>
      </c>
      <c r="G1092" s="99">
        <v>43738</v>
      </c>
      <c r="H1092" s="99">
        <v>45291</v>
      </c>
      <c r="I1092" t="s">
        <v>3477</v>
      </c>
    </row>
    <row r="1093" spans="1:9" x14ac:dyDescent="0.25">
      <c r="A1093" t="s">
        <v>4069</v>
      </c>
      <c r="B1093" t="s">
        <v>873</v>
      </c>
      <c r="C1093" t="s">
        <v>2201</v>
      </c>
      <c r="D1093" t="s">
        <v>2199</v>
      </c>
      <c r="E1093" t="s">
        <v>2322</v>
      </c>
      <c r="F1093" s="99">
        <v>42614</v>
      </c>
      <c r="G1093" s="99">
        <v>43738</v>
      </c>
      <c r="H1093" s="99">
        <v>45291</v>
      </c>
      <c r="I1093" t="s">
        <v>3477</v>
      </c>
    </row>
    <row r="1094" spans="1:9" x14ac:dyDescent="0.25">
      <c r="A1094" t="s">
        <v>4069</v>
      </c>
      <c r="B1094" t="s">
        <v>3600</v>
      </c>
      <c r="C1094" t="s">
        <v>854</v>
      </c>
      <c r="D1094" t="s">
        <v>4360</v>
      </c>
      <c r="E1094" t="s">
        <v>4016</v>
      </c>
      <c r="F1094" s="99">
        <v>43831</v>
      </c>
      <c r="G1094" t="s">
        <v>4070</v>
      </c>
      <c r="H1094" s="99">
        <v>401768</v>
      </c>
      <c r="I1094" t="s">
        <v>3552</v>
      </c>
    </row>
    <row r="1095" spans="1:9" x14ac:dyDescent="0.25">
      <c r="A1095" t="s">
        <v>4069</v>
      </c>
      <c r="B1095" t="s">
        <v>3601</v>
      </c>
      <c r="C1095" t="s">
        <v>856</v>
      </c>
      <c r="D1095" t="s">
        <v>4360</v>
      </c>
      <c r="E1095" t="s">
        <v>4016</v>
      </c>
      <c r="F1095" s="99">
        <v>43831</v>
      </c>
      <c r="G1095" t="s">
        <v>4070</v>
      </c>
      <c r="H1095" s="99">
        <v>401768</v>
      </c>
      <c r="I1095" t="s">
        <v>3552</v>
      </c>
    </row>
    <row r="1096" spans="1:9" x14ac:dyDescent="0.25">
      <c r="A1096" t="s">
        <v>4069</v>
      </c>
      <c r="B1096" t="s">
        <v>875</v>
      </c>
      <c r="C1096" t="s">
        <v>2202</v>
      </c>
      <c r="D1096" t="s">
        <v>4325</v>
      </c>
      <c r="E1096" t="s">
        <v>2323</v>
      </c>
      <c r="F1096" s="99">
        <v>42614</v>
      </c>
      <c r="G1096" t="s">
        <v>4070</v>
      </c>
      <c r="H1096" s="99">
        <v>401768</v>
      </c>
      <c r="I1096" t="s">
        <v>4071</v>
      </c>
    </row>
    <row r="1097" spans="1:9" x14ac:dyDescent="0.25">
      <c r="A1097" t="s">
        <v>4069</v>
      </c>
      <c r="B1097" t="s">
        <v>876</v>
      </c>
      <c r="C1097" t="s">
        <v>703</v>
      </c>
      <c r="D1097" t="s">
        <v>4325</v>
      </c>
      <c r="E1097" t="s">
        <v>2323</v>
      </c>
      <c r="F1097" s="99">
        <v>42614</v>
      </c>
      <c r="G1097" t="s">
        <v>4070</v>
      </c>
      <c r="H1097" s="99">
        <v>401768</v>
      </c>
      <c r="I1097" t="s">
        <v>4071</v>
      </c>
    </row>
    <row r="1098" spans="1:9" x14ac:dyDescent="0.25">
      <c r="A1098" t="s">
        <v>4069</v>
      </c>
      <c r="B1098" t="s">
        <v>877</v>
      </c>
      <c r="C1098" t="s">
        <v>878</v>
      </c>
      <c r="D1098" t="s">
        <v>4366</v>
      </c>
      <c r="E1098" t="s">
        <v>2324</v>
      </c>
      <c r="F1098" s="99">
        <v>42614</v>
      </c>
      <c r="G1098" t="s">
        <v>4070</v>
      </c>
      <c r="H1098" s="99">
        <v>401768</v>
      </c>
      <c r="I1098" t="s">
        <v>4071</v>
      </c>
    </row>
    <row r="1099" spans="1:9" x14ac:dyDescent="0.25">
      <c r="A1099" t="s">
        <v>4069</v>
      </c>
      <c r="B1099" t="s">
        <v>879</v>
      </c>
      <c r="C1099" t="s">
        <v>2325</v>
      </c>
      <c r="D1099" t="s">
        <v>4366</v>
      </c>
      <c r="E1099" t="s">
        <v>2324</v>
      </c>
      <c r="F1099" s="99">
        <v>42614</v>
      </c>
      <c r="G1099" s="99">
        <v>43738</v>
      </c>
      <c r="H1099" s="99">
        <v>401768</v>
      </c>
      <c r="I1099" t="s">
        <v>4071</v>
      </c>
    </row>
    <row r="1100" spans="1:9" x14ac:dyDescent="0.25">
      <c r="A1100" t="s">
        <v>4069</v>
      </c>
      <c r="B1100" t="s">
        <v>880</v>
      </c>
      <c r="C1100" t="s">
        <v>881</v>
      </c>
      <c r="D1100" t="s">
        <v>4367</v>
      </c>
      <c r="E1100" t="s">
        <v>2326</v>
      </c>
      <c r="F1100" s="99">
        <v>42614</v>
      </c>
      <c r="G1100" s="99">
        <v>43738</v>
      </c>
      <c r="H1100" s="99">
        <v>45291</v>
      </c>
      <c r="I1100" t="s">
        <v>3477</v>
      </c>
    </row>
    <row r="1101" spans="1:9" x14ac:dyDescent="0.25">
      <c r="A1101" t="s">
        <v>4069</v>
      </c>
      <c r="B1101" t="s">
        <v>882</v>
      </c>
      <c r="C1101" t="s">
        <v>883</v>
      </c>
      <c r="D1101" t="s">
        <v>4367</v>
      </c>
      <c r="E1101" t="s">
        <v>2326</v>
      </c>
      <c r="F1101" s="99">
        <v>42614</v>
      </c>
      <c r="G1101" s="99">
        <v>43738</v>
      </c>
      <c r="H1101" s="99">
        <v>45291</v>
      </c>
      <c r="I1101" t="s">
        <v>3477</v>
      </c>
    </row>
    <row r="1102" spans="1:9" x14ac:dyDescent="0.25">
      <c r="A1102" t="s">
        <v>4069</v>
      </c>
      <c r="B1102" t="s">
        <v>884</v>
      </c>
      <c r="C1102" t="s">
        <v>2327</v>
      </c>
      <c r="D1102" t="s">
        <v>2328</v>
      </c>
      <c r="E1102" t="s">
        <v>2329</v>
      </c>
      <c r="F1102" s="99">
        <v>42614</v>
      </c>
      <c r="G1102" t="s">
        <v>4070</v>
      </c>
      <c r="H1102" s="99">
        <v>401768</v>
      </c>
      <c r="I1102" t="s">
        <v>4071</v>
      </c>
    </row>
    <row r="1103" spans="1:9" x14ac:dyDescent="0.25">
      <c r="A1103" t="s">
        <v>4069</v>
      </c>
      <c r="B1103" t="s">
        <v>885</v>
      </c>
      <c r="C1103" t="s">
        <v>886</v>
      </c>
      <c r="D1103" t="s">
        <v>2328</v>
      </c>
      <c r="E1103" t="s">
        <v>2329</v>
      </c>
      <c r="F1103" s="99">
        <v>42614</v>
      </c>
      <c r="G1103" t="s">
        <v>4070</v>
      </c>
      <c r="H1103" s="99">
        <v>401768</v>
      </c>
      <c r="I1103" t="s">
        <v>4071</v>
      </c>
    </row>
    <row r="1104" spans="1:9" x14ac:dyDescent="0.25">
      <c r="A1104" t="s">
        <v>4069</v>
      </c>
      <c r="B1104" t="s">
        <v>887</v>
      </c>
      <c r="C1104" t="s">
        <v>2330</v>
      </c>
      <c r="D1104" t="s">
        <v>2330</v>
      </c>
      <c r="E1104" t="s">
        <v>2331</v>
      </c>
      <c r="F1104" s="99">
        <v>42614</v>
      </c>
      <c r="G1104" s="99">
        <v>43738</v>
      </c>
      <c r="H1104" s="99">
        <v>45291</v>
      </c>
      <c r="I1104" t="s">
        <v>3477</v>
      </c>
    </row>
    <row r="1105" spans="1:9" x14ac:dyDescent="0.25">
      <c r="A1105" t="s">
        <v>4069</v>
      </c>
      <c r="B1105" t="s">
        <v>888</v>
      </c>
      <c r="C1105" t="s">
        <v>889</v>
      </c>
      <c r="D1105" t="s">
        <v>2330</v>
      </c>
      <c r="E1105" t="s">
        <v>2331</v>
      </c>
      <c r="F1105" s="99">
        <v>42614</v>
      </c>
      <c r="G1105" s="99">
        <v>43738</v>
      </c>
      <c r="H1105" s="99">
        <v>45291</v>
      </c>
      <c r="I1105" t="s">
        <v>3477</v>
      </c>
    </row>
    <row r="1106" spans="1:9" x14ac:dyDescent="0.25">
      <c r="A1106" t="s">
        <v>4069</v>
      </c>
      <c r="B1106" t="s">
        <v>890</v>
      </c>
      <c r="C1106" t="s">
        <v>2332</v>
      </c>
      <c r="D1106" t="s">
        <v>2332</v>
      </c>
      <c r="E1106" t="s">
        <v>2333</v>
      </c>
      <c r="F1106" s="99">
        <v>42614</v>
      </c>
      <c r="G1106" s="99">
        <v>43738</v>
      </c>
      <c r="H1106" s="99">
        <v>45291</v>
      </c>
      <c r="I1106" t="s">
        <v>3477</v>
      </c>
    </row>
    <row r="1107" spans="1:9" x14ac:dyDescent="0.25">
      <c r="A1107" t="s">
        <v>4069</v>
      </c>
      <c r="B1107" t="s">
        <v>891</v>
      </c>
      <c r="C1107" t="s">
        <v>892</v>
      </c>
      <c r="D1107" t="s">
        <v>2332</v>
      </c>
      <c r="E1107" t="s">
        <v>2333</v>
      </c>
      <c r="F1107" s="99">
        <v>42614</v>
      </c>
      <c r="G1107" s="99">
        <v>43738</v>
      </c>
      <c r="H1107" s="99">
        <v>45291</v>
      </c>
      <c r="I1107" t="s">
        <v>3477</v>
      </c>
    </row>
    <row r="1108" spans="1:9" x14ac:dyDescent="0.25">
      <c r="A1108" t="s">
        <v>4069</v>
      </c>
      <c r="B1108" t="s">
        <v>893</v>
      </c>
      <c r="C1108" t="s">
        <v>2334</v>
      </c>
      <c r="D1108" t="s">
        <v>4368</v>
      </c>
      <c r="E1108" t="s">
        <v>2335</v>
      </c>
      <c r="F1108" s="99">
        <v>42614</v>
      </c>
      <c r="G1108" t="s">
        <v>4070</v>
      </c>
      <c r="H1108" s="99">
        <v>401768</v>
      </c>
      <c r="I1108" t="s">
        <v>4071</v>
      </c>
    </row>
    <row r="1109" spans="1:9" x14ac:dyDescent="0.25">
      <c r="A1109" t="s">
        <v>4069</v>
      </c>
      <c r="B1109" t="s">
        <v>894</v>
      </c>
      <c r="C1109" t="s">
        <v>895</v>
      </c>
      <c r="D1109" t="s">
        <v>4368</v>
      </c>
      <c r="E1109" t="s">
        <v>2335</v>
      </c>
      <c r="F1109" s="99">
        <v>42614</v>
      </c>
      <c r="G1109" t="s">
        <v>4070</v>
      </c>
      <c r="H1109" s="99">
        <v>401768</v>
      </c>
      <c r="I1109" t="s">
        <v>4071</v>
      </c>
    </row>
    <row r="1110" spans="1:9" x14ac:dyDescent="0.25">
      <c r="A1110" t="s">
        <v>4069</v>
      </c>
      <c r="B1110" t="s">
        <v>896</v>
      </c>
      <c r="C1110" t="s">
        <v>4369</v>
      </c>
      <c r="D1110" t="s">
        <v>2337</v>
      </c>
      <c r="E1110" t="s">
        <v>2338</v>
      </c>
      <c r="F1110" s="99">
        <v>42614</v>
      </c>
      <c r="G1110" t="s">
        <v>4070</v>
      </c>
      <c r="H1110" s="99">
        <v>401768</v>
      </c>
      <c r="I1110" t="s">
        <v>4071</v>
      </c>
    </row>
    <row r="1111" spans="1:9" x14ac:dyDescent="0.25">
      <c r="A1111" t="s">
        <v>4069</v>
      </c>
      <c r="B1111" t="s">
        <v>897</v>
      </c>
      <c r="C1111" t="s">
        <v>4370</v>
      </c>
      <c r="D1111" t="s">
        <v>2337</v>
      </c>
      <c r="E1111" t="s">
        <v>2338</v>
      </c>
      <c r="F1111" s="99">
        <v>42614</v>
      </c>
      <c r="G1111" t="s">
        <v>4070</v>
      </c>
      <c r="H1111" s="99">
        <v>401768</v>
      </c>
      <c r="I1111" t="s">
        <v>4071</v>
      </c>
    </row>
    <row r="1112" spans="1:9" x14ac:dyDescent="0.25">
      <c r="A1112" t="s">
        <v>4069</v>
      </c>
      <c r="B1112" t="s">
        <v>898</v>
      </c>
      <c r="C1112" t="s">
        <v>2340</v>
      </c>
      <c r="D1112" t="s">
        <v>2340</v>
      </c>
      <c r="E1112" t="s">
        <v>2341</v>
      </c>
      <c r="F1112" s="99">
        <v>42614</v>
      </c>
      <c r="G1112" s="99">
        <v>43738</v>
      </c>
      <c r="H1112" s="99">
        <v>45291</v>
      </c>
      <c r="I1112" t="s">
        <v>3477</v>
      </c>
    </row>
    <row r="1113" spans="1:9" x14ac:dyDescent="0.25">
      <c r="A1113" t="s">
        <v>4069</v>
      </c>
      <c r="B1113" t="s">
        <v>899</v>
      </c>
      <c r="C1113" t="s">
        <v>900</v>
      </c>
      <c r="D1113" t="s">
        <v>2340</v>
      </c>
      <c r="E1113" t="s">
        <v>2341</v>
      </c>
      <c r="F1113" s="99">
        <v>42614</v>
      </c>
      <c r="G1113" s="99">
        <v>43738</v>
      </c>
      <c r="H1113" s="99">
        <v>45291</v>
      </c>
      <c r="I1113" t="s">
        <v>3477</v>
      </c>
    </row>
    <row r="1114" spans="1:9" x14ac:dyDescent="0.25">
      <c r="A1114" t="s">
        <v>4069</v>
      </c>
      <c r="B1114" t="s">
        <v>1466</v>
      </c>
      <c r="C1114" t="s">
        <v>2342</v>
      </c>
      <c r="D1114" t="s">
        <v>2343</v>
      </c>
      <c r="E1114" t="s">
        <v>2344</v>
      </c>
      <c r="F1114" s="99">
        <v>42614</v>
      </c>
      <c r="G1114" s="99">
        <v>43738</v>
      </c>
      <c r="H1114" s="99">
        <v>45291</v>
      </c>
      <c r="I1114" t="s">
        <v>3477</v>
      </c>
    </row>
    <row r="1115" spans="1:9" x14ac:dyDescent="0.25">
      <c r="A1115" t="s">
        <v>4069</v>
      </c>
      <c r="B1115" t="s">
        <v>901</v>
      </c>
      <c r="C1115" t="s">
        <v>902</v>
      </c>
      <c r="D1115" t="s">
        <v>2345</v>
      </c>
      <c r="E1115" t="s">
        <v>2346</v>
      </c>
      <c r="F1115" s="99">
        <v>42614</v>
      </c>
      <c r="G1115" s="99">
        <v>43738</v>
      </c>
      <c r="H1115" s="99">
        <v>45291</v>
      </c>
      <c r="I1115" t="s">
        <v>3477</v>
      </c>
    </row>
    <row r="1116" spans="1:9" x14ac:dyDescent="0.25">
      <c r="A1116" t="s">
        <v>4069</v>
      </c>
      <c r="B1116" t="s">
        <v>1467</v>
      </c>
      <c r="C1116" t="s">
        <v>2347</v>
      </c>
      <c r="D1116" t="s">
        <v>2343</v>
      </c>
      <c r="E1116" t="s">
        <v>2344</v>
      </c>
      <c r="F1116" s="99">
        <v>42614</v>
      </c>
      <c r="G1116" s="99">
        <v>43738</v>
      </c>
      <c r="H1116" s="99">
        <v>45291</v>
      </c>
      <c r="I1116" t="s">
        <v>3477</v>
      </c>
    </row>
    <row r="1117" spans="1:9" x14ac:dyDescent="0.25">
      <c r="A1117" t="s">
        <v>4069</v>
      </c>
      <c r="B1117" t="s">
        <v>903</v>
      </c>
      <c r="C1117" t="s">
        <v>904</v>
      </c>
      <c r="D1117" t="s">
        <v>2345</v>
      </c>
      <c r="E1117" t="s">
        <v>2348</v>
      </c>
      <c r="F1117" s="99">
        <v>42614</v>
      </c>
      <c r="G1117" s="99">
        <v>43738</v>
      </c>
      <c r="H1117" s="99">
        <v>45291</v>
      </c>
      <c r="I1117" t="s">
        <v>3477</v>
      </c>
    </row>
    <row r="1118" spans="1:9" x14ac:dyDescent="0.25">
      <c r="A1118" t="s">
        <v>4069</v>
      </c>
      <c r="B1118" t="s">
        <v>905</v>
      </c>
      <c r="C1118" t="s">
        <v>2349</v>
      </c>
      <c r="D1118" t="s">
        <v>2350</v>
      </c>
      <c r="E1118" t="s">
        <v>2351</v>
      </c>
      <c r="F1118" s="99">
        <v>42614</v>
      </c>
      <c r="G1118" s="99">
        <v>43738</v>
      </c>
      <c r="H1118" s="99">
        <v>45291</v>
      </c>
      <c r="I1118" t="s">
        <v>3477</v>
      </c>
    </row>
    <row r="1119" spans="1:9" x14ac:dyDescent="0.25">
      <c r="A1119" t="s">
        <v>4069</v>
      </c>
      <c r="B1119" t="s">
        <v>906</v>
      </c>
      <c r="C1119" t="s">
        <v>2352</v>
      </c>
      <c r="D1119" t="s">
        <v>2353</v>
      </c>
      <c r="E1119" t="s">
        <v>2354</v>
      </c>
      <c r="F1119" s="99">
        <v>42614</v>
      </c>
      <c r="G1119" s="99">
        <v>43738</v>
      </c>
      <c r="H1119" s="99">
        <v>45291</v>
      </c>
      <c r="I1119" t="s">
        <v>3477</v>
      </c>
    </row>
    <row r="1120" spans="1:9" x14ac:dyDescent="0.25">
      <c r="A1120" t="s">
        <v>4069</v>
      </c>
      <c r="B1120" t="s">
        <v>907</v>
      </c>
      <c r="C1120" t="s">
        <v>2355</v>
      </c>
      <c r="D1120" t="s">
        <v>2350</v>
      </c>
      <c r="E1120" t="s">
        <v>2354</v>
      </c>
      <c r="F1120" s="99">
        <v>42614</v>
      </c>
      <c r="G1120" s="99">
        <v>43738</v>
      </c>
      <c r="H1120" s="99">
        <v>45291</v>
      </c>
      <c r="I1120" t="s">
        <v>3477</v>
      </c>
    </row>
    <row r="1121" spans="1:9" x14ac:dyDescent="0.25">
      <c r="A1121" t="s">
        <v>4069</v>
      </c>
      <c r="B1121" t="s">
        <v>908</v>
      </c>
      <c r="C1121" t="s">
        <v>909</v>
      </c>
      <c r="D1121" t="s">
        <v>2353</v>
      </c>
      <c r="E1121" t="s">
        <v>2354</v>
      </c>
      <c r="F1121" s="99">
        <v>42614</v>
      </c>
      <c r="G1121" s="99">
        <v>43738</v>
      </c>
      <c r="H1121" s="99">
        <v>45291</v>
      </c>
      <c r="I1121" t="s">
        <v>3477</v>
      </c>
    </row>
    <row r="1122" spans="1:9" x14ac:dyDescent="0.25">
      <c r="A1122" t="s">
        <v>4069</v>
      </c>
      <c r="B1122" t="s">
        <v>910</v>
      </c>
      <c r="C1122" t="s">
        <v>911</v>
      </c>
      <c r="D1122" t="s">
        <v>2356</v>
      </c>
      <c r="E1122" t="s">
        <v>2357</v>
      </c>
      <c r="F1122" s="99">
        <v>42614</v>
      </c>
      <c r="G1122" s="99">
        <v>43738</v>
      </c>
      <c r="H1122" s="99">
        <v>45291</v>
      </c>
      <c r="I1122" t="s">
        <v>3477</v>
      </c>
    </row>
    <row r="1123" spans="1:9" x14ac:dyDescent="0.25">
      <c r="A1123" t="s">
        <v>4069</v>
      </c>
      <c r="B1123" t="s">
        <v>912</v>
      </c>
      <c r="C1123" t="s">
        <v>913</v>
      </c>
      <c r="D1123" t="s">
        <v>2356</v>
      </c>
      <c r="E1123" t="s">
        <v>2357</v>
      </c>
      <c r="F1123" s="99">
        <v>42614</v>
      </c>
      <c r="G1123" s="99">
        <v>43738</v>
      </c>
      <c r="H1123" s="99">
        <v>45291</v>
      </c>
      <c r="I1123" t="s">
        <v>3477</v>
      </c>
    </row>
    <row r="1124" spans="1:9" x14ac:dyDescent="0.25">
      <c r="A1124" t="s">
        <v>4069</v>
      </c>
      <c r="B1124" t="s">
        <v>914</v>
      </c>
      <c r="C1124" t="s">
        <v>915</v>
      </c>
      <c r="D1124" t="s">
        <v>4371</v>
      </c>
      <c r="E1124" t="s">
        <v>2358</v>
      </c>
      <c r="F1124" s="99">
        <v>42614</v>
      </c>
      <c r="G1124" t="s">
        <v>4070</v>
      </c>
      <c r="H1124" s="99">
        <v>401768</v>
      </c>
      <c r="I1124" t="s">
        <v>4071</v>
      </c>
    </row>
    <row r="1125" spans="1:9" x14ac:dyDescent="0.25">
      <c r="A1125" t="s">
        <v>4069</v>
      </c>
      <c r="B1125" t="s">
        <v>916</v>
      </c>
      <c r="C1125" t="s">
        <v>917</v>
      </c>
      <c r="D1125" t="s">
        <v>4371</v>
      </c>
      <c r="E1125" t="s">
        <v>2358</v>
      </c>
      <c r="F1125" s="99">
        <v>42614</v>
      </c>
      <c r="G1125" t="s">
        <v>4070</v>
      </c>
      <c r="H1125" s="99">
        <v>401768</v>
      </c>
      <c r="I1125" t="s">
        <v>4071</v>
      </c>
    </row>
    <row r="1126" spans="1:9" x14ac:dyDescent="0.25">
      <c r="A1126" t="s">
        <v>4069</v>
      </c>
      <c r="B1126" t="s">
        <v>918</v>
      </c>
      <c r="C1126" t="s">
        <v>919</v>
      </c>
      <c r="D1126" t="s">
        <v>4372</v>
      </c>
      <c r="E1126" t="s">
        <v>2359</v>
      </c>
      <c r="F1126" s="99">
        <v>42614</v>
      </c>
      <c r="G1126" s="99">
        <v>43738</v>
      </c>
      <c r="H1126" s="99">
        <v>45291</v>
      </c>
      <c r="I1126" t="s">
        <v>3477</v>
      </c>
    </row>
    <row r="1127" spans="1:9" x14ac:dyDescent="0.25">
      <c r="A1127" t="s">
        <v>4069</v>
      </c>
      <c r="B1127" t="s">
        <v>920</v>
      </c>
      <c r="C1127" t="s">
        <v>921</v>
      </c>
      <c r="D1127" t="s">
        <v>4372</v>
      </c>
      <c r="E1127" t="s">
        <v>2359</v>
      </c>
      <c r="F1127" s="99">
        <v>42614</v>
      </c>
      <c r="G1127" s="99">
        <v>43738</v>
      </c>
      <c r="H1127" s="99">
        <v>45291</v>
      </c>
      <c r="I1127" t="s">
        <v>3477</v>
      </c>
    </row>
    <row r="1128" spans="1:9" x14ac:dyDescent="0.25">
      <c r="A1128" t="s">
        <v>4069</v>
      </c>
      <c r="B1128" t="s">
        <v>922</v>
      </c>
      <c r="C1128" t="s">
        <v>923</v>
      </c>
      <c r="D1128" t="s">
        <v>923</v>
      </c>
      <c r="E1128" t="s">
        <v>2360</v>
      </c>
      <c r="F1128" s="99">
        <v>42614</v>
      </c>
      <c r="G1128" s="99">
        <v>43738</v>
      </c>
      <c r="H1128" s="99">
        <v>45291</v>
      </c>
      <c r="I1128" t="s">
        <v>3477</v>
      </c>
    </row>
    <row r="1129" spans="1:9" x14ac:dyDescent="0.25">
      <c r="A1129" t="s">
        <v>4069</v>
      </c>
      <c r="B1129" t="s">
        <v>924</v>
      </c>
      <c r="C1129" t="s">
        <v>789</v>
      </c>
      <c r="D1129" t="s">
        <v>923</v>
      </c>
      <c r="E1129" t="s">
        <v>2360</v>
      </c>
      <c r="F1129" s="99">
        <v>42614</v>
      </c>
      <c r="G1129" s="99">
        <v>43738</v>
      </c>
      <c r="H1129" s="99">
        <v>45291</v>
      </c>
      <c r="I1129" t="s">
        <v>3477</v>
      </c>
    </row>
    <row r="1130" spans="1:9" x14ac:dyDescent="0.25">
      <c r="A1130" t="s">
        <v>4069</v>
      </c>
      <c r="B1130" t="s">
        <v>3602</v>
      </c>
      <c r="C1130" t="s">
        <v>2330</v>
      </c>
      <c r="D1130" t="s">
        <v>2330</v>
      </c>
      <c r="E1130" t="s">
        <v>2331</v>
      </c>
      <c r="F1130" s="99">
        <v>43831</v>
      </c>
      <c r="G1130" t="s">
        <v>4070</v>
      </c>
      <c r="H1130" s="99">
        <v>401768</v>
      </c>
      <c r="I1130" t="s">
        <v>3557</v>
      </c>
    </row>
    <row r="1131" spans="1:9" x14ac:dyDescent="0.25">
      <c r="A1131" t="s">
        <v>4069</v>
      </c>
      <c r="B1131" t="s">
        <v>3603</v>
      </c>
      <c r="C1131" t="s">
        <v>889</v>
      </c>
      <c r="D1131" t="s">
        <v>2330</v>
      </c>
      <c r="E1131" t="s">
        <v>2331</v>
      </c>
      <c r="F1131" s="99">
        <v>43831</v>
      </c>
      <c r="G1131" t="s">
        <v>4070</v>
      </c>
      <c r="H1131" s="99">
        <v>401768</v>
      </c>
      <c r="I1131" t="s">
        <v>3557</v>
      </c>
    </row>
    <row r="1132" spans="1:9" x14ac:dyDescent="0.25">
      <c r="A1132" t="s">
        <v>4069</v>
      </c>
      <c r="B1132" t="s">
        <v>3604</v>
      </c>
      <c r="C1132" t="s">
        <v>3605</v>
      </c>
      <c r="D1132" t="s">
        <v>2332</v>
      </c>
      <c r="E1132" t="s">
        <v>2333</v>
      </c>
      <c r="F1132" s="99">
        <v>43831</v>
      </c>
      <c r="G1132" t="s">
        <v>4070</v>
      </c>
      <c r="H1132" s="99">
        <v>401768</v>
      </c>
      <c r="I1132" t="s">
        <v>3557</v>
      </c>
    </row>
    <row r="1133" spans="1:9" x14ac:dyDescent="0.25">
      <c r="A1133" t="s">
        <v>4069</v>
      </c>
      <c r="B1133" t="s">
        <v>3606</v>
      </c>
      <c r="C1133" t="s">
        <v>3607</v>
      </c>
      <c r="D1133" t="s">
        <v>2332</v>
      </c>
      <c r="E1133" t="s">
        <v>2333</v>
      </c>
      <c r="F1133" s="99">
        <v>43831</v>
      </c>
      <c r="G1133" t="s">
        <v>4070</v>
      </c>
      <c r="H1133" s="99">
        <v>401768</v>
      </c>
      <c r="I1133" t="s">
        <v>3557</v>
      </c>
    </row>
    <row r="1134" spans="1:9" x14ac:dyDescent="0.25">
      <c r="A1134" t="s">
        <v>4069</v>
      </c>
      <c r="B1134" t="s">
        <v>925</v>
      </c>
      <c r="C1134" t="s">
        <v>926</v>
      </c>
      <c r="D1134" t="s">
        <v>2361</v>
      </c>
      <c r="E1134" t="s">
        <v>2362</v>
      </c>
      <c r="F1134" s="99">
        <v>42614</v>
      </c>
      <c r="G1134" t="s">
        <v>4070</v>
      </c>
      <c r="H1134" s="99">
        <v>401768</v>
      </c>
      <c r="I1134" t="s">
        <v>4071</v>
      </c>
    </row>
    <row r="1135" spans="1:9" x14ac:dyDescent="0.25">
      <c r="A1135" t="s">
        <v>4069</v>
      </c>
      <c r="B1135" t="s">
        <v>927</v>
      </c>
      <c r="C1135" t="s">
        <v>928</v>
      </c>
      <c r="D1135" t="s">
        <v>2361</v>
      </c>
      <c r="E1135" t="s">
        <v>2362</v>
      </c>
      <c r="F1135" s="99">
        <v>42614</v>
      </c>
      <c r="G1135" t="s">
        <v>4070</v>
      </c>
      <c r="H1135" s="99">
        <v>401768</v>
      </c>
      <c r="I1135" t="s">
        <v>4071</v>
      </c>
    </row>
    <row r="1136" spans="1:9" x14ac:dyDescent="0.25">
      <c r="A1136" t="s">
        <v>4069</v>
      </c>
      <c r="B1136" t="s">
        <v>929</v>
      </c>
      <c r="C1136" t="s">
        <v>2363</v>
      </c>
      <c r="D1136" t="s">
        <v>4373</v>
      </c>
      <c r="E1136" t="s">
        <v>2364</v>
      </c>
      <c r="F1136" s="99">
        <v>42614</v>
      </c>
      <c r="G1136" s="99">
        <v>43738</v>
      </c>
      <c r="H1136" s="99">
        <v>45291</v>
      </c>
      <c r="I1136" t="s">
        <v>3477</v>
      </c>
    </row>
    <row r="1137" spans="1:9" x14ac:dyDescent="0.25">
      <c r="A1137" t="s">
        <v>4069</v>
      </c>
      <c r="B1137" t="s">
        <v>930</v>
      </c>
      <c r="C1137" t="s">
        <v>931</v>
      </c>
      <c r="D1137" t="s">
        <v>4373</v>
      </c>
      <c r="E1137" t="s">
        <v>2364</v>
      </c>
      <c r="F1137" s="99">
        <v>42614</v>
      </c>
      <c r="G1137" s="99">
        <v>43738</v>
      </c>
      <c r="H1137" s="99">
        <v>45291</v>
      </c>
      <c r="I1137" t="s">
        <v>3477</v>
      </c>
    </row>
    <row r="1138" spans="1:9" x14ac:dyDescent="0.25">
      <c r="A1138" t="s">
        <v>4069</v>
      </c>
      <c r="B1138" t="s">
        <v>932</v>
      </c>
      <c r="C1138" t="s">
        <v>933</v>
      </c>
      <c r="D1138" t="s">
        <v>933</v>
      </c>
      <c r="E1138" t="s">
        <v>2365</v>
      </c>
      <c r="F1138" s="99">
        <v>42614</v>
      </c>
      <c r="G1138" t="s">
        <v>4070</v>
      </c>
      <c r="H1138" s="99">
        <v>401768</v>
      </c>
      <c r="I1138" t="s">
        <v>4071</v>
      </c>
    </row>
    <row r="1139" spans="1:9" x14ac:dyDescent="0.25">
      <c r="A1139" t="s">
        <v>4069</v>
      </c>
      <c r="B1139" t="s">
        <v>934</v>
      </c>
      <c r="C1139" t="s">
        <v>935</v>
      </c>
      <c r="D1139" t="s">
        <v>933</v>
      </c>
      <c r="E1139" t="s">
        <v>2365</v>
      </c>
      <c r="F1139" s="99">
        <v>42614</v>
      </c>
      <c r="G1139" t="s">
        <v>4070</v>
      </c>
      <c r="H1139" s="99">
        <v>401768</v>
      </c>
      <c r="I1139" t="s">
        <v>4071</v>
      </c>
    </row>
    <row r="1140" spans="1:9" x14ac:dyDescent="0.25">
      <c r="A1140" t="s">
        <v>4069</v>
      </c>
      <c r="B1140" t="s">
        <v>936</v>
      </c>
      <c r="C1140" t="s">
        <v>2366</v>
      </c>
      <c r="D1140" t="s">
        <v>2366</v>
      </c>
      <c r="E1140" t="s">
        <v>2367</v>
      </c>
      <c r="F1140" s="99">
        <v>42614</v>
      </c>
      <c r="G1140" s="99">
        <v>43738</v>
      </c>
      <c r="H1140" s="99">
        <v>45291</v>
      </c>
      <c r="I1140" t="s">
        <v>3477</v>
      </c>
    </row>
    <row r="1141" spans="1:9" x14ac:dyDescent="0.25">
      <c r="A1141" t="s">
        <v>4069</v>
      </c>
      <c r="B1141" t="s">
        <v>937</v>
      </c>
      <c r="C1141" t="s">
        <v>938</v>
      </c>
      <c r="D1141" t="s">
        <v>2366</v>
      </c>
      <c r="E1141" t="s">
        <v>2367</v>
      </c>
      <c r="F1141" s="99">
        <v>42614</v>
      </c>
      <c r="G1141" s="99">
        <v>43738</v>
      </c>
      <c r="H1141" s="99">
        <v>45291</v>
      </c>
      <c r="I1141" t="s">
        <v>3477</v>
      </c>
    </row>
    <row r="1142" spans="1:9" x14ac:dyDescent="0.25">
      <c r="A1142" t="s">
        <v>4069</v>
      </c>
      <c r="B1142" t="s">
        <v>939</v>
      </c>
      <c r="C1142" t="s">
        <v>2368</v>
      </c>
      <c r="D1142" t="s">
        <v>2368</v>
      </c>
      <c r="E1142" t="s">
        <v>2369</v>
      </c>
      <c r="F1142" s="99">
        <v>42614</v>
      </c>
      <c r="G1142" t="s">
        <v>4070</v>
      </c>
      <c r="H1142" s="99">
        <v>401768</v>
      </c>
      <c r="I1142" t="s">
        <v>4071</v>
      </c>
    </row>
    <row r="1143" spans="1:9" x14ac:dyDescent="0.25">
      <c r="A1143" t="s">
        <v>4069</v>
      </c>
      <c r="B1143" t="s">
        <v>940</v>
      </c>
      <c r="C1143" t="s">
        <v>941</v>
      </c>
      <c r="D1143" t="s">
        <v>2368</v>
      </c>
      <c r="E1143" t="s">
        <v>2369</v>
      </c>
      <c r="F1143" s="99">
        <v>42614</v>
      </c>
      <c r="G1143" t="s">
        <v>4070</v>
      </c>
      <c r="H1143" s="99">
        <v>401768</v>
      </c>
      <c r="I1143" t="s">
        <v>4071</v>
      </c>
    </row>
    <row r="1144" spans="1:9" x14ac:dyDescent="0.25">
      <c r="A1144" t="s">
        <v>4069</v>
      </c>
      <c r="B1144" t="s">
        <v>942</v>
      </c>
      <c r="C1144" t="s">
        <v>2370</v>
      </c>
      <c r="D1144" t="s">
        <v>2371</v>
      </c>
      <c r="E1144" t="s">
        <v>2372</v>
      </c>
      <c r="F1144" s="99">
        <v>42614</v>
      </c>
      <c r="G1144" t="s">
        <v>4070</v>
      </c>
      <c r="H1144" s="99">
        <v>401768</v>
      </c>
      <c r="I1144" t="s">
        <v>4071</v>
      </c>
    </row>
    <row r="1145" spans="1:9" x14ac:dyDescent="0.25">
      <c r="A1145" t="s">
        <v>4069</v>
      </c>
      <c r="B1145" t="s">
        <v>943</v>
      </c>
      <c r="C1145" t="s">
        <v>944</v>
      </c>
      <c r="D1145" t="s">
        <v>2371</v>
      </c>
      <c r="E1145" t="s">
        <v>2372</v>
      </c>
      <c r="F1145" s="99">
        <v>42614</v>
      </c>
      <c r="G1145" t="s">
        <v>4070</v>
      </c>
      <c r="H1145" s="99">
        <v>401768</v>
      </c>
      <c r="I1145" t="s">
        <v>4071</v>
      </c>
    </row>
    <row r="1146" spans="1:9" x14ac:dyDescent="0.25">
      <c r="A1146" t="s">
        <v>4069</v>
      </c>
      <c r="B1146" t="s">
        <v>945</v>
      </c>
      <c r="C1146" t="s">
        <v>4374</v>
      </c>
      <c r="D1146" t="s">
        <v>4375</v>
      </c>
      <c r="E1146" t="s">
        <v>2374</v>
      </c>
      <c r="F1146" s="99">
        <v>42614</v>
      </c>
      <c r="G1146" t="s">
        <v>4070</v>
      </c>
      <c r="H1146" s="99">
        <v>401768</v>
      </c>
      <c r="I1146" t="s">
        <v>4071</v>
      </c>
    </row>
    <row r="1147" spans="1:9" x14ac:dyDescent="0.25">
      <c r="A1147" t="s">
        <v>4069</v>
      </c>
      <c r="B1147" t="s">
        <v>946</v>
      </c>
      <c r="C1147" t="s">
        <v>4376</v>
      </c>
      <c r="D1147" t="s">
        <v>4375</v>
      </c>
      <c r="E1147" t="s">
        <v>2374</v>
      </c>
      <c r="F1147" s="99">
        <v>42614</v>
      </c>
      <c r="G1147" t="s">
        <v>4070</v>
      </c>
      <c r="H1147" s="99">
        <v>401768</v>
      </c>
      <c r="I1147" t="s">
        <v>4071</v>
      </c>
    </row>
    <row r="1148" spans="1:9" x14ac:dyDescent="0.25">
      <c r="A1148" t="s">
        <v>4069</v>
      </c>
      <c r="B1148" t="s">
        <v>947</v>
      </c>
      <c r="C1148" t="s">
        <v>2376</v>
      </c>
      <c r="D1148" t="s">
        <v>2376</v>
      </c>
      <c r="E1148" t="s">
        <v>2377</v>
      </c>
      <c r="F1148" s="99">
        <v>42614</v>
      </c>
      <c r="G1148" s="99">
        <v>43738</v>
      </c>
      <c r="H1148" s="99">
        <v>45291</v>
      </c>
      <c r="I1148" t="s">
        <v>3477</v>
      </c>
    </row>
    <row r="1149" spans="1:9" x14ac:dyDescent="0.25">
      <c r="A1149" t="s">
        <v>4069</v>
      </c>
      <c r="B1149" t="s">
        <v>948</v>
      </c>
      <c r="C1149" t="s">
        <v>949</v>
      </c>
      <c r="D1149" t="s">
        <v>2376</v>
      </c>
      <c r="E1149" t="s">
        <v>2377</v>
      </c>
      <c r="F1149" s="99">
        <v>42614</v>
      </c>
      <c r="G1149" s="99">
        <v>43738</v>
      </c>
      <c r="H1149" s="99">
        <v>45291</v>
      </c>
      <c r="I1149" t="s">
        <v>3477</v>
      </c>
    </row>
    <row r="1150" spans="1:9" x14ac:dyDescent="0.25">
      <c r="A1150" t="s">
        <v>4069</v>
      </c>
      <c r="B1150" t="s">
        <v>3608</v>
      </c>
      <c r="C1150" t="s">
        <v>3609</v>
      </c>
      <c r="D1150" t="s">
        <v>4377</v>
      </c>
      <c r="E1150" t="s">
        <v>2364</v>
      </c>
      <c r="F1150" s="99">
        <v>43831</v>
      </c>
      <c r="G1150" t="s">
        <v>4070</v>
      </c>
      <c r="H1150" s="99">
        <v>401768</v>
      </c>
      <c r="I1150" t="s">
        <v>3557</v>
      </c>
    </row>
    <row r="1151" spans="1:9" x14ac:dyDescent="0.25">
      <c r="A1151" t="s">
        <v>4069</v>
      </c>
      <c r="B1151" t="s">
        <v>3610</v>
      </c>
      <c r="C1151" t="s">
        <v>3611</v>
      </c>
      <c r="D1151" t="s">
        <v>4377</v>
      </c>
      <c r="E1151" t="s">
        <v>2364</v>
      </c>
      <c r="F1151" s="99">
        <v>43831</v>
      </c>
      <c r="G1151" t="s">
        <v>4070</v>
      </c>
      <c r="H1151" s="99">
        <v>401768</v>
      </c>
      <c r="I1151" t="s">
        <v>3557</v>
      </c>
    </row>
    <row r="1152" spans="1:9" x14ac:dyDescent="0.25">
      <c r="A1152" t="s">
        <v>4069</v>
      </c>
      <c r="B1152" t="s">
        <v>3612</v>
      </c>
      <c r="C1152" t="s">
        <v>2366</v>
      </c>
      <c r="D1152" t="s">
        <v>2366</v>
      </c>
      <c r="E1152" t="s">
        <v>2367</v>
      </c>
      <c r="F1152" s="99">
        <v>43831</v>
      </c>
      <c r="G1152" t="s">
        <v>4070</v>
      </c>
      <c r="H1152" s="99">
        <v>401768</v>
      </c>
      <c r="I1152" t="s">
        <v>3557</v>
      </c>
    </row>
    <row r="1153" spans="1:9" x14ac:dyDescent="0.25">
      <c r="A1153" t="s">
        <v>4069</v>
      </c>
      <c r="B1153" t="s">
        <v>3613</v>
      </c>
      <c r="C1153" t="s">
        <v>938</v>
      </c>
      <c r="D1153" t="s">
        <v>2366</v>
      </c>
      <c r="E1153" t="s">
        <v>2367</v>
      </c>
      <c r="F1153" s="99">
        <v>43831</v>
      </c>
      <c r="G1153" t="s">
        <v>4070</v>
      </c>
      <c r="H1153" s="99">
        <v>401768</v>
      </c>
      <c r="I1153" t="s">
        <v>3557</v>
      </c>
    </row>
    <row r="1154" spans="1:9" x14ac:dyDescent="0.25">
      <c r="A1154" t="s">
        <v>4069</v>
      </c>
      <c r="B1154" t="s">
        <v>3614</v>
      </c>
      <c r="C1154" t="s">
        <v>3615</v>
      </c>
      <c r="D1154" t="s">
        <v>3616</v>
      </c>
      <c r="E1154" t="s">
        <v>3617</v>
      </c>
      <c r="F1154" s="99">
        <v>43831</v>
      </c>
      <c r="G1154" t="s">
        <v>4070</v>
      </c>
      <c r="H1154" s="99">
        <v>401768</v>
      </c>
      <c r="I1154" t="s">
        <v>3552</v>
      </c>
    </row>
    <row r="1155" spans="1:9" x14ac:dyDescent="0.25">
      <c r="A1155" t="s">
        <v>4069</v>
      </c>
      <c r="B1155" t="s">
        <v>3618</v>
      </c>
      <c r="C1155" t="s">
        <v>3619</v>
      </c>
      <c r="D1155" t="s">
        <v>3616</v>
      </c>
      <c r="E1155" t="s">
        <v>3617</v>
      </c>
      <c r="F1155" s="99">
        <v>43831</v>
      </c>
      <c r="G1155" t="s">
        <v>4070</v>
      </c>
      <c r="H1155" s="99">
        <v>401768</v>
      </c>
      <c r="I1155" t="s">
        <v>3552</v>
      </c>
    </row>
    <row r="1156" spans="1:9" x14ac:dyDescent="0.25">
      <c r="A1156" t="s">
        <v>4069</v>
      </c>
      <c r="B1156" t="s">
        <v>3620</v>
      </c>
      <c r="C1156" t="s">
        <v>3621</v>
      </c>
      <c r="D1156" t="s">
        <v>3622</v>
      </c>
      <c r="E1156" t="s">
        <v>3623</v>
      </c>
      <c r="F1156" s="99">
        <v>43831</v>
      </c>
      <c r="G1156" t="s">
        <v>4070</v>
      </c>
      <c r="H1156" s="99">
        <v>401768</v>
      </c>
      <c r="I1156" t="s">
        <v>3552</v>
      </c>
    </row>
    <row r="1157" spans="1:9" x14ac:dyDescent="0.25">
      <c r="A1157" t="s">
        <v>4069</v>
      </c>
      <c r="B1157" t="s">
        <v>3624</v>
      </c>
      <c r="C1157" t="s">
        <v>3625</v>
      </c>
      <c r="D1157" t="s">
        <v>3622</v>
      </c>
      <c r="E1157" t="s">
        <v>3623</v>
      </c>
      <c r="F1157" s="99">
        <v>43831</v>
      </c>
      <c r="G1157" t="s">
        <v>4070</v>
      </c>
      <c r="H1157" s="99">
        <v>401768</v>
      </c>
      <c r="I1157" t="s">
        <v>3552</v>
      </c>
    </row>
    <row r="1158" spans="1:9" x14ac:dyDescent="0.25">
      <c r="A1158" t="s">
        <v>4069</v>
      </c>
      <c r="B1158" t="s">
        <v>3626</v>
      </c>
      <c r="C1158" t="s">
        <v>2376</v>
      </c>
      <c r="D1158" t="s">
        <v>2376</v>
      </c>
      <c r="E1158" t="s">
        <v>2377</v>
      </c>
      <c r="F1158" s="99">
        <v>43831</v>
      </c>
      <c r="G1158" t="s">
        <v>4070</v>
      </c>
      <c r="H1158" s="99">
        <v>401768</v>
      </c>
      <c r="I1158" t="s">
        <v>3557</v>
      </c>
    </row>
    <row r="1159" spans="1:9" x14ac:dyDescent="0.25">
      <c r="A1159" t="s">
        <v>4069</v>
      </c>
      <c r="B1159" t="s">
        <v>3627</v>
      </c>
      <c r="C1159" t="s">
        <v>949</v>
      </c>
      <c r="D1159" t="s">
        <v>2376</v>
      </c>
      <c r="E1159" t="s">
        <v>2377</v>
      </c>
      <c r="F1159" s="99">
        <v>43831</v>
      </c>
      <c r="G1159" t="s">
        <v>4070</v>
      </c>
      <c r="H1159" s="99">
        <v>401768</v>
      </c>
      <c r="I1159" t="s">
        <v>3557</v>
      </c>
    </row>
    <row r="1160" spans="1:9" x14ac:dyDescent="0.25">
      <c r="A1160" t="s">
        <v>4069</v>
      </c>
      <c r="B1160" t="s">
        <v>950</v>
      </c>
      <c r="C1160" t="s">
        <v>951</v>
      </c>
      <c r="D1160" t="s">
        <v>951</v>
      </c>
      <c r="E1160" t="s">
        <v>2378</v>
      </c>
      <c r="F1160" s="99">
        <v>42614</v>
      </c>
      <c r="G1160" t="s">
        <v>4070</v>
      </c>
      <c r="H1160" s="99">
        <v>401768</v>
      </c>
      <c r="I1160" t="s">
        <v>4071</v>
      </c>
    </row>
    <row r="1161" spans="1:9" x14ac:dyDescent="0.25">
      <c r="A1161" t="s">
        <v>4069</v>
      </c>
      <c r="B1161" t="s">
        <v>952</v>
      </c>
      <c r="C1161" t="s">
        <v>953</v>
      </c>
      <c r="D1161" t="s">
        <v>951</v>
      </c>
      <c r="E1161" t="s">
        <v>2378</v>
      </c>
      <c r="F1161" s="99">
        <v>42614</v>
      </c>
      <c r="G1161" t="s">
        <v>4070</v>
      </c>
      <c r="H1161" s="99">
        <v>401768</v>
      </c>
      <c r="I1161" t="s">
        <v>4071</v>
      </c>
    </row>
    <row r="1162" spans="1:9" x14ac:dyDescent="0.25">
      <c r="A1162" t="s">
        <v>4069</v>
      </c>
      <c r="B1162" t="s">
        <v>954</v>
      </c>
      <c r="C1162" t="s">
        <v>3439</v>
      </c>
      <c r="D1162" t="s">
        <v>3439</v>
      </c>
      <c r="E1162" t="s">
        <v>2379</v>
      </c>
      <c r="F1162" s="99">
        <v>42614</v>
      </c>
      <c r="G1162" s="99">
        <v>43069</v>
      </c>
      <c r="H1162" s="99">
        <v>401768</v>
      </c>
      <c r="I1162" t="s">
        <v>4071</v>
      </c>
    </row>
    <row r="1163" spans="1:9" x14ac:dyDescent="0.25">
      <c r="A1163" t="s">
        <v>4069</v>
      </c>
      <c r="B1163" t="s">
        <v>955</v>
      </c>
      <c r="C1163" t="s">
        <v>3440</v>
      </c>
      <c r="D1163" t="s">
        <v>3439</v>
      </c>
      <c r="E1163" t="s">
        <v>2379</v>
      </c>
      <c r="F1163" s="99">
        <v>42614</v>
      </c>
      <c r="G1163" s="99">
        <v>43069</v>
      </c>
      <c r="H1163" s="99">
        <v>401768</v>
      </c>
      <c r="I1163" t="s">
        <v>4071</v>
      </c>
    </row>
    <row r="1164" spans="1:9" x14ac:dyDescent="0.25">
      <c r="A1164" t="s">
        <v>4069</v>
      </c>
      <c r="B1164" t="s">
        <v>2380</v>
      </c>
      <c r="C1164" t="s">
        <v>2381</v>
      </c>
      <c r="D1164" t="s">
        <v>2382</v>
      </c>
      <c r="E1164" t="s">
        <v>2383</v>
      </c>
      <c r="F1164" s="99">
        <v>42614</v>
      </c>
      <c r="G1164" s="99">
        <v>43738</v>
      </c>
      <c r="H1164" s="99">
        <v>45291</v>
      </c>
      <c r="I1164" t="s">
        <v>3477</v>
      </c>
    </row>
    <row r="1165" spans="1:9" x14ac:dyDescent="0.25">
      <c r="A1165" t="s">
        <v>4069</v>
      </c>
      <c r="B1165" t="s">
        <v>2384</v>
      </c>
      <c r="C1165" t="s">
        <v>2385</v>
      </c>
      <c r="D1165" t="s">
        <v>2382</v>
      </c>
      <c r="E1165" t="s">
        <v>2383</v>
      </c>
      <c r="F1165" s="99">
        <v>42614</v>
      </c>
      <c r="G1165" s="99">
        <v>43738</v>
      </c>
      <c r="H1165" s="99">
        <v>45291</v>
      </c>
      <c r="I1165" t="s">
        <v>3477</v>
      </c>
    </row>
    <row r="1166" spans="1:9" x14ac:dyDescent="0.25">
      <c r="A1166" t="s">
        <v>4069</v>
      </c>
      <c r="B1166" t="s">
        <v>3628</v>
      </c>
      <c r="C1166" t="s">
        <v>3629</v>
      </c>
      <c r="D1166" t="s">
        <v>2382</v>
      </c>
      <c r="E1166" t="s">
        <v>2383</v>
      </c>
      <c r="F1166" s="99">
        <v>43831</v>
      </c>
      <c r="G1166" t="s">
        <v>4070</v>
      </c>
      <c r="H1166" s="99">
        <v>401768</v>
      </c>
      <c r="I1166" t="s">
        <v>3597</v>
      </c>
    </row>
    <row r="1167" spans="1:9" x14ac:dyDescent="0.25">
      <c r="A1167" t="s">
        <v>4069</v>
      </c>
      <c r="B1167" t="s">
        <v>3630</v>
      </c>
      <c r="C1167" t="s">
        <v>3631</v>
      </c>
      <c r="D1167" t="s">
        <v>2382</v>
      </c>
      <c r="E1167" t="s">
        <v>2383</v>
      </c>
      <c r="F1167" s="99">
        <v>43831</v>
      </c>
      <c r="G1167" t="s">
        <v>4070</v>
      </c>
      <c r="H1167" s="99">
        <v>401768</v>
      </c>
      <c r="I1167" t="s">
        <v>3597</v>
      </c>
    </row>
    <row r="1168" spans="1:9" x14ac:dyDescent="0.25">
      <c r="A1168" t="s">
        <v>4069</v>
      </c>
      <c r="B1168" t="s">
        <v>956</v>
      </c>
      <c r="C1168" t="s">
        <v>957</v>
      </c>
      <c r="D1168" t="s">
        <v>957</v>
      </c>
      <c r="E1168" t="s">
        <v>2386</v>
      </c>
      <c r="F1168" s="99">
        <v>42614</v>
      </c>
      <c r="G1168" t="s">
        <v>4070</v>
      </c>
      <c r="H1168" s="99">
        <v>401768</v>
      </c>
      <c r="I1168" t="s">
        <v>4071</v>
      </c>
    </row>
    <row r="1169" spans="1:9" x14ac:dyDescent="0.25">
      <c r="A1169" t="s">
        <v>4069</v>
      </c>
      <c r="B1169" t="s">
        <v>958</v>
      </c>
      <c r="C1169" t="s">
        <v>959</v>
      </c>
      <c r="D1169" t="s">
        <v>957</v>
      </c>
      <c r="E1169" t="s">
        <v>2386</v>
      </c>
      <c r="F1169" s="99">
        <v>42614</v>
      </c>
      <c r="G1169" t="s">
        <v>4070</v>
      </c>
      <c r="H1169" s="99">
        <v>401768</v>
      </c>
      <c r="I1169" t="s">
        <v>4071</v>
      </c>
    </row>
    <row r="1170" spans="1:9" x14ac:dyDescent="0.25">
      <c r="A1170" t="s">
        <v>4069</v>
      </c>
      <c r="B1170" t="s">
        <v>960</v>
      </c>
      <c r="C1170" t="s">
        <v>2387</v>
      </c>
      <c r="D1170" t="s">
        <v>2387</v>
      </c>
      <c r="E1170" t="s">
        <v>2388</v>
      </c>
      <c r="F1170" s="99">
        <v>42614</v>
      </c>
      <c r="G1170" t="s">
        <v>4070</v>
      </c>
      <c r="H1170" s="99">
        <v>401768</v>
      </c>
      <c r="I1170" t="s">
        <v>4071</v>
      </c>
    </row>
    <row r="1171" spans="1:9" x14ac:dyDescent="0.25">
      <c r="A1171" t="s">
        <v>4069</v>
      </c>
      <c r="B1171" t="s">
        <v>961</v>
      </c>
      <c r="C1171" t="s">
        <v>962</v>
      </c>
      <c r="D1171" t="s">
        <v>2387</v>
      </c>
      <c r="E1171" t="s">
        <v>2388</v>
      </c>
      <c r="F1171" s="99">
        <v>42614</v>
      </c>
      <c r="G1171" t="s">
        <v>4070</v>
      </c>
      <c r="H1171" s="99">
        <v>401768</v>
      </c>
      <c r="I1171" t="s">
        <v>4071</v>
      </c>
    </row>
    <row r="1172" spans="1:9" x14ac:dyDescent="0.25">
      <c r="A1172" t="s">
        <v>4069</v>
      </c>
      <c r="B1172" t="s">
        <v>963</v>
      </c>
      <c r="C1172" t="s">
        <v>4378</v>
      </c>
      <c r="D1172" t="s">
        <v>4379</v>
      </c>
      <c r="E1172" t="s">
        <v>2390</v>
      </c>
      <c r="F1172" s="99">
        <v>42614</v>
      </c>
      <c r="G1172" s="99">
        <v>43738</v>
      </c>
      <c r="H1172" s="99">
        <v>45291</v>
      </c>
      <c r="I1172" t="s">
        <v>3477</v>
      </c>
    </row>
    <row r="1173" spans="1:9" x14ac:dyDescent="0.25">
      <c r="A1173" t="s">
        <v>4069</v>
      </c>
      <c r="B1173" t="s">
        <v>964</v>
      </c>
      <c r="C1173" t="s">
        <v>4380</v>
      </c>
      <c r="D1173" t="s">
        <v>4379</v>
      </c>
      <c r="E1173" t="s">
        <v>2390</v>
      </c>
      <c r="F1173" s="99">
        <v>42614</v>
      </c>
      <c r="G1173" s="99">
        <v>43738</v>
      </c>
      <c r="H1173" s="99">
        <v>45291</v>
      </c>
      <c r="I1173" t="s">
        <v>3477</v>
      </c>
    </row>
    <row r="1174" spans="1:9" x14ac:dyDescent="0.25">
      <c r="A1174" t="s">
        <v>4069</v>
      </c>
      <c r="B1174" t="s">
        <v>965</v>
      </c>
      <c r="C1174" t="s">
        <v>2392</v>
      </c>
      <c r="D1174" t="s">
        <v>2393</v>
      </c>
      <c r="E1174" t="s">
        <v>2394</v>
      </c>
      <c r="F1174" s="99">
        <v>42614</v>
      </c>
      <c r="G1174" t="s">
        <v>4070</v>
      </c>
      <c r="H1174" s="99">
        <v>401768</v>
      </c>
      <c r="I1174" t="s">
        <v>4071</v>
      </c>
    </row>
    <row r="1175" spans="1:9" x14ac:dyDescent="0.25">
      <c r="A1175" t="s">
        <v>4069</v>
      </c>
      <c r="B1175" t="s">
        <v>966</v>
      </c>
      <c r="C1175" t="s">
        <v>967</v>
      </c>
      <c r="D1175" t="s">
        <v>2393</v>
      </c>
      <c r="E1175" t="s">
        <v>2394</v>
      </c>
      <c r="F1175" s="99">
        <v>42614</v>
      </c>
      <c r="G1175" t="s">
        <v>4070</v>
      </c>
      <c r="H1175" s="99">
        <v>401768</v>
      </c>
      <c r="I1175" t="s">
        <v>4071</v>
      </c>
    </row>
    <row r="1176" spans="1:9" x14ac:dyDescent="0.25">
      <c r="A1176" t="s">
        <v>4069</v>
      </c>
      <c r="B1176" t="s">
        <v>968</v>
      </c>
      <c r="C1176" t="s">
        <v>969</v>
      </c>
      <c r="D1176" t="s">
        <v>4347</v>
      </c>
      <c r="E1176" t="s">
        <v>2395</v>
      </c>
      <c r="F1176" s="99">
        <v>42614</v>
      </c>
      <c r="G1176" t="s">
        <v>4070</v>
      </c>
      <c r="H1176" s="99">
        <v>401768</v>
      </c>
      <c r="I1176" t="s">
        <v>4071</v>
      </c>
    </row>
    <row r="1177" spans="1:9" x14ac:dyDescent="0.25">
      <c r="A1177" t="s">
        <v>4069</v>
      </c>
      <c r="B1177" t="s">
        <v>970</v>
      </c>
      <c r="C1177" t="s">
        <v>808</v>
      </c>
      <c r="D1177" t="s">
        <v>4347</v>
      </c>
      <c r="E1177" t="s">
        <v>2395</v>
      </c>
      <c r="F1177" s="99">
        <v>42614</v>
      </c>
      <c r="G1177" t="s">
        <v>4070</v>
      </c>
      <c r="H1177" s="99">
        <v>401768</v>
      </c>
      <c r="I1177" t="s">
        <v>4071</v>
      </c>
    </row>
    <row r="1178" spans="1:9" x14ac:dyDescent="0.25">
      <c r="A1178" t="s">
        <v>4069</v>
      </c>
      <c r="B1178" t="s">
        <v>971</v>
      </c>
      <c r="C1178" t="s">
        <v>972</v>
      </c>
      <c r="D1178" t="s">
        <v>4381</v>
      </c>
      <c r="E1178" t="s">
        <v>2396</v>
      </c>
      <c r="F1178" s="99">
        <v>42614</v>
      </c>
      <c r="G1178" t="s">
        <v>4070</v>
      </c>
      <c r="H1178" s="99">
        <v>401768</v>
      </c>
      <c r="I1178" t="s">
        <v>4071</v>
      </c>
    </row>
    <row r="1179" spans="1:9" x14ac:dyDescent="0.25">
      <c r="A1179" t="s">
        <v>4069</v>
      </c>
      <c r="B1179" t="s">
        <v>973</v>
      </c>
      <c r="C1179" t="s">
        <v>974</v>
      </c>
      <c r="D1179" t="s">
        <v>4381</v>
      </c>
      <c r="E1179" t="s">
        <v>2396</v>
      </c>
      <c r="F1179" s="99">
        <v>42614</v>
      </c>
      <c r="G1179" t="s">
        <v>4070</v>
      </c>
      <c r="H1179" s="99">
        <v>401768</v>
      </c>
      <c r="I1179" t="s">
        <v>4071</v>
      </c>
    </row>
    <row r="1180" spans="1:9" x14ac:dyDescent="0.25">
      <c r="A1180" t="s">
        <v>4069</v>
      </c>
      <c r="B1180" t="s">
        <v>975</v>
      </c>
      <c r="C1180" t="s">
        <v>976</v>
      </c>
      <c r="D1180" t="s">
        <v>4330</v>
      </c>
      <c r="E1180" t="s">
        <v>2397</v>
      </c>
      <c r="F1180" s="99">
        <v>42614</v>
      </c>
      <c r="G1180" s="99">
        <v>43738</v>
      </c>
      <c r="H1180" s="99">
        <v>45291</v>
      </c>
      <c r="I1180" t="s">
        <v>3477</v>
      </c>
    </row>
    <row r="1181" spans="1:9" x14ac:dyDescent="0.25">
      <c r="A1181" t="s">
        <v>4069</v>
      </c>
      <c r="B1181" t="s">
        <v>977</v>
      </c>
      <c r="C1181" t="s">
        <v>725</v>
      </c>
      <c r="D1181" t="s">
        <v>4330</v>
      </c>
      <c r="E1181" t="s">
        <v>2397</v>
      </c>
      <c r="F1181" s="99">
        <v>42614</v>
      </c>
      <c r="G1181" s="99">
        <v>43738</v>
      </c>
      <c r="H1181" s="99">
        <v>45291</v>
      </c>
      <c r="I1181" t="s">
        <v>3477</v>
      </c>
    </row>
    <row r="1182" spans="1:9" x14ac:dyDescent="0.25">
      <c r="A1182" t="s">
        <v>4069</v>
      </c>
      <c r="B1182" t="s">
        <v>978</v>
      </c>
      <c r="C1182" t="s">
        <v>979</v>
      </c>
      <c r="D1182" t="s">
        <v>4382</v>
      </c>
      <c r="E1182" t="s">
        <v>2398</v>
      </c>
      <c r="F1182" s="99">
        <v>42614</v>
      </c>
      <c r="G1182" t="s">
        <v>4070</v>
      </c>
      <c r="H1182" s="99">
        <v>401768</v>
      </c>
      <c r="I1182" t="s">
        <v>4071</v>
      </c>
    </row>
    <row r="1183" spans="1:9" x14ac:dyDescent="0.25">
      <c r="A1183" t="s">
        <v>4069</v>
      </c>
      <c r="B1183" t="s">
        <v>980</v>
      </c>
      <c r="C1183" t="s">
        <v>981</v>
      </c>
      <c r="D1183" t="s">
        <v>4382</v>
      </c>
      <c r="E1183" t="s">
        <v>2398</v>
      </c>
      <c r="F1183" s="99">
        <v>42614</v>
      </c>
      <c r="G1183" t="s">
        <v>4070</v>
      </c>
      <c r="H1183" s="99">
        <v>401768</v>
      </c>
      <c r="I1183" t="s">
        <v>4071</v>
      </c>
    </row>
    <row r="1184" spans="1:9" x14ac:dyDescent="0.25">
      <c r="A1184" t="s">
        <v>4069</v>
      </c>
      <c r="B1184" t="s">
        <v>3632</v>
      </c>
      <c r="C1184" t="s">
        <v>3633</v>
      </c>
      <c r="D1184" t="s">
        <v>3634</v>
      </c>
      <c r="E1184" t="s">
        <v>2390</v>
      </c>
      <c r="F1184" s="99">
        <v>43831</v>
      </c>
      <c r="G1184" t="s">
        <v>4070</v>
      </c>
      <c r="H1184" s="99">
        <v>401768</v>
      </c>
      <c r="I1184" t="s">
        <v>3597</v>
      </c>
    </row>
    <row r="1185" spans="1:9" x14ac:dyDescent="0.25">
      <c r="A1185" t="s">
        <v>4069</v>
      </c>
      <c r="B1185" t="s">
        <v>3635</v>
      </c>
      <c r="C1185" t="s">
        <v>3636</v>
      </c>
      <c r="D1185" t="s">
        <v>3634</v>
      </c>
      <c r="E1185" t="s">
        <v>2390</v>
      </c>
      <c r="F1185" s="99">
        <v>43831</v>
      </c>
      <c r="G1185" t="s">
        <v>4070</v>
      </c>
      <c r="H1185" s="99">
        <v>401768</v>
      </c>
      <c r="I1185" t="s">
        <v>3597</v>
      </c>
    </row>
    <row r="1186" spans="1:9" x14ac:dyDescent="0.25">
      <c r="A1186" t="s">
        <v>4069</v>
      </c>
      <c r="B1186" t="s">
        <v>3637</v>
      </c>
      <c r="C1186" t="s">
        <v>3609</v>
      </c>
      <c r="D1186" t="s">
        <v>4377</v>
      </c>
      <c r="E1186" t="s">
        <v>3638</v>
      </c>
      <c r="F1186" s="99">
        <v>43831</v>
      </c>
      <c r="G1186" t="s">
        <v>4070</v>
      </c>
      <c r="H1186" s="99">
        <v>401768</v>
      </c>
      <c r="I1186" t="s">
        <v>3552</v>
      </c>
    </row>
    <row r="1187" spans="1:9" x14ac:dyDescent="0.25">
      <c r="A1187" t="s">
        <v>4069</v>
      </c>
      <c r="B1187" t="s">
        <v>3639</v>
      </c>
      <c r="C1187" t="s">
        <v>3611</v>
      </c>
      <c r="D1187" t="s">
        <v>4377</v>
      </c>
      <c r="E1187" t="s">
        <v>3638</v>
      </c>
      <c r="F1187" s="99">
        <v>43831</v>
      </c>
      <c r="G1187" t="s">
        <v>4070</v>
      </c>
      <c r="H1187" s="99">
        <v>401768</v>
      </c>
      <c r="I1187" t="s">
        <v>3552</v>
      </c>
    </row>
    <row r="1188" spans="1:9" x14ac:dyDescent="0.25">
      <c r="A1188" t="s">
        <v>4069</v>
      </c>
      <c r="B1188" t="s">
        <v>3640</v>
      </c>
      <c r="C1188" t="s">
        <v>3621</v>
      </c>
      <c r="D1188" t="s">
        <v>3622</v>
      </c>
      <c r="E1188" t="s">
        <v>3641</v>
      </c>
      <c r="F1188" s="99">
        <v>43831</v>
      </c>
      <c r="G1188" t="s">
        <v>4070</v>
      </c>
      <c r="H1188" s="99">
        <v>401768</v>
      </c>
      <c r="I1188" t="s">
        <v>3552</v>
      </c>
    </row>
    <row r="1189" spans="1:9" x14ac:dyDescent="0.25">
      <c r="A1189" t="s">
        <v>4069</v>
      </c>
      <c r="B1189" t="s">
        <v>3642</v>
      </c>
      <c r="C1189" t="s">
        <v>3625</v>
      </c>
      <c r="D1189" t="s">
        <v>3622</v>
      </c>
      <c r="E1189" t="s">
        <v>3641</v>
      </c>
      <c r="F1189" s="99">
        <v>43831</v>
      </c>
      <c r="G1189" t="s">
        <v>4070</v>
      </c>
      <c r="H1189" s="99">
        <v>401768</v>
      </c>
      <c r="I1189" t="s">
        <v>3552</v>
      </c>
    </row>
    <row r="1190" spans="1:9" x14ac:dyDescent="0.25">
      <c r="A1190" t="s">
        <v>4069</v>
      </c>
      <c r="B1190" t="s">
        <v>982</v>
      </c>
      <c r="C1190" t="s">
        <v>2399</v>
      </c>
      <c r="D1190" t="s">
        <v>2400</v>
      </c>
      <c r="E1190" t="s">
        <v>2401</v>
      </c>
      <c r="F1190" s="99">
        <v>42614</v>
      </c>
      <c r="G1190" t="s">
        <v>4070</v>
      </c>
      <c r="H1190" s="99">
        <v>401768</v>
      </c>
      <c r="I1190" t="s">
        <v>4071</v>
      </c>
    </row>
    <row r="1191" spans="1:9" x14ac:dyDescent="0.25">
      <c r="A1191" t="s">
        <v>4069</v>
      </c>
      <c r="B1191" t="s">
        <v>983</v>
      </c>
      <c r="C1191" t="s">
        <v>984</v>
      </c>
      <c r="D1191" t="s">
        <v>2400</v>
      </c>
      <c r="E1191" t="s">
        <v>2401</v>
      </c>
      <c r="F1191" s="99">
        <v>42614</v>
      </c>
      <c r="G1191" t="s">
        <v>4070</v>
      </c>
      <c r="H1191" s="99">
        <v>401768</v>
      </c>
      <c r="I1191" t="s">
        <v>4071</v>
      </c>
    </row>
    <row r="1192" spans="1:9" x14ac:dyDescent="0.25">
      <c r="A1192" t="s">
        <v>4069</v>
      </c>
      <c r="B1192" t="s">
        <v>985</v>
      </c>
      <c r="C1192" t="s">
        <v>986</v>
      </c>
      <c r="D1192" t="s">
        <v>986</v>
      </c>
      <c r="E1192" t="s">
        <v>2402</v>
      </c>
      <c r="F1192" s="99">
        <v>42614</v>
      </c>
      <c r="G1192" t="s">
        <v>4070</v>
      </c>
      <c r="H1192" s="99">
        <v>401768</v>
      </c>
      <c r="I1192" t="s">
        <v>4071</v>
      </c>
    </row>
    <row r="1193" spans="1:9" x14ac:dyDescent="0.25">
      <c r="A1193" t="s">
        <v>4069</v>
      </c>
      <c r="B1193" t="s">
        <v>987</v>
      </c>
      <c r="C1193" t="s">
        <v>988</v>
      </c>
      <c r="D1193" t="s">
        <v>986</v>
      </c>
      <c r="E1193" t="s">
        <v>2402</v>
      </c>
      <c r="F1193" s="99">
        <v>42614</v>
      </c>
      <c r="G1193" t="s">
        <v>4070</v>
      </c>
      <c r="H1193" s="99">
        <v>401768</v>
      </c>
      <c r="I1193" t="s">
        <v>4071</v>
      </c>
    </row>
    <row r="1194" spans="1:9" x14ac:dyDescent="0.25">
      <c r="A1194" t="s">
        <v>4069</v>
      </c>
      <c r="B1194" t="s">
        <v>989</v>
      </c>
      <c r="C1194" t="s">
        <v>990</v>
      </c>
      <c r="D1194" t="s">
        <v>4383</v>
      </c>
      <c r="E1194" t="s">
        <v>2403</v>
      </c>
      <c r="F1194" s="99">
        <v>42614</v>
      </c>
      <c r="G1194" s="99">
        <v>43738</v>
      </c>
      <c r="H1194" s="99">
        <v>45291</v>
      </c>
      <c r="I1194" t="s">
        <v>3477</v>
      </c>
    </row>
    <row r="1195" spans="1:9" x14ac:dyDescent="0.25">
      <c r="A1195" t="s">
        <v>4069</v>
      </c>
      <c r="B1195" t="s">
        <v>991</v>
      </c>
      <c r="C1195" t="s">
        <v>2404</v>
      </c>
      <c r="D1195" t="s">
        <v>4383</v>
      </c>
      <c r="E1195" t="s">
        <v>2403</v>
      </c>
      <c r="F1195" s="99">
        <v>42614</v>
      </c>
      <c r="G1195" s="99">
        <v>43738</v>
      </c>
      <c r="H1195" s="99">
        <v>45291</v>
      </c>
      <c r="I1195" t="s">
        <v>3477</v>
      </c>
    </row>
    <row r="1196" spans="1:9" x14ac:dyDescent="0.25">
      <c r="A1196" t="s">
        <v>4069</v>
      </c>
      <c r="B1196" t="s">
        <v>992</v>
      </c>
      <c r="C1196" t="s">
        <v>993</v>
      </c>
      <c r="D1196" t="s">
        <v>2405</v>
      </c>
      <c r="E1196" t="s">
        <v>2406</v>
      </c>
      <c r="F1196" s="99">
        <v>42614</v>
      </c>
      <c r="G1196" s="99">
        <v>43738</v>
      </c>
      <c r="H1196" s="99">
        <v>45291</v>
      </c>
      <c r="I1196" t="s">
        <v>3477</v>
      </c>
    </row>
    <row r="1197" spans="1:9" x14ac:dyDescent="0.25">
      <c r="A1197" t="s">
        <v>4069</v>
      </c>
      <c r="B1197" t="s">
        <v>994</v>
      </c>
      <c r="C1197" t="s">
        <v>995</v>
      </c>
      <c r="D1197" t="s">
        <v>2405</v>
      </c>
      <c r="E1197" t="s">
        <v>2406</v>
      </c>
      <c r="F1197" s="99">
        <v>42614</v>
      </c>
      <c r="G1197" s="99">
        <v>43738</v>
      </c>
      <c r="H1197" s="99">
        <v>45291</v>
      </c>
      <c r="I1197" t="s">
        <v>3477</v>
      </c>
    </row>
    <row r="1198" spans="1:9" x14ac:dyDescent="0.25">
      <c r="A1198" t="s">
        <v>4069</v>
      </c>
      <c r="B1198" t="s">
        <v>996</v>
      </c>
      <c r="C1198" t="s">
        <v>997</v>
      </c>
      <c r="D1198" t="s">
        <v>4384</v>
      </c>
      <c r="E1198" t="s">
        <v>2407</v>
      </c>
      <c r="F1198" s="99">
        <v>42614</v>
      </c>
      <c r="G1198" t="s">
        <v>4070</v>
      </c>
      <c r="H1198" s="99">
        <v>401768</v>
      </c>
      <c r="I1198" t="s">
        <v>4071</v>
      </c>
    </row>
    <row r="1199" spans="1:9" x14ac:dyDescent="0.25">
      <c r="A1199" t="s">
        <v>4069</v>
      </c>
      <c r="B1199" t="s">
        <v>998</v>
      </c>
      <c r="C1199" t="s">
        <v>999</v>
      </c>
      <c r="D1199" t="s">
        <v>4384</v>
      </c>
      <c r="E1199" t="s">
        <v>2407</v>
      </c>
      <c r="F1199" s="99">
        <v>42614</v>
      </c>
      <c r="G1199" t="s">
        <v>4070</v>
      </c>
      <c r="H1199" s="99">
        <v>401768</v>
      </c>
      <c r="I1199" t="s">
        <v>4071</v>
      </c>
    </row>
    <row r="1200" spans="1:9" x14ac:dyDescent="0.25">
      <c r="A1200" t="s">
        <v>4069</v>
      </c>
      <c r="B1200" t="s">
        <v>2408</v>
      </c>
      <c r="C1200" t="s">
        <v>2409</v>
      </c>
      <c r="D1200" t="s">
        <v>4385</v>
      </c>
      <c r="E1200" t="s">
        <v>2410</v>
      </c>
      <c r="F1200" s="99">
        <v>42614</v>
      </c>
      <c r="G1200" t="s">
        <v>4070</v>
      </c>
      <c r="H1200" s="99">
        <v>401768</v>
      </c>
      <c r="I1200" t="s">
        <v>4071</v>
      </c>
    </row>
    <row r="1201" spans="1:9" x14ac:dyDescent="0.25">
      <c r="A1201" t="s">
        <v>4069</v>
      </c>
      <c r="B1201" t="s">
        <v>2411</v>
      </c>
      <c r="C1201" t="s">
        <v>2412</v>
      </c>
      <c r="D1201" t="s">
        <v>4385</v>
      </c>
      <c r="E1201" t="s">
        <v>2410</v>
      </c>
      <c r="F1201" s="99">
        <v>42614</v>
      </c>
      <c r="G1201" t="s">
        <v>4070</v>
      </c>
      <c r="H1201" s="99">
        <v>401768</v>
      </c>
      <c r="I1201" t="s">
        <v>4071</v>
      </c>
    </row>
    <row r="1202" spans="1:9" x14ac:dyDescent="0.25">
      <c r="A1202" t="s">
        <v>4069</v>
      </c>
      <c r="B1202" t="s">
        <v>3643</v>
      </c>
      <c r="C1202" t="s">
        <v>3644</v>
      </c>
      <c r="D1202" t="s">
        <v>4377</v>
      </c>
      <c r="E1202" t="s">
        <v>3645</v>
      </c>
      <c r="F1202" s="99">
        <v>43831</v>
      </c>
      <c r="G1202" t="s">
        <v>4070</v>
      </c>
      <c r="H1202" s="99">
        <v>401768</v>
      </c>
      <c r="I1202" t="s">
        <v>3552</v>
      </c>
    </row>
    <row r="1203" spans="1:9" x14ac:dyDescent="0.25">
      <c r="A1203" t="s">
        <v>4069</v>
      </c>
      <c r="B1203" t="s">
        <v>3646</v>
      </c>
      <c r="C1203" t="s">
        <v>3647</v>
      </c>
      <c r="D1203" t="s">
        <v>4377</v>
      </c>
      <c r="E1203" t="s">
        <v>3645</v>
      </c>
      <c r="F1203" s="99">
        <v>43831</v>
      </c>
      <c r="G1203" t="s">
        <v>4070</v>
      </c>
      <c r="H1203" s="99">
        <v>401768</v>
      </c>
      <c r="I1203" t="s">
        <v>3552</v>
      </c>
    </row>
    <row r="1204" spans="1:9" x14ac:dyDescent="0.25">
      <c r="A1204" t="s">
        <v>4069</v>
      </c>
      <c r="B1204" t="s">
        <v>3648</v>
      </c>
      <c r="C1204" t="s">
        <v>3649</v>
      </c>
      <c r="D1204" t="s">
        <v>3650</v>
      </c>
      <c r="E1204" t="s">
        <v>2406</v>
      </c>
      <c r="F1204" s="99">
        <v>43831</v>
      </c>
      <c r="G1204" t="s">
        <v>4070</v>
      </c>
      <c r="H1204" s="99">
        <v>401768</v>
      </c>
      <c r="I1204" t="s">
        <v>3557</v>
      </c>
    </row>
    <row r="1205" spans="1:9" x14ac:dyDescent="0.25">
      <c r="A1205" t="s">
        <v>4069</v>
      </c>
      <c r="B1205" t="s">
        <v>3651</v>
      </c>
      <c r="C1205" t="s">
        <v>3652</v>
      </c>
      <c r="D1205" t="s">
        <v>3650</v>
      </c>
      <c r="E1205" t="s">
        <v>2406</v>
      </c>
      <c r="F1205" s="99">
        <v>43831</v>
      </c>
      <c r="G1205" t="s">
        <v>4070</v>
      </c>
      <c r="H1205" s="99">
        <v>401768</v>
      </c>
      <c r="I1205" t="s">
        <v>3557</v>
      </c>
    </row>
    <row r="1206" spans="1:9" x14ac:dyDescent="0.25">
      <c r="A1206" t="s">
        <v>4069</v>
      </c>
      <c r="B1206" t="s">
        <v>1000</v>
      </c>
      <c r="C1206" t="s">
        <v>1001</v>
      </c>
      <c r="D1206" t="s">
        <v>2413</v>
      </c>
      <c r="E1206" t="s">
        <v>2414</v>
      </c>
      <c r="F1206" s="99">
        <v>42614</v>
      </c>
      <c r="G1206" s="99">
        <v>43738</v>
      </c>
      <c r="H1206" s="99">
        <v>45291</v>
      </c>
      <c r="I1206" t="s">
        <v>3477</v>
      </c>
    </row>
    <row r="1207" spans="1:9" x14ac:dyDescent="0.25">
      <c r="A1207" t="s">
        <v>4069</v>
      </c>
      <c r="B1207" t="s">
        <v>1002</v>
      </c>
      <c r="C1207" t="s">
        <v>1003</v>
      </c>
      <c r="D1207" t="s">
        <v>2413</v>
      </c>
      <c r="E1207" t="s">
        <v>2414</v>
      </c>
      <c r="F1207" s="99">
        <v>42614</v>
      </c>
      <c r="G1207" s="99">
        <v>43738</v>
      </c>
      <c r="H1207" s="99">
        <v>45291</v>
      </c>
      <c r="I1207" t="s">
        <v>3477</v>
      </c>
    </row>
    <row r="1208" spans="1:9" x14ac:dyDescent="0.25">
      <c r="A1208" t="s">
        <v>4069</v>
      </c>
      <c r="B1208" t="s">
        <v>1004</v>
      </c>
      <c r="C1208" t="s">
        <v>2415</v>
      </c>
      <c r="D1208" t="s">
        <v>2416</v>
      </c>
      <c r="E1208" t="s">
        <v>2417</v>
      </c>
      <c r="F1208" s="99">
        <v>42614</v>
      </c>
      <c r="G1208" s="99">
        <v>43738</v>
      </c>
      <c r="H1208" s="99">
        <v>45291</v>
      </c>
      <c r="I1208" t="s">
        <v>3477</v>
      </c>
    </row>
    <row r="1209" spans="1:9" x14ac:dyDescent="0.25">
      <c r="A1209" t="s">
        <v>4069</v>
      </c>
      <c r="B1209" t="s">
        <v>1005</v>
      </c>
      <c r="C1209" t="s">
        <v>1006</v>
      </c>
      <c r="D1209" t="s">
        <v>2416</v>
      </c>
      <c r="E1209" t="s">
        <v>2417</v>
      </c>
      <c r="F1209" s="99">
        <v>42614</v>
      </c>
      <c r="G1209" s="99">
        <v>43738</v>
      </c>
      <c r="H1209" s="99">
        <v>45291</v>
      </c>
      <c r="I1209" t="s">
        <v>3477</v>
      </c>
    </row>
    <row r="1210" spans="1:9" x14ac:dyDescent="0.25">
      <c r="A1210" t="s">
        <v>4069</v>
      </c>
      <c r="B1210" t="s">
        <v>1007</v>
      </c>
      <c r="C1210" t="s">
        <v>2418</v>
      </c>
      <c r="D1210" t="s">
        <v>4386</v>
      </c>
      <c r="E1210" t="s">
        <v>2419</v>
      </c>
      <c r="F1210" s="99">
        <v>42614</v>
      </c>
      <c r="G1210" s="99">
        <v>43738</v>
      </c>
      <c r="H1210" s="99">
        <v>45291</v>
      </c>
      <c r="I1210" t="s">
        <v>3477</v>
      </c>
    </row>
    <row r="1211" spans="1:9" x14ac:dyDescent="0.25">
      <c r="A1211" t="s">
        <v>4069</v>
      </c>
      <c r="B1211" t="s">
        <v>1008</v>
      </c>
      <c r="C1211" t="s">
        <v>1009</v>
      </c>
      <c r="D1211" t="s">
        <v>4386</v>
      </c>
      <c r="E1211" t="s">
        <v>2419</v>
      </c>
      <c r="F1211" s="99">
        <v>42614</v>
      </c>
      <c r="G1211" s="99">
        <v>43738</v>
      </c>
      <c r="H1211" s="99">
        <v>45291</v>
      </c>
      <c r="I1211" t="s">
        <v>3477</v>
      </c>
    </row>
    <row r="1212" spans="1:9" x14ac:dyDescent="0.25">
      <c r="A1212" t="s">
        <v>4069</v>
      </c>
      <c r="B1212" t="s">
        <v>1010</v>
      </c>
      <c r="C1212" t="s">
        <v>2420</v>
      </c>
      <c r="D1212" t="s">
        <v>2420</v>
      </c>
      <c r="E1212" t="s">
        <v>2421</v>
      </c>
      <c r="F1212" s="99">
        <v>42614</v>
      </c>
      <c r="G1212" s="99">
        <v>43738</v>
      </c>
      <c r="H1212" s="99">
        <v>45291</v>
      </c>
      <c r="I1212" t="s">
        <v>3477</v>
      </c>
    </row>
    <row r="1213" spans="1:9" x14ac:dyDescent="0.25">
      <c r="A1213" t="s">
        <v>4069</v>
      </c>
      <c r="B1213" t="s">
        <v>1011</v>
      </c>
      <c r="C1213" t="s">
        <v>2422</v>
      </c>
      <c r="D1213" t="s">
        <v>2422</v>
      </c>
      <c r="E1213" t="s">
        <v>2421</v>
      </c>
      <c r="F1213" s="99">
        <v>42614</v>
      </c>
      <c r="G1213" s="99">
        <v>43738</v>
      </c>
      <c r="H1213" s="99">
        <v>45291</v>
      </c>
      <c r="I1213" t="s">
        <v>3477</v>
      </c>
    </row>
    <row r="1214" spans="1:9" x14ac:dyDescent="0.25">
      <c r="A1214" t="s">
        <v>4069</v>
      </c>
      <c r="B1214" t="s">
        <v>1012</v>
      </c>
      <c r="C1214" t="s">
        <v>923</v>
      </c>
      <c r="D1214" t="s">
        <v>923</v>
      </c>
      <c r="E1214" t="s">
        <v>2423</v>
      </c>
      <c r="F1214" s="99">
        <v>42614</v>
      </c>
      <c r="G1214" s="99">
        <v>43738</v>
      </c>
      <c r="H1214" s="99">
        <v>45291</v>
      </c>
      <c r="I1214" t="s">
        <v>3477</v>
      </c>
    </row>
    <row r="1215" spans="1:9" x14ac:dyDescent="0.25">
      <c r="A1215" t="s">
        <v>4069</v>
      </c>
      <c r="B1215" t="s">
        <v>1013</v>
      </c>
      <c r="C1215" t="s">
        <v>789</v>
      </c>
      <c r="D1215" t="s">
        <v>923</v>
      </c>
      <c r="E1215" t="s">
        <v>2423</v>
      </c>
      <c r="F1215" s="99">
        <v>42614</v>
      </c>
      <c r="G1215" s="99">
        <v>43738</v>
      </c>
      <c r="H1215" s="99">
        <v>45291</v>
      </c>
      <c r="I1215" t="s">
        <v>3477</v>
      </c>
    </row>
    <row r="1216" spans="1:9" x14ac:dyDescent="0.25">
      <c r="A1216" t="s">
        <v>4069</v>
      </c>
      <c r="B1216" t="s">
        <v>1014</v>
      </c>
      <c r="C1216" t="s">
        <v>2424</v>
      </c>
      <c r="D1216" t="s">
        <v>4387</v>
      </c>
      <c r="E1216" t="s">
        <v>2425</v>
      </c>
      <c r="F1216" s="99">
        <v>42614</v>
      </c>
      <c r="G1216" s="99">
        <v>43738</v>
      </c>
      <c r="H1216" s="99">
        <v>45291</v>
      </c>
      <c r="I1216" t="s">
        <v>3477</v>
      </c>
    </row>
    <row r="1217" spans="1:9" x14ac:dyDescent="0.25">
      <c r="A1217" t="s">
        <v>4069</v>
      </c>
      <c r="B1217" t="s">
        <v>1015</v>
      </c>
      <c r="C1217" t="s">
        <v>2426</v>
      </c>
      <c r="D1217" t="s">
        <v>4387</v>
      </c>
      <c r="E1217" t="s">
        <v>2425</v>
      </c>
      <c r="F1217" s="99">
        <v>42614</v>
      </c>
      <c r="G1217" s="99">
        <v>43738</v>
      </c>
      <c r="H1217" s="99">
        <v>45291</v>
      </c>
      <c r="I1217" t="s">
        <v>3477</v>
      </c>
    </row>
    <row r="1218" spans="1:9" x14ac:dyDescent="0.25">
      <c r="A1218" t="s">
        <v>4069</v>
      </c>
      <c r="B1218" t="s">
        <v>1016</v>
      </c>
      <c r="C1218" t="s">
        <v>2427</v>
      </c>
      <c r="D1218" t="s">
        <v>2428</v>
      </c>
      <c r="E1218" t="s">
        <v>2429</v>
      </c>
      <c r="F1218" s="99">
        <v>42614</v>
      </c>
      <c r="G1218" t="s">
        <v>4070</v>
      </c>
      <c r="H1218" s="99">
        <v>401768</v>
      </c>
      <c r="I1218" t="s">
        <v>4071</v>
      </c>
    </row>
    <row r="1219" spans="1:9" x14ac:dyDescent="0.25">
      <c r="A1219" t="s">
        <v>4069</v>
      </c>
      <c r="B1219" t="s">
        <v>1017</v>
      </c>
      <c r="C1219" t="s">
        <v>1018</v>
      </c>
      <c r="D1219" t="s">
        <v>2428</v>
      </c>
      <c r="E1219" t="s">
        <v>2429</v>
      </c>
      <c r="F1219" s="99">
        <v>42614</v>
      </c>
      <c r="G1219" t="s">
        <v>4070</v>
      </c>
      <c r="H1219" s="99">
        <v>401768</v>
      </c>
      <c r="I1219" t="s">
        <v>4071</v>
      </c>
    </row>
    <row r="1220" spans="1:9" x14ac:dyDescent="0.25">
      <c r="A1220" t="s">
        <v>4069</v>
      </c>
      <c r="B1220" t="s">
        <v>1019</v>
      </c>
      <c r="C1220" t="s">
        <v>2430</v>
      </c>
      <c r="D1220" t="s">
        <v>4346</v>
      </c>
      <c r="E1220" t="s">
        <v>2431</v>
      </c>
      <c r="F1220" s="99">
        <v>42614</v>
      </c>
      <c r="G1220" s="99">
        <v>43738</v>
      </c>
      <c r="H1220" s="99">
        <v>45291</v>
      </c>
      <c r="I1220" t="s">
        <v>3477</v>
      </c>
    </row>
    <row r="1221" spans="1:9" x14ac:dyDescent="0.25">
      <c r="A1221" t="s">
        <v>4069</v>
      </c>
      <c r="B1221" t="s">
        <v>1020</v>
      </c>
      <c r="C1221" t="s">
        <v>1021</v>
      </c>
      <c r="D1221" t="s">
        <v>4346</v>
      </c>
      <c r="E1221" t="s">
        <v>2431</v>
      </c>
      <c r="F1221" s="99">
        <v>42614</v>
      </c>
      <c r="G1221" s="99">
        <v>43738</v>
      </c>
      <c r="H1221" s="99">
        <v>45291</v>
      </c>
      <c r="I1221" t="s">
        <v>3477</v>
      </c>
    </row>
    <row r="1222" spans="1:9" x14ac:dyDescent="0.25">
      <c r="A1222" t="s">
        <v>4069</v>
      </c>
      <c r="B1222" t="s">
        <v>1022</v>
      </c>
      <c r="C1222" t="s">
        <v>2415</v>
      </c>
      <c r="D1222" t="s">
        <v>2416</v>
      </c>
      <c r="E1222" t="s">
        <v>2432</v>
      </c>
      <c r="F1222" s="99">
        <v>42614</v>
      </c>
      <c r="G1222" s="99">
        <v>43738</v>
      </c>
      <c r="H1222" s="99">
        <v>45291</v>
      </c>
      <c r="I1222" t="s">
        <v>3477</v>
      </c>
    </row>
    <row r="1223" spans="1:9" x14ac:dyDescent="0.25">
      <c r="A1223" t="s">
        <v>4069</v>
      </c>
      <c r="B1223" t="s">
        <v>1023</v>
      </c>
      <c r="C1223" t="s">
        <v>1006</v>
      </c>
      <c r="D1223" t="s">
        <v>2416</v>
      </c>
      <c r="E1223" t="s">
        <v>2432</v>
      </c>
      <c r="F1223" s="99">
        <v>42614</v>
      </c>
      <c r="G1223" s="99">
        <v>43738</v>
      </c>
      <c r="H1223" s="99">
        <v>45291</v>
      </c>
      <c r="I1223" t="s">
        <v>3477</v>
      </c>
    </row>
    <row r="1224" spans="1:9" x14ac:dyDescent="0.25">
      <c r="A1224" t="s">
        <v>4069</v>
      </c>
      <c r="B1224" t="s">
        <v>1024</v>
      </c>
      <c r="C1224" t="s">
        <v>2418</v>
      </c>
      <c r="D1224" t="s">
        <v>4386</v>
      </c>
      <c r="E1224" t="s">
        <v>2433</v>
      </c>
      <c r="F1224" s="99">
        <v>42614</v>
      </c>
      <c r="G1224" s="99">
        <v>43738</v>
      </c>
      <c r="H1224" s="99">
        <v>45291</v>
      </c>
      <c r="I1224" t="s">
        <v>3477</v>
      </c>
    </row>
    <row r="1225" spans="1:9" x14ac:dyDescent="0.25">
      <c r="A1225" t="s">
        <v>4069</v>
      </c>
      <c r="B1225" t="s">
        <v>1025</v>
      </c>
      <c r="C1225" t="s">
        <v>1009</v>
      </c>
      <c r="D1225" t="s">
        <v>4386</v>
      </c>
      <c r="E1225" t="s">
        <v>2433</v>
      </c>
      <c r="F1225" s="99">
        <v>42614</v>
      </c>
      <c r="G1225" s="99">
        <v>43738</v>
      </c>
      <c r="H1225" s="99">
        <v>45291</v>
      </c>
      <c r="I1225" t="s">
        <v>3477</v>
      </c>
    </row>
    <row r="1226" spans="1:9" x14ac:dyDescent="0.25">
      <c r="A1226" t="s">
        <v>4069</v>
      </c>
      <c r="B1226" t="s">
        <v>1026</v>
      </c>
      <c r="C1226" t="s">
        <v>2420</v>
      </c>
      <c r="D1226" t="s">
        <v>2420</v>
      </c>
      <c r="E1226" t="s">
        <v>2434</v>
      </c>
      <c r="F1226" s="99">
        <v>42614</v>
      </c>
      <c r="G1226" s="99">
        <v>43069</v>
      </c>
      <c r="H1226" s="99">
        <v>401768</v>
      </c>
      <c r="I1226" t="s">
        <v>4071</v>
      </c>
    </row>
    <row r="1227" spans="1:9" x14ac:dyDescent="0.25">
      <c r="A1227" t="s">
        <v>4069</v>
      </c>
      <c r="B1227" t="s">
        <v>1027</v>
      </c>
      <c r="C1227" t="s">
        <v>2422</v>
      </c>
      <c r="D1227" t="s">
        <v>2422</v>
      </c>
      <c r="E1227" t="s">
        <v>2434</v>
      </c>
      <c r="F1227" s="99">
        <v>42614</v>
      </c>
      <c r="G1227" s="99">
        <v>43069</v>
      </c>
      <c r="H1227" s="99">
        <v>401768</v>
      </c>
      <c r="I1227" t="s">
        <v>4071</v>
      </c>
    </row>
    <row r="1228" spans="1:9" x14ac:dyDescent="0.25">
      <c r="A1228" t="s">
        <v>4069</v>
      </c>
      <c r="B1228" t="s">
        <v>1028</v>
      </c>
      <c r="C1228" t="s">
        <v>2435</v>
      </c>
      <c r="D1228" t="s">
        <v>4388</v>
      </c>
      <c r="E1228" t="s">
        <v>2436</v>
      </c>
      <c r="F1228" s="99">
        <v>42614</v>
      </c>
      <c r="G1228" s="99">
        <v>43738</v>
      </c>
      <c r="H1228" s="99">
        <v>45291</v>
      </c>
      <c r="I1228" t="s">
        <v>3477</v>
      </c>
    </row>
    <row r="1229" spans="1:9" x14ac:dyDescent="0.25">
      <c r="A1229" t="s">
        <v>4069</v>
      </c>
      <c r="B1229" t="s">
        <v>1029</v>
      </c>
      <c r="C1229" t="s">
        <v>1030</v>
      </c>
      <c r="D1229" t="s">
        <v>4388</v>
      </c>
      <c r="E1229" t="s">
        <v>2436</v>
      </c>
      <c r="F1229" s="99">
        <v>42614</v>
      </c>
      <c r="G1229" s="99">
        <v>43738</v>
      </c>
      <c r="H1229" s="99">
        <v>45291</v>
      </c>
      <c r="I1229" t="s">
        <v>3477</v>
      </c>
    </row>
    <row r="1230" spans="1:9" x14ac:dyDescent="0.25">
      <c r="A1230" t="s">
        <v>4069</v>
      </c>
      <c r="B1230" t="s">
        <v>1031</v>
      </c>
      <c r="C1230" t="s">
        <v>2437</v>
      </c>
      <c r="D1230" t="s">
        <v>2199</v>
      </c>
      <c r="E1230" t="s">
        <v>2438</v>
      </c>
      <c r="F1230" s="99">
        <v>42614</v>
      </c>
      <c r="G1230" s="99">
        <v>43738</v>
      </c>
      <c r="H1230" s="99">
        <v>45291</v>
      </c>
      <c r="I1230" t="s">
        <v>3477</v>
      </c>
    </row>
    <row r="1231" spans="1:9" x14ac:dyDescent="0.25">
      <c r="A1231" t="s">
        <v>4069</v>
      </c>
      <c r="B1231" t="s">
        <v>1032</v>
      </c>
      <c r="C1231" t="s">
        <v>2439</v>
      </c>
      <c r="D1231" t="s">
        <v>2199</v>
      </c>
      <c r="E1231" t="s">
        <v>2438</v>
      </c>
      <c r="F1231" s="99">
        <v>42614</v>
      </c>
      <c r="G1231" s="99">
        <v>43738</v>
      </c>
      <c r="H1231" s="99">
        <v>45291</v>
      </c>
      <c r="I1231" t="s">
        <v>3477</v>
      </c>
    </row>
    <row r="1232" spans="1:9" x14ac:dyDescent="0.25">
      <c r="A1232" t="s">
        <v>4069</v>
      </c>
      <c r="B1232" t="s">
        <v>1033</v>
      </c>
      <c r="C1232" t="s">
        <v>2376</v>
      </c>
      <c r="D1232" t="s">
        <v>2376</v>
      </c>
      <c r="E1232" t="s">
        <v>2440</v>
      </c>
      <c r="F1232" s="99">
        <v>42614</v>
      </c>
      <c r="G1232" s="99">
        <v>43738</v>
      </c>
      <c r="H1232" s="99">
        <v>45291</v>
      </c>
      <c r="I1232" t="s">
        <v>3477</v>
      </c>
    </row>
    <row r="1233" spans="1:9" x14ac:dyDescent="0.25">
      <c r="A1233" t="s">
        <v>4069</v>
      </c>
      <c r="B1233" t="s">
        <v>1034</v>
      </c>
      <c r="C1233" t="s">
        <v>949</v>
      </c>
      <c r="D1233" t="s">
        <v>2376</v>
      </c>
      <c r="E1233" t="s">
        <v>2440</v>
      </c>
      <c r="F1233" s="99">
        <v>42614</v>
      </c>
      <c r="G1233" s="99">
        <v>43738</v>
      </c>
      <c r="H1233" s="99">
        <v>45291</v>
      </c>
      <c r="I1233" t="s">
        <v>3477</v>
      </c>
    </row>
    <row r="1234" spans="1:9" x14ac:dyDescent="0.25">
      <c r="A1234" t="s">
        <v>4069</v>
      </c>
      <c r="B1234" t="s">
        <v>3653</v>
      </c>
      <c r="C1234" t="s">
        <v>3654</v>
      </c>
      <c r="D1234" t="s">
        <v>4387</v>
      </c>
      <c r="E1234" t="s">
        <v>2425</v>
      </c>
      <c r="F1234" s="99">
        <v>43831</v>
      </c>
      <c r="G1234" t="s">
        <v>4070</v>
      </c>
      <c r="H1234" s="99">
        <v>401768</v>
      </c>
      <c r="I1234" t="s">
        <v>3557</v>
      </c>
    </row>
    <row r="1235" spans="1:9" x14ac:dyDescent="0.25">
      <c r="A1235" t="s">
        <v>4069</v>
      </c>
      <c r="B1235" t="s">
        <v>3655</v>
      </c>
      <c r="C1235" t="s">
        <v>3656</v>
      </c>
      <c r="D1235" t="s">
        <v>4387</v>
      </c>
      <c r="E1235" t="s">
        <v>2425</v>
      </c>
      <c r="F1235" s="99">
        <v>43831</v>
      </c>
      <c r="G1235" t="s">
        <v>4070</v>
      </c>
      <c r="H1235" s="99">
        <v>401768</v>
      </c>
      <c r="I1235" t="s">
        <v>3557</v>
      </c>
    </row>
    <row r="1236" spans="1:9" x14ac:dyDescent="0.25">
      <c r="A1236" t="s">
        <v>4069</v>
      </c>
      <c r="B1236" t="s">
        <v>3657</v>
      </c>
      <c r="C1236" t="s">
        <v>3658</v>
      </c>
      <c r="D1236" t="s">
        <v>2450</v>
      </c>
      <c r="E1236" t="s">
        <v>3659</v>
      </c>
      <c r="F1236" s="99">
        <v>43831</v>
      </c>
      <c r="G1236" t="s">
        <v>4070</v>
      </c>
      <c r="H1236" s="99">
        <v>401768</v>
      </c>
      <c r="I1236" t="s">
        <v>3552</v>
      </c>
    </row>
    <row r="1237" spans="1:9" x14ac:dyDescent="0.25">
      <c r="A1237" t="s">
        <v>4069</v>
      </c>
      <c r="B1237" t="s">
        <v>3660</v>
      </c>
      <c r="C1237" t="s">
        <v>3661</v>
      </c>
      <c r="D1237" t="s">
        <v>2450</v>
      </c>
      <c r="E1237" t="s">
        <v>3659</v>
      </c>
      <c r="F1237" s="99">
        <v>43831</v>
      </c>
      <c r="G1237" t="s">
        <v>4070</v>
      </c>
      <c r="H1237" s="99">
        <v>401768</v>
      </c>
      <c r="I1237" t="s">
        <v>3552</v>
      </c>
    </row>
    <row r="1238" spans="1:9" x14ac:dyDescent="0.25">
      <c r="A1238" t="s">
        <v>4069</v>
      </c>
      <c r="B1238" t="s">
        <v>3662</v>
      </c>
      <c r="C1238" t="s">
        <v>2376</v>
      </c>
      <c r="D1238" t="s">
        <v>2376</v>
      </c>
      <c r="E1238" t="s">
        <v>2440</v>
      </c>
      <c r="F1238" s="99">
        <v>43831</v>
      </c>
      <c r="G1238" t="s">
        <v>4070</v>
      </c>
      <c r="H1238" s="99">
        <v>401768</v>
      </c>
      <c r="I1238" t="s">
        <v>3557</v>
      </c>
    </row>
    <row r="1239" spans="1:9" x14ac:dyDescent="0.25">
      <c r="A1239" t="s">
        <v>4069</v>
      </c>
      <c r="B1239" t="s">
        <v>3663</v>
      </c>
      <c r="C1239" t="s">
        <v>949</v>
      </c>
      <c r="D1239" t="s">
        <v>2376</v>
      </c>
      <c r="E1239" t="s">
        <v>2440</v>
      </c>
      <c r="F1239" s="99">
        <v>43831</v>
      </c>
      <c r="G1239" t="s">
        <v>4070</v>
      </c>
      <c r="H1239" s="99">
        <v>401768</v>
      </c>
      <c r="I1239" t="s">
        <v>3557</v>
      </c>
    </row>
    <row r="1240" spans="1:9" x14ac:dyDescent="0.25">
      <c r="A1240" t="s">
        <v>4069</v>
      </c>
      <c r="B1240" t="s">
        <v>3664</v>
      </c>
      <c r="C1240" t="s">
        <v>3633</v>
      </c>
      <c r="D1240" t="s">
        <v>2361</v>
      </c>
      <c r="E1240" t="s">
        <v>3665</v>
      </c>
      <c r="F1240" s="99">
        <v>43831</v>
      </c>
      <c r="G1240" t="s">
        <v>4070</v>
      </c>
      <c r="H1240" s="99">
        <v>401768</v>
      </c>
      <c r="I1240" t="s">
        <v>3552</v>
      </c>
    </row>
    <row r="1241" spans="1:9" x14ac:dyDescent="0.25">
      <c r="A1241" t="s">
        <v>4069</v>
      </c>
      <c r="B1241" t="s">
        <v>3666</v>
      </c>
      <c r="C1241" t="s">
        <v>3636</v>
      </c>
      <c r="D1241" t="s">
        <v>2361</v>
      </c>
      <c r="E1241" t="s">
        <v>3665</v>
      </c>
      <c r="F1241" s="99">
        <v>43831</v>
      </c>
      <c r="G1241" t="s">
        <v>4070</v>
      </c>
      <c r="H1241" s="99">
        <v>401768</v>
      </c>
      <c r="I1241" t="s">
        <v>3552</v>
      </c>
    </row>
    <row r="1242" spans="1:9" x14ac:dyDescent="0.25">
      <c r="A1242" t="s">
        <v>4069</v>
      </c>
      <c r="B1242" t="s">
        <v>1035</v>
      </c>
      <c r="C1242" t="s">
        <v>2205</v>
      </c>
      <c r="D1242" t="s">
        <v>2205</v>
      </c>
      <c r="E1242" t="s">
        <v>2441</v>
      </c>
      <c r="F1242" s="99">
        <v>42614</v>
      </c>
      <c r="G1242" t="s">
        <v>4070</v>
      </c>
      <c r="H1242" s="99">
        <v>401768</v>
      </c>
      <c r="I1242" t="s">
        <v>4071</v>
      </c>
    </row>
    <row r="1243" spans="1:9" x14ac:dyDescent="0.25">
      <c r="A1243" t="s">
        <v>4069</v>
      </c>
      <c r="B1243" t="s">
        <v>1036</v>
      </c>
      <c r="C1243" t="s">
        <v>708</v>
      </c>
      <c r="D1243" t="s">
        <v>2205</v>
      </c>
      <c r="E1243" t="s">
        <v>2441</v>
      </c>
      <c r="F1243" s="99">
        <v>42614</v>
      </c>
      <c r="G1243" t="s">
        <v>4070</v>
      </c>
      <c r="H1243" s="99">
        <v>401768</v>
      </c>
      <c r="I1243" t="s">
        <v>4071</v>
      </c>
    </row>
    <row r="1244" spans="1:9" x14ac:dyDescent="0.25">
      <c r="A1244" t="s">
        <v>4069</v>
      </c>
      <c r="B1244" t="s">
        <v>1037</v>
      </c>
      <c r="C1244" t="s">
        <v>2442</v>
      </c>
      <c r="D1244" t="s">
        <v>4389</v>
      </c>
      <c r="E1244" t="s">
        <v>2443</v>
      </c>
      <c r="F1244" s="99">
        <v>42614</v>
      </c>
      <c r="G1244" s="99">
        <v>43738</v>
      </c>
      <c r="H1244" s="99">
        <v>45291</v>
      </c>
      <c r="I1244" t="s">
        <v>3477</v>
      </c>
    </row>
    <row r="1245" spans="1:9" x14ac:dyDescent="0.25">
      <c r="A1245" t="s">
        <v>4069</v>
      </c>
      <c r="B1245" t="s">
        <v>1038</v>
      </c>
      <c r="C1245" t="s">
        <v>1039</v>
      </c>
      <c r="D1245" t="s">
        <v>4389</v>
      </c>
      <c r="E1245" t="s">
        <v>2443</v>
      </c>
      <c r="F1245" s="99">
        <v>42614</v>
      </c>
      <c r="G1245" s="99">
        <v>43738</v>
      </c>
      <c r="H1245" s="99">
        <v>45291</v>
      </c>
      <c r="I1245" t="s">
        <v>3477</v>
      </c>
    </row>
    <row r="1246" spans="1:9" x14ac:dyDescent="0.25">
      <c r="A1246" t="s">
        <v>4069</v>
      </c>
      <c r="B1246" t="s">
        <v>1040</v>
      </c>
      <c r="C1246" t="s">
        <v>4378</v>
      </c>
      <c r="D1246" t="s">
        <v>4379</v>
      </c>
      <c r="E1246" t="s">
        <v>2444</v>
      </c>
      <c r="F1246" s="99">
        <v>42614</v>
      </c>
      <c r="G1246" s="99">
        <v>43738</v>
      </c>
      <c r="H1246" s="99">
        <v>45291</v>
      </c>
      <c r="I1246" t="s">
        <v>3477</v>
      </c>
    </row>
    <row r="1247" spans="1:9" x14ac:dyDescent="0.25">
      <c r="A1247" t="s">
        <v>4069</v>
      </c>
      <c r="B1247" t="s">
        <v>1041</v>
      </c>
      <c r="C1247" t="s">
        <v>4380</v>
      </c>
      <c r="D1247" t="s">
        <v>4379</v>
      </c>
      <c r="E1247" t="s">
        <v>2444</v>
      </c>
      <c r="F1247" s="99">
        <v>42614</v>
      </c>
      <c r="G1247" s="99">
        <v>43738</v>
      </c>
      <c r="H1247" s="99">
        <v>45291</v>
      </c>
      <c r="I1247" t="s">
        <v>3477</v>
      </c>
    </row>
    <row r="1248" spans="1:9" x14ac:dyDescent="0.25">
      <c r="A1248" t="s">
        <v>4069</v>
      </c>
      <c r="B1248" t="s">
        <v>1042</v>
      </c>
      <c r="C1248" t="s">
        <v>4390</v>
      </c>
      <c r="D1248" t="s">
        <v>2446</v>
      </c>
      <c r="E1248" t="s">
        <v>2447</v>
      </c>
      <c r="F1248" s="99">
        <v>42614</v>
      </c>
      <c r="G1248" s="99">
        <v>43738</v>
      </c>
      <c r="H1248" s="99">
        <v>45291</v>
      </c>
      <c r="I1248" t="s">
        <v>3477</v>
      </c>
    </row>
    <row r="1249" spans="1:9" x14ac:dyDescent="0.25">
      <c r="A1249" t="s">
        <v>4069</v>
      </c>
      <c r="B1249" t="s">
        <v>1043</v>
      </c>
      <c r="C1249" t="s">
        <v>4391</v>
      </c>
      <c r="D1249" t="s">
        <v>2446</v>
      </c>
      <c r="E1249" t="s">
        <v>2447</v>
      </c>
      <c r="F1249" s="99">
        <v>42614</v>
      </c>
      <c r="G1249" s="99">
        <v>43738</v>
      </c>
      <c r="H1249" s="99">
        <v>45291</v>
      </c>
      <c r="I1249" t="s">
        <v>3477</v>
      </c>
    </row>
    <row r="1250" spans="1:9" x14ac:dyDescent="0.25">
      <c r="A1250" t="s">
        <v>4069</v>
      </c>
      <c r="B1250" t="s">
        <v>1044</v>
      </c>
      <c r="C1250" t="s">
        <v>2449</v>
      </c>
      <c r="D1250" t="s">
        <v>2450</v>
      </c>
      <c r="E1250" t="s">
        <v>2451</v>
      </c>
      <c r="F1250" s="99">
        <v>42614</v>
      </c>
      <c r="G1250" t="s">
        <v>4070</v>
      </c>
      <c r="H1250" s="99">
        <v>401768</v>
      </c>
      <c r="I1250" t="s">
        <v>4071</v>
      </c>
    </row>
    <row r="1251" spans="1:9" x14ac:dyDescent="0.25">
      <c r="A1251" t="s">
        <v>4069</v>
      </c>
      <c r="B1251" t="s">
        <v>1045</v>
      </c>
      <c r="C1251" t="s">
        <v>1046</v>
      </c>
      <c r="D1251" t="s">
        <v>2450</v>
      </c>
      <c r="E1251" t="s">
        <v>2451</v>
      </c>
      <c r="F1251" s="99">
        <v>42614</v>
      </c>
      <c r="G1251" t="s">
        <v>4070</v>
      </c>
      <c r="H1251" s="99">
        <v>401768</v>
      </c>
      <c r="I1251" t="s">
        <v>4071</v>
      </c>
    </row>
    <row r="1252" spans="1:9" x14ac:dyDescent="0.25">
      <c r="A1252" t="s">
        <v>4069</v>
      </c>
      <c r="B1252" t="s">
        <v>1047</v>
      </c>
      <c r="C1252" t="s">
        <v>1048</v>
      </c>
      <c r="D1252" t="s">
        <v>4344</v>
      </c>
      <c r="E1252" t="s">
        <v>2452</v>
      </c>
      <c r="F1252" s="99">
        <v>42614</v>
      </c>
      <c r="G1252" t="s">
        <v>4070</v>
      </c>
      <c r="H1252" s="99">
        <v>401768</v>
      </c>
      <c r="I1252" t="s">
        <v>4071</v>
      </c>
    </row>
    <row r="1253" spans="1:9" x14ac:dyDescent="0.25">
      <c r="A1253" t="s">
        <v>4069</v>
      </c>
      <c r="B1253" t="s">
        <v>1049</v>
      </c>
      <c r="C1253" t="s">
        <v>2453</v>
      </c>
      <c r="D1253" t="s">
        <v>4344</v>
      </c>
      <c r="E1253" t="s">
        <v>2452</v>
      </c>
      <c r="F1253" s="99">
        <v>42614</v>
      </c>
      <c r="G1253" t="s">
        <v>4070</v>
      </c>
      <c r="H1253" s="99">
        <v>401768</v>
      </c>
      <c r="I1253" t="s">
        <v>4071</v>
      </c>
    </row>
    <row r="1254" spans="1:9" x14ac:dyDescent="0.25">
      <c r="A1254" t="s">
        <v>4069</v>
      </c>
      <c r="B1254" t="s">
        <v>1050</v>
      </c>
      <c r="C1254" t="s">
        <v>2198</v>
      </c>
      <c r="D1254" t="s">
        <v>2199</v>
      </c>
      <c r="E1254" t="s">
        <v>2454</v>
      </c>
      <c r="F1254" s="99">
        <v>42614</v>
      </c>
      <c r="G1254" s="99">
        <v>43738</v>
      </c>
      <c r="H1254" s="99">
        <v>45291</v>
      </c>
      <c r="I1254" t="s">
        <v>3477</v>
      </c>
    </row>
    <row r="1255" spans="1:9" x14ac:dyDescent="0.25">
      <c r="A1255" t="s">
        <v>4069</v>
      </c>
      <c r="B1255" t="s">
        <v>1051</v>
      </c>
      <c r="C1255" t="s">
        <v>2201</v>
      </c>
      <c r="D1255" t="s">
        <v>2199</v>
      </c>
      <c r="E1255" t="s">
        <v>2454</v>
      </c>
      <c r="F1255" s="99">
        <v>42614</v>
      </c>
      <c r="G1255" s="99">
        <v>43738</v>
      </c>
      <c r="H1255" s="99">
        <v>45291</v>
      </c>
      <c r="I1255" t="s">
        <v>3477</v>
      </c>
    </row>
    <row r="1256" spans="1:9" x14ac:dyDescent="0.25">
      <c r="A1256" t="s">
        <v>4069</v>
      </c>
      <c r="B1256" t="s">
        <v>3667</v>
      </c>
      <c r="C1256" t="s">
        <v>926</v>
      </c>
      <c r="D1256" t="s">
        <v>2361</v>
      </c>
      <c r="E1256" t="s">
        <v>2444</v>
      </c>
      <c r="F1256" s="99">
        <v>43831</v>
      </c>
      <c r="G1256" t="s">
        <v>4070</v>
      </c>
      <c r="H1256" s="99">
        <v>401768</v>
      </c>
      <c r="I1256" t="s">
        <v>3557</v>
      </c>
    </row>
    <row r="1257" spans="1:9" x14ac:dyDescent="0.25">
      <c r="A1257" t="s">
        <v>4069</v>
      </c>
      <c r="B1257" t="s">
        <v>3668</v>
      </c>
      <c r="C1257" t="s">
        <v>928</v>
      </c>
      <c r="D1257" t="s">
        <v>2361</v>
      </c>
      <c r="E1257" t="s">
        <v>2444</v>
      </c>
      <c r="F1257" s="99">
        <v>43831</v>
      </c>
      <c r="G1257" t="s">
        <v>4070</v>
      </c>
      <c r="H1257" s="99">
        <v>401768</v>
      </c>
      <c r="I1257" t="s">
        <v>3557</v>
      </c>
    </row>
    <row r="1258" spans="1:9" x14ac:dyDescent="0.25">
      <c r="A1258" t="s">
        <v>4069</v>
      </c>
      <c r="B1258" t="s">
        <v>1052</v>
      </c>
      <c r="C1258" t="s">
        <v>2455</v>
      </c>
      <c r="D1258" t="s">
        <v>4392</v>
      </c>
      <c r="E1258" t="s">
        <v>2456</v>
      </c>
      <c r="F1258" s="99">
        <v>42614</v>
      </c>
      <c r="G1258" s="99">
        <v>43738</v>
      </c>
      <c r="H1258" s="99">
        <v>45291</v>
      </c>
      <c r="I1258" t="s">
        <v>3477</v>
      </c>
    </row>
    <row r="1259" spans="1:9" x14ac:dyDescent="0.25">
      <c r="A1259" t="s">
        <v>4069</v>
      </c>
      <c r="B1259" t="s">
        <v>1053</v>
      </c>
      <c r="C1259" t="s">
        <v>1054</v>
      </c>
      <c r="D1259" t="s">
        <v>4392</v>
      </c>
      <c r="E1259" t="s">
        <v>2456</v>
      </c>
      <c r="F1259" s="99">
        <v>42614</v>
      </c>
      <c r="G1259" s="99">
        <v>43738</v>
      </c>
      <c r="H1259" s="99">
        <v>45291</v>
      </c>
      <c r="I1259" t="s">
        <v>3477</v>
      </c>
    </row>
    <row r="1260" spans="1:9" x14ac:dyDescent="0.25">
      <c r="A1260" t="s">
        <v>4069</v>
      </c>
      <c r="B1260" t="s">
        <v>1055</v>
      </c>
      <c r="C1260" t="s">
        <v>4393</v>
      </c>
      <c r="D1260" t="s">
        <v>4394</v>
      </c>
      <c r="E1260" t="s">
        <v>2458</v>
      </c>
      <c r="F1260" s="99">
        <v>42614</v>
      </c>
      <c r="G1260" s="99">
        <v>43738</v>
      </c>
      <c r="H1260" s="99">
        <v>45291</v>
      </c>
      <c r="I1260" t="s">
        <v>3477</v>
      </c>
    </row>
    <row r="1261" spans="1:9" x14ac:dyDescent="0.25">
      <c r="A1261" t="s">
        <v>4069</v>
      </c>
      <c r="B1261" t="s">
        <v>1056</v>
      </c>
      <c r="C1261" t="s">
        <v>4395</v>
      </c>
      <c r="D1261" t="s">
        <v>4394</v>
      </c>
      <c r="E1261" t="s">
        <v>2458</v>
      </c>
      <c r="F1261" s="99">
        <v>42614</v>
      </c>
      <c r="G1261" s="99">
        <v>43738</v>
      </c>
      <c r="H1261" s="99">
        <v>45291</v>
      </c>
      <c r="I1261" t="s">
        <v>3477</v>
      </c>
    </row>
    <row r="1262" spans="1:9" x14ac:dyDescent="0.25">
      <c r="A1262" t="s">
        <v>4069</v>
      </c>
      <c r="B1262" t="s">
        <v>1057</v>
      </c>
      <c r="C1262" t="s">
        <v>911</v>
      </c>
      <c r="D1262" t="s">
        <v>2356</v>
      </c>
      <c r="E1262" t="s">
        <v>2460</v>
      </c>
      <c r="F1262" s="99">
        <v>42614</v>
      </c>
      <c r="G1262" s="99">
        <v>43738</v>
      </c>
      <c r="H1262" s="99">
        <v>45291</v>
      </c>
      <c r="I1262" t="s">
        <v>3477</v>
      </c>
    </row>
    <row r="1263" spans="1:9" x14ac:dyDescent="0.25">
      <c r="A1263" t="s">
        <v>4069</v>
      </c>
      <c r="B1263" t="s">
        <v>1058</v>
      </c>
      <c r="C1263" t="s">
        <v>913</v>
      </c>
      <c r="D1263" t="s">
        <v>2356</v>
      </c>
      <c r="E1263" t="s">
        <v>2460</v>
      </c>
      <c r="F1263" s="99">
        <v>42614</v>
      </c>
      <c r="G1263" s="99">
        <v>43738</v>
      </c>
      <c r="H1263" s="99">
        <v>45291</v>
      </c>
      <c r="I1263" t="s">
        <v>3477</v>
      </c>
    </row>
    <row r="1264" spans="1:9" x14ac:dyDescent="0.25">
      <c r="A1264" t="s">
        <v>4069</v>
      </c>
      <c r="B1264" t="s">
        <v>1059</v>
      </c>
      <c r="C1264" t="s">
        <v>2461</v>
      </c>
      <c r="D1264" t="s">
        <v>2461</v>
      </c>
      <c r="E1264" t="s">
        <v>2462</v>
      </c>
      <c r="F1264" s="99">
        <v>42614</v>
      </c>
      <c r="G1264" s="99">
        <v>43738</v>
      </c>
      <c r="H1264" s="99">
        <v>45291</v>
      </c>
      <c r="I1264" t="s">
        <v>3477</v>
      </c>
    </row>
    <row r="1265" spans="1:9" x14ac:dyDescent="0.25">
      <c r="A1265" t="s">
        <v>4069</v>
      </c>
      <c r="B1265" t="s">
        <v>1060</v>
      </c>
      <c r="C1265" t="s">
        <v>1061</v>
      </c>
      <c r="D1265" t="s">
        <v>2461</v>
      </c>
      <c r="E1265" t="s">
        <v>2462</v>
      </c>
      <c r="F1265" s="99">
        <v>42614</v>
      </c>
      <c r="G1265" s="99">
        <v>43738</v>
      </c>
      <c r="H1265" s="99">
        <v>45291</v>
      </c>
      <c r="I1265" t="s">
        <v>3477</v>
      </c>
    </row>
    <row r="1266" spans="1:9" x14ac:dyDescent="0.25">
      <c r="A1266" t="s">
        <v>4069</v>
      </c>
      <c r="B1266" t="s">
        <v>1062</v>
      </c>
      <c r="C1266" t="s">
        <v>2463</v>
      </c>
      <c r="D1266" t="s">
        <v>4396</v>
      </c>
      <c r="E1266" t="s">
        <v>2464</v>
      </c>
      <c r="F1266" s="99">
        <v>42614</v>
      </c>
      <c r="G1266" s="99">
        <v>43738</v>
      </c>
      <c r="H1266" s="99">
        <v>45291</v>
      </c>
      <c r="I1266" t="s">
        <v>3477</v>
      </c>
    </row>
    <row r="1267" spans="1:9" x14ac:dyDescent="0.25">
      <c r="A1267" t="s">
        <v>4069</v>
      </c>
      <c r="B1267" t="s">
        <v>1063</v>
      </c>
      <c r="C1267" t="s">
        <v>1064</v>
      </c>
      <c r="D1267" t="s">
        <v>4396</v>
      </c>
      <c r="E1267" t="s">
        <v>2464</v>
      </c>
      <c r="F1267" s="99">
        <v>42614</v>
      </c>
      <c r="G1267" s="99">
        <v>43738</v>
      </c>
      <c r="H1267" s="99">
        <v>45291</v>
      </c>
      <c r="I1267" t="s">
        <v>3477</v>
      </c>
    </row>
    <row r="1268" spans="1:9" x14ac:dyDescent="0.25">
      <c r="A1268" t="s">
        <v>4069</v>
      </c>
      <c r="B1268" t="s">
        <v>1065</v>
      </c>
      <c r="C1268" t="s">
        <v>1066</v>
      </c>
      <c r="D1268" t="s">
        <v>2465</v>
      </c>
      <c r="E1268" t="s">
        <v>2466</v>
      </c>
      <c r="F1268" s="99">
        <v>42614</v>
      </c>
      <c r="G1268" s="99">
        <v>43738</v>
      </c>
      <c r="H1268" s="99">
        <v>45291</v>
      </c>
      <c r="I1268" t="s">
        <v>3477</v>
      </c>
    </row>
    <row r="1269" spans="1:9" x14ac:dyDescent="0.25">
      <c r="A1269" t="s">
        <v>4069</v>
      </c>
      <c r="B1269" t="s">
        <v>1067</v>
      </c>
      <c r="C1269" t="s">
        <v>2467</v>
      </c>
      <c r="D1269" t="s">
        <v>2465</v>
      </c>
      <c r="E1269" t="s">
        <v>2466</v>
      </c>
      <c r="F1269" s="99">
        <v>42614</v>
      </c>
      <c r="G1269" s="99">
        <v>43738</v>
      </c>
      <c r="H1269" s="99">
        <v>45291</v>
      </c>
      <c r="I1269" t="s">
        <v>3477</v>
      </c>
    </row>
    <row r="1270" spans="1:9" x14ac:dyDescent="0.25">
      <c r="A1270" t="s">
        <v>4069</v>
      </c>
      <c r="B1270" t="s">
        <v>1068</v>
      </c>
      <c r="C1270" t="s">
        <v>2468</v>
      </c>
      <c r="D1270" t="s">
        <v>2469</v>
      </c>
      <c r="E1270" t="s">
        <v>2470</v>
      </c>
      <c r="F1270" s="99">
        <v>42614</v>
      </c>
      <c r="G1270" s="99">
        <v>43738</v>
      </c>
      <c r="H1270" s="99">
        <v>45291</v>
      </c>
      <c r="I1270" t="s">
        <v>3477</v>
      </c>
    </row>
    <row r="1271" spans="1:9" x14ac:dyDescent="0.25">
      <c r="A1271" t="s">
        <v>4069</v>
      </c>
      <c r="B1271" t="s">
        <v>1069</v>
      </c>
      <c r="C1271" t="s">
        <v>1070</v>
      </c>
      <c r="D1271" t="s">
        <v>2469</v>
      </c>
      <c r="E1271" t="s">
        <v>2470</v>
      </c>
      <c r="F1271" s="99">
        <v>42614</v>
      </c>
      <c r="G1271" s="99">
        <v>43738</v>
      </c>
      <c r="H1271" s="99">
        <v>45291</v>
      </c>
      <c r="I1271" t="s">
        <v>3477</v>
      </c>
    </row>
    <row r="1272" spans="1:9" x14ac:dyDescent="0.25">
      <c r="A1272" t="s">
        <v>4069</v>
      </c>
      <c r="B1272" t="s">
        <v>1071</v>
      </c>
      <c r="C1272" t="s">
        <v>2471</v>
      </c>
      <c r="D1272" t="s">
        <v>4397</v>
      </c>
      <c r="E1272" t="s">
        <v>2472</v>
      </c>
      <c r="F1272" s="99">
        <v>42614</v>
      </c>
      <c r="G1272" s="99">
        <v>43738</v>
      </c>
      <c r="H1272" s="99">
        <v>45291</v>
      </c>
      <c r="I1272" t="s">
        <v>3477</v>
      </c>
    </row>
    <row r="1273" spans="1:9" x14ac:dyDescent="0.25">
      <c r="A1273" t="s">
        <v>4069</v>
      </c>
      <c r="B1273" t="s">
        <v>1072</v>
      </c>
      <c r="C1273" t="s">
        <v>1073</v>
      </c>
      <c r="D1273" t="s">
        <v>4397</v>
      </c>
      <c r="E1273" t="s">
        <v>2472</v>
      </c>
      <c r="F1273" s="99">
        <v>42614</v>
      </c>
      <c r="G1273" s="99">
        <v>43738</v>
      </c>
      <c r="H1273" s="99">
        <v>45291</v>
      </c>
      <c r="I1273" t="s">
        <v>3477</v>
      </c>
    </row>
    <row r="1274" spans="1:9" x14ac:dyDescent="0.25">
      <c r="A1274" t="s">
        <v>4069</v>
      </c>
      <c r="B1274" t="s">
        <v>1074</v>
      </c>
      <c r="C1274" t="s">
        <v>2473</v>
      </c>
      <c r="D1274" t="s">
        <v>4398</v>
      </c>
      <c r="E1274" t="s">
        <v>2474</v>
      </c>
      <c r="F1274" s="99">
        <v>42614</v>
      </c>
      <c r="G1274" s="99">
        <v>43738</v>
      </c>
      <c r="H1274" s="99">
        <v>45291</v>
      </c>
      <c r="I1274" t="s">
        <v>3477</v>
      </c>
    </row>
    <row r="1275" spans="1:9" x14ac:dyDescent="0.25">
      <c r="A1275" t="s">
        <v>4069</v>
      </c>
      <c r="B1275" t="s">
        <v>1075</v>
      </c>
      <c r="C1275" t="s">
        <v>1076</v>
      </c>
      <c r="D1275" t="s">
        <v>4398</v>
      </c>
      <c r="E1275" t="s">
        <v>2474</v>
      </c>
      <c r="F1275" s="99">
        <v>42614</v>
      </c>
      <c r="G1275" s="99">
        <v>43738</v>
      </c>
      <c r="H1275" s="99">
        <v>45291</v>
      </c>
      <c r="I1275" t="s">
        <v>3477</v>
      </c>
    </row>
    <row r="1276" spans="1:9" x14ac:dyDescent="0.25">
      <c r="A1276" t="s">
        <v>4069</v>
      </c>
      <c r="B1276" t="s">
        <v>1077</v>
      </c>
      <c r="C1276" t="s">
        <v>923</v>
      </c>
      <c r="D1276" t="s">
        <v>923</v>
      </c>
      <c r="E1276" t="s">
        <v>2475</v>
      </c>
      <c r="F1276" s="99">
        <v>42614</v>
      </c>
      <c r="G1276" s="99">
        <v>43738</v>
      </c>
      <c r="H1276" s="99">
        <v>45291</v>
      </c>
      <c r="I1276" t="s">
        <v>3477</v>
      </c>
    </row>
    <row r="1277" spans="1:9" x14ac:dyDescent="0.25">
      <c r="A1277" t="s">
        <v>4069</v>
      </c>
      <c r="B1277" t="s">
        <v>1078</v>
      </c>
      <c r="C1277" t="s">
        <v>789</v>
      </c>
      <c r="D1277" t="s">
        <v>923</v>
      </c>
      <c r="E1277" t="s">
        <v>2475</v>
      </c>
      <c r="F1277" s="99">
        <v>42614</v>
      </c>
      <c r="G1277" s="99">
        <v>43738</v>
      </c>
      <c r="H1277" s="99">
        <v>45291</v>
      </c>
      <c r="I1277" t="s">
        <v>3477</v>
      </c>
    </row>
    <row r="1278" spans="1:9" x14ac:dyDescent="0.25">
      <c r="A1278" t="s">
        <v>4069</v>
      </c>
      <c r="B1278" t="s">
        <v>1079</v>
      </c>
      <c r="C1278" t="s">
        <v>1185</v>
      </c>
      <c r="D1278" t="s">
        <v>1185</v>
      </c>
      <c r="E1278" t="s">
        <v>2476</v>
      </c>
      <c r="F1278" s="99">
        <v>42614</v>
      </c>
      <c r="G1278" s="99">
        <v>43738</v>
      </c>
      <c r="H1278" s="99">
        <v>45291</v>
      </c>
      <c r="I1278" t="s">
        <v>3477</v>
      </c>
    </row>
    <row r="1279" spans="1:9" x14ac:dyDescent="0.25">
      <c r="A1279" t="s">
        <v>4069</v>
      </c>
      <c r="B1279" t="s">
        <v>1080</v>
      </c>
      <c r="C1279" t="s">
        <v>874</v>
      </c>
      <c r="D1279" t="s">
        <v>1185</v>
      </c>
      <c r="E1279" t="s">
        <v>2476</v>
      </c>
      <c r="F1279" s="99">
        <v>42614</v>
      </c>
      <c r="G1279" s="99">
        <v>43738</v>
      </c>
      <c r="H1279" s="99">
        <v>45291</v>
      </c>
      <c r="I1279" t="s">
        <v>3477</v>
      </c>
    </row>
    <row r="1280" spans="1:9" x14ac:dyDescent="0.25">
      <c r="A1280" t="s">
        <v>4069</v>
      </c>
      <c r="B1280" t="s">
        <v>1081</v>
      </c>
      <c r="C1280" t="s">
        <v>1259</v>
      </c>
      <c r="D1280" t="s">
        <v>1259</v>
      </c>
      <c r="E1280" t="s">
        <v>2477</v>
      </c>
      <c r="F1280" s="99">
        <v>42614</v>
      </c>
      <c r="G1280" s="99">
        <v>43738</v>
      </c>
      <c r="H1280" s="99">
        <v>45291</v>
      </c>
      <c r="I1280" t="s">
        <v>3477</v>
      </c>
    </row>
    <row r="1281" spans="1:9" x14ac:dyDescent="0.25">
      <c r="A1281" t="s">
        <v>4069</v>
      </c>
      <c r="B1281" t="s">
        <v>1082</v>
      </c>
      <c r="C1281" t="s">
        <v>1083</v>
      </c>
      <c r="D1281" t="s">
        <v>1259</v>
      </c>
      <c r="E1281" t="s">
        <v>2477</v>
      </c>
      <c r="F1281" s="99">
        <v>42614</v>
      </c>
      <c r="G1281" s="99">
        <v>43738</v>
      </c>
      <c r="H1281" s="99">
        <v>45291</v>
      </c>
      <c r="I1281" t="s">
        <v>3477</v>
      </c>
    </row>
    <row r="1282" spans="1:9" x14ac:dyDescent="0.25">
      <c r="A1282" t="s">
        <v>4069</v>
      </c>
      <c r="B1282" t="s">
        <v>3669</v>
      </c>
      <c r="C1282" t="s">
        <v>3670</v>
      </c>
      <c r="D1282" t="s">
        <v>2469</v>
      </c>
      <c r="E1282" t="s">
        <v>2470</v>
      </c>
      <c r="F1282" s="99">
        <v>43831</v>
      </c>
      <c r="G1282" t="s">
        <v>4070</v>
      </c>
      <c r="H1282" s="99">
        <v>401768</v>
      </c>
      <c r="I1282" t="s">
        <v>3557</v>
      </c>
    </row>
    <row r="1283" spans="1:9" x14ac:dyDescent="0.25">
      <c r="A1283" t="s">
        <v>4069</v>
      </c>
      <c r="B1283" t="s">
        <v>3671</v>
      </c>
      <c r="C1283" t="s">
        <v>3672</v>
      </c>
      <c r="D1283" t="s">
        <v>2469</v>
      </c>
      <c r="E1283" t="s">
        <v>2470</v>
      </c>
      <c r="F1283" s="99">
        <v>43831</v>
      </c>
      <c r="G1283" t="s">
        <v>4070</v>
      </c>
      <c r="H1283" s="99">
        <v>401768</v>
      </c>
      <c r="I1283" t="s">
        <v>3557</v>
      </c>
    </row>
    <row r="1284" spans="1:9" x14ac:dyDescent="0.25">
      <c r="A1284" t="s">
        <v>4069</v>
      </c>
      <c r="B1284" t="s">
        <v>3673</v>
      </c>
      <c r="C1284" t="s">
        <v>3674</v>
      </c>
      <c r="D1284" t="s">
        <v>4397</v>
      </c>
      <c r="E1284" t="s">
        <v>2472</v>
      </c>
      <c r="F1284" s="99">
        <v>43831</v>
      </c>
      <c r="G1284" t="s">
        <v>4070</v>
      </c>
      <c r="H1284" s="99">
        <v>401768</v>
      </c>
      <c r="I1284" t="s">
        <v>3557</v>
      </c>
    </row>
    <row r="1285" spans="1:9" x14ac:dyDescent="0.25">
      <c r="A1285" t="s">
        <v>4069</v>
      </c>
      <c r="B1285" t="s">
        <v>3675</v>
      </c>
      <c r="C1285" t="s">
        <v>3676</v>
      </c>
      <c r="D1285" t="s">
        <v>4397</v>
      </c>
      <c r="E1285" t="s">
        <v>2472</v>
      </c>
      <c r="F1285" s="99">
        <v>43831</v>
      </c>
      <c r="G1285" t="s">
        <v>4070</v>
      </c>
      <c r="H1285" s="99">
        <v>401768</v>
      </c>
      <c r="I1285" t="s">
        <v>3557</v>
      </c>
    </row>
    <row r="1286" spans="1:9" x14ac:dyDescent="0.25">
      <c r="A1286" t="s">
        <v>4069</v>
      </c>
      <c r="B1286" t="s">
        <v>3677</v>
      </c>
      <c r="C1286" t="s">
        <v>923</v>
      </c>
      <c r="D1286" t="s">
        <v>923</v>
      </c>
      <c r="E1286" t="s">
        <v>2475</v>
      </c>
      <c r="F1286" s="99">
        <v>43831</v>
      </c>
      <c r="G1286" t="s">
        <v>4070</v>
      </c>
      <c r="H1286" s="99">
        <v>401768</v>
      </c>
      <c r="I1286" t="s">
        <v>3557</v>
      </c>
    </row>
    <row r="1287" spans="1:9" x14ac:dyDescent="0.25">
      <c r="A1287" t="s">
        <v>4069</v>
      </c>
      <c r="B1287" t="s">
        <v>3678</v>
      </c>
      <c r="C1287" t="s">
        <v>789</v>
      </c>
      <c r="D1287" t="s">
        <v>923</v>
      </c>
      <c r="E1287" t="s">
        <v>2475</v>
      </c>
      <c r="F1287" s="99">
        <v>43831</v>
      </c>
      <c r="G1287" t="s">
        <v>4070</v>
      </c>
      <c r="H1287" s="99">
        <v>401768</v>
      </c>
      <c r="I1287" t="s">
        <v>3557</v>
      </c>
    </row>
    <row r="1288" spans="1:9" x14ac:dyDescent="0.25">
      <c r="A1288" t="s">
        <v>4069</v>
      </c>
      <c r="B1288" t="s">
        <v>1084</v>
      </c>
      <c r="C1288" t="s">
        <v>2478</v>
      </c>
      <c r="D1288" t="s">
        <v>4399</v>
      </c>
      <c r="E1288" t="s">
        <v>2479</v>
      </c>
      <c r="F1288" s="99">
        <v>42614</v>
      </c>
      <c r="G1288" s="99">
        <v>43738</v>
      </c>
      <c r="H1288" s="99">
        <v>45291</v>
      </c>
      <c r="I1288" t="s">
        <v>3477</v>
      </c>
    </row>
    <row r="1289" spans="1:9" x14ac:dyDescent="0.25">
      <c r="A1289" t="s">
        <v>4069</v>
      </c>
      <c r="B1289" t="s">
        <v>1085</v>
      </c>
      <c r="C1289" t="s">
        <v>1086</v>
      </c>
      <c r="D1289" t="s">
        <v>4399</v>
      </c>
      <c r="E1289" t="s">
        <v>2479</v>
      </c>
      <c r="F1289" s="99">
        <v>42614</v>
      </c>
      <c r="G1289" s="99">
        <v>43738</v>
      </c>
      <c r="H1289" s="99">
        <v>45291</v>
      </c>
      <c r="I1289" t="s">
        <v>3477</v>
      </c>
    </row>
    <row r="1290" spans="1:9" x14ac:dyDescent="0.25">
      <c r="A1290" t="s">
        <v>4069</v>
      </c>
      <c r="B1290" t="s">
        <v>1087</v>
      </c>
      <c r="C1290" t="s">
        <v>1088</v>
      </c>
      <c r="D1290" t="s">
        <v>4400</v>
      </c>
      <c r="E1290" t="s">
        <v>2480</v>
      </c>
      <c r="F1290" s="99">
        <v>42614</v>
      </c>
      <c r="G1290" s="99">
        <v>43738</v>
      </c>
      <c r="H1290" s="99">
        <v>45291</v>
      </c>
      <c r="I1290" t="s">
        <v>3477</v>
      </c>
    </row>
    <row r="1291" spans="1:9" x14ac:dyDescent="0.25">
      <c r="A1291" t="s">
        <v>4069</v>
      </c>
      <c r="B1291" t="s">
        <v>1089</v>
      </c>
      <c r="C1291" t="s">
        <v>1090</v>
      </c>
      <c r="D1291" t="s">
        <v>4400</v>
      </c>
      <c r="E1291" t="s">
        <v>2481</v>
      </c>
      <c r="F1291" s="99">
        <v>42614</v>
      </c>
      <c r="G1291" s="99">
        <v>43738</v>
      </c>
      <c r="H1291" s="99">
        <v>45291</v>
      </c>
      <c r="I1291" t="s">
        <v>3477</v>
      </c>
    </row>
    <row r="1292" spans="1:9" x14ac:dyDescent="0.25">
      <c r="A1292" t="s">
        <v>4069</v>
      </c>
      <c r="B1292" t="s">
        <v>1091</v>
      </c>
      <c r="C1292" t="s">
        <v>1092</v>
      </c>
      <c r="D1292" t="s">
        <v>4400</v>
      </c>
      <c r="E1292" t="s">
        <v>2480</v>
      </c>
      <c r="F1292" s="99">
        <v>42614</v>
      </c>
      <c r="G1292" s="99">
        <v>43738</v>
      </c>
      <c r="H1292" s="99">
        <v>45291</v>
      </c>
      <c r="I1292" t="s">
        <v>3477</v>
      </c>
    </row>
    <row r="1293" spans="1:9" x14ac:dyDescent="0.25">
      <c r="A1293" t="s">
        <v>4069</v>
      </c>
      <c r="B1293" t="s">
        <v>1093</v>
      </c>
      <c r="C1293" t="s">
        <v>1094</v>
      </c>
      <c r="D1293" t="s">
        <v>4400</v>
      </c>
      <c r="E1293" t="s">
        <v>2481</v>
      </c>
      <c r="F1293" s="99">
        <v>42614</v>
      </c>
      <c r="G1293" s="99">
        <v>43738</v>
      </c>
      <c r="H1293" s="99">
        <v>45291</v>
      </c>
      <c r="I1293" t="s">
        <v>3477</v>
      </c>
    </row>
    <row r="1294" spans="1:9" x14ac:dyDescent="0.25">
      <c r="A1294" t="s">
        <v>4069</v>
      </c>
      <c r="B1294" t="s">
        <v>1095</v>
      </c>
      <c r="C1294" t="s">
        <v>2482</v>
      </c>
      <c r="D1294" t="s">
        <v>4401</v>
      </c>
      <c r="E1294" t="s">
        <v>2483</v>
      </c>
      <c r="F1294" s="99">
        <v>42614</v>
      </c>
      <c r="G1294" s="99">
        <v>43738</v>
      </c>
      <c r="H1294" s="99">
        <v>45291</v>
      </c>
      <c r="I1294" t="s">
        <v>3477</v>
      </c>
    </row>
    <row r="1295" spans="1:9" x14ac:dyDescent="0.25">
      <c r="A1295" t="s">
        <v>4069</v>
      </c>
      <c r="B1295" t="s">
        <v>1096</v>
      </c>
      <c r="C1295" t="s">
        <v>1097</v>
      </c>
      <c r="D1295" t="s">
        <v>4401</v>
      </c>
      <c r="E1295" t="s">
        <v>2483</v>
      </c>
      <c r="F1295" s="99">
        <v>42614</v>
      </c>
      <c r="G1295" s="99">
        <v>43738</v>
      </c>
      <c r="H1295" s="99">
        <v>45291</v>
      </c>
      <c r="I1295" t="s">
        <v>3477</v>
      </c>
    </row>
    <row r="1296" spans="1:9" x14ac:dyDescent="0.25">
      <c r="A1296" t="s">
        <v>4069</v>
      </c>
      <c r="B1296" t="s">
        <v>1098</v>
      </c>
      <c r="C1296" t="s">
        <v>1099</v>
      </c>
      <c r="D1296" t="s">
        <v>2484</v>
      </c>
      <c r="E1296" t="s">
        <v>2485</v>
      </c>
      <c r="F1296" s="99">
        <v>42614</v>
      </c>
      <c r="G1296" s="99">
        <v>43738</v>
      </c>
      <c r="H1296" s="99">
        <v>45291</v>
      </c>
      <c r="I1296" t="s">
        <v>3477</v>
      </c>
    </row>
    <row r="1297" spans="1:9" x14ac:dyDescent="0.25">
      <c r="A1297" t="s">
        <v>4069</v>
      </c>
      <c r="B1297" t="s">
        <v>1100</v>
      </c>
      <c r="C1297" t="s">
        <v>1101</v>
      </c>
      <c r="D1297" t="s">
        <v>2484</v>
      </c>
      <c r="E1297" t="s">
        <v>2486</v>
      </c>
      <c r="F1297" s="99">
        <v>42614</v>
      </c>
      <c r="G1297" s="99">
        <v>43738</v>
      </c>
      <c r="H1297" s="99">
        <v>45291</v>
      </c>
      <c r="I1297" t="s">
        <v>3477</v>
      </c>
    </row>
    <row r="1298" spans="1:9" x14ac:dyDescent="0.25">
      <c r="A1298" t="s">
        <v>4069</v>
      </c>
      <c r="B1298" t="s">
        <v>1102</v>
      </c>
      <c r="C1298" t="s">
        <v>1103</v>
      </c>
      <c r="D1298" t="s">
        <v>2484</v>
      </c>
      <c r="E1298" t="s">
        <v>2485</v>
      </c>
      <c r="F1298" s="99">
        <v>42614</v>
      </c>
      <c r="G1298" s="99">
        <v>43738</v>
      </c>
      <c r="H1298" s="99">
        <v>45291</v>
      </c>
      <c r="I1298" t="s">
        <v>3477</v>
      </c>
    </row>
    <row r="1299" spans="1:9" x14ac:dyDescent="0.25">
      <c r="A1299" t="s">
        <v>4069</v>
      </c>
      <c r="B1299" t="s">
        <v>1104</v>
      </c>
      <c r="C1299" t="s">
        <v>1105</v>
      </c>
      <c r="D1299" t="s">
        <v>2484</v>
      </c>
      <c r="E1299" t="s">
        <v>2486</v>
      </c>
      <c r="F1299" s="99">
        <v>42614</v>
      </c>
      <c r="G1299" s="99">
        <v>43738</v>
      </c>
      <c r="H1299" s="99">
        <v>45291</v>
      </c>
      <c r="I1299" t="s">
        <v>3477</v>
      </c>
    </row>
    <row r="1300" spans="1:9" x14ac:dyDescent="0.25">
      <c r="A1300" t="s">
        <v>4069</v>
      </c>
      <c r="B1300" t="s">
        <v>1106</v>
      </c>
      <c r="C1300" t="s">
        <v>2487</v>
      </c>
      <c r="D1300" t="s">
        <v>4402</v>
      </c>
      <c r="E1300" t="s">
        <v>2488</v>
      </c>
      <c r="F1300" s="99">
        <v>42614</v>
      </c>
      <c r="G1300" s="99">
        <v>43738</v>
      </c>
      <c r="H1300" s="99">
        <v>45291</v>
      </c>
      <c r="I1300" t="s">
        <v>3477</v>
      </c>
    </row>
    <row r="1301" spans="1:9" x14ac:dyDescent="0.25">
      <c r="A1301" t="s">
        <v>4069</v>
      </c>
      <c r="B1301" t="s">
        <v>1107</v>
      </c>
      <c r="C1301" t="s">
        <v>1108</v>
      </c>
      <c r="D1301" t="s">
        <v>4402</v>
      </c>
      <c r="E1301" t="s">
        <v>2488</v>
      </c>
      <c r="F1301" s="99">
        <v>42614</v>
      </c>
      <c r="G1301" s="99">
        <v>43738</v>
      </c>
      <c r="H1301" s="99">
        <v>45291</v>
      </c>
      <c r="I1301" t="s">
        <v>3477</v>
      </c>
    </row>
    <row r="1302" spans="1:9" x14ac:dyDescent="0.25">
      <c r="A1302" t="s">
        <v>4069</v>
      </c>
      <c r="B1302" t="s">
        <v>1109</v>
      </c>
      <c r="C1302" t="s">
        <v>2489</v>
      </c>
      <c r="D1302" t="s">
        <v>4403</v>
      </c>
      <c r="E1302" t="s">
        <v>2490</v>
      </c>
      <c r="F1302" s="99">
        <v>42614</v>
      </c>
      <c r="G1302" s="99">
        <v>43738</v>
      </c>
      <c r="H1302" s="99">
        <v>45291</v>
      </c>
      <c r="I1302" t="s">
        <v>3477</v>
      </c>
    </row>
    <row r="1303" spans="1:9" x14ac:dyDescent="0.25">
      <c r="A1303" t="s">
        <v>4069</v>
      </c>
      <c r="B1303" t="s">
        <v>1110</v>
      </c>
      <c r="C1303" t="s">
        <v>1111</v>
      </c>
      <c r="D1303" t="s">
        <v>4403</v>
      </c>
      <c r="E1303" t="s">
        <v>2490</v>
      </c>
      <c r="F1303" s="99">
        <v>42614</v>
      </c>
      <c r="G1303" s="99">
        <v>43738</v>
      </c>
      <c r="H1303" s="99">
        <v>45291</v>
      </c>
      <c r="I1303" t="s">
        <v>3477</v>
      </c>
    </row>
    <row r="1304" spans="1:9" x14ac:dyDescent="0.25">
      <c r="A1304" t="s">
        <v>4069</v>
      </c>
      <c r="B1304" t="s">
        <v>1112</v>
      </c>
      <c r="C1304" t="s">
        <v>2491</v>
      </c>
      <c r="D1304" t="s">
        <v>4404</v>
      </c>
      <c r="E1304" t="s">
        <v>2492</v>
      </c>
      <c r="F1304" s="99">
        <v>42614</v>
      </c>
      <c r="G1304" s="99">
        <v>43738</v>
      </c>
      <c r="H1304" s="99">
        <v>45291</v>
      </c>
      <c r="I1304" t="s">
        <v>3477</v>
      </c>
    </row>
    <row r="1305" spans="1:9" x14ac:dyDescent="0.25">
      <c r="A1305" t="s">
        <v>4069</v>
      </c>
      <c r="B1305" t="s">
        <v>1113</v>
      </c>
      <c r="C1305" t="s">
        <v>1114</v>
      </c>
      <c r="D1305" t="s">
        <v>4404</v>
      </c>
      <c r="E1305" t="s">
        <v>2492</v>
      </c>
      <c r="F1305" s="99">
        <v>42614</v>
      </c>
      <c r="G1305" s="99">
        <v>43738</v>
      </c>
      <c r="H1305" s="99">
        <v>45291</v>
      </c>
      <c r="I1305" t="s">
        <v>3477</v>
      </c>
    </row>
    <row r="1306" spans="1:9" x14ac:dyDescent="0.25">
      <c r="A1306" t="s">
        <v>4069</v>
      </c>
      <c r="B1306" t="s">
        <v>1115</v>
      </c>
      <c r="C1306" t="s">
        <v>2493</v>
      </c>
      <c r="D1306" t="s">
        <v>4405</v>
      </c>
      <c r="E1306" t="s">
        <v>2494</v>
      </c>
      <c r="F1306" s="99">
        <v>42614</v>
      </c>
      <c r="G1306" s="99">
        <v>43738</v>
      </c>
      <c r="H1306" s="99">
        <v>45291</v>
      </c>
      <c r="I1306" t="s">
        <v>3477</v>
      </c>
    </row>
    <row r="1307" spans="1:9" x14ac:dyDescent="0.25">
      <c r="A1307" t="s">
        <v>4069</v>
      </c>
      <c r="B1307" t="s">
        <v>1116</v>
      </c>
      <c r="C1307" t="s">
        <v>1117</v>
      </c>
      <c r="D1307" t="s">
        <v>4405</v>
      </c>
      <c r="E1307" t="s">
        <v>2494</v>
      </c>
      <c r="F1307" s="99">
        <v>42614</v>
      </c>
      <c r="G1307" s="99">
        <v>43738</v>
      </c>
      <c r="H1307" s="99">
        <v>45291</v>
      </c>
      <c r="I1307" t="s">
        <v>3477</v>
      </c>
    </row>
    <row r="1308" spans="1:9" x14ac:dyDescent="0.25">
      <c r="A1308" t="s">
        <v>4069</v>
      </c>
      <c r="B1308" t="s">
        <v>1118</v>
      </c>
      <c r="C1308" t="s">
        <v>923</v>
      </c>
      <c r="D1308" t="s">
        <v>923</v>
      </c>
      <c r="E1308" t="s">
        <v>2495</v>
      </c>
      <c r="F1308" s="99">
        <v>42614</v>
      </c>
      <c r="G1308" s="99">
        <v>43738</v>
      </c>
      <c r="H1308" s="99">
        <v>45291</v>
      </c>
      <c r="I1308" t="s">
        <v>3477</v>
      </c>
    </row>
    <row r="1309" spans="1:9" x14ac:dyDescent="0.25">
      <c r="A1309" t="s">
        <v>4069</v>
      </c>
      <c r="B1309" t="s">
        <v>1119</v>
      </c>
      <c r="C1309" t="s">
        <v>789</v>
      </c>
      <c r="D1309" t="s">
        <v>923</v>
      </c>
      <c r="E1309" t="s">
        <v>2495</v>
      </c>
      <c r="F1309" s="99">
        <v>42614</v>
      </c>
      <c r="G1309" s="99">
        <v>43738</v>
      </c>
      <c r="H1309" s="99">
        <v>45291</v>
      </c>
      <c r="I1309" t="s">
        <v>3477</v>
      </c>
    </row>
    <row r="1310" spans="1:9" x14ac:dyDescent="0.25">
      <c r="A1310" t="s">
        <v>4069</v>
      </c>
      <c r="B1310" t="s">
        <v>1120</v>
      </c>
      <c r="C1310" t="s">
        <v>2478</v>
      </c>
      <c r="D1310" t="s">
        <v>4399</v>
      </c>
      <c r="E1310" t="s">
        <v>2496</v>
      </c>
      <c r="F1310" s="99">
        <v>42614</v>
      </c>
      <c r="G1310" s="99">
        <v>43738</v>
      </c>
      <c r="H1310" s="99">
        <v>45291</v>
      </c>
      <c r="I1310" t="s">
        <v>3477</v>
      </c>
    </row>
    <row r="1311" spans="1:9" x14ac:dyDescent="0.25">
      <c r="A1311" t="s">
        <v>4069</v>
      </c>
      <c r="B1311" t="s">
        <v>1121</v>
      </c>
      <c r="C1311" t="s">
        <v>1086</v>
      </c>
      <c r="D1311" t="s">
        <v>4399</v>
      </c>
      <c r="E1311" t="s">
        <v>2496</v>
      </c>
      <c r="F1311" s="99">
        <v>42614</v>
      </c>
      <c r="G1311" s="99">
        <v>43738</v>
      </c>
      <c r="H1311" s="99">
        <v>45291</v>
      </c>
      <c r="I1311" t="s">
        <v>3477</v>
      </c>
    </row>
    <row r="1312" spans="1:9" x14ac:dyDescent="0.25">
      <c r="A1312" t="s">
        <v>4069</v>
      </c>
      <c r="B1312" t="s">
        <v>1122</v>
      </c>
      <c r="C1312" t="s">
        <v>1088</v>
      </c>
      <c r="D1312" t="s">
        <v>4400</v>
      </c>
      <c r="E1312" t="s">
        <v>2497</v>
      </c>
      <c r="F1312" s="99">
        <v>42614</v>
      </c>
      <c r="G1312" s="99">
        <v>43738</v>
      </c>
      <c r="H1312" s="99">
        <v>45291</v>
      </c>
      <c r="I1312" t="s">
        <v>3477</v>
      </c>
    </row>
    <row r="1313" spans="1:9" x14ac:dyDescent="0.25">
      <c r="A1313" t="s">
        <v>4069</v>
      </c>
      <c r="B1313" t="s">
        <v>1123</v>
      </c>
      <c r="C1313" t="s">
        <v>1090</v>
      </c>
      <c r="D1313" t="s">
        <v>4400</v>
      </c>
      <c r="E1313" t="s">
        <v>2498</v>
      </c>
      <c r="F1313" s="99">
        <v>42614</v>
      </c>
      <c r="G1313" s="99">
        <v>43738</v>
      </c>
      <c r="H1313" s="99">
        <v>45291</v>
      </c>
      <c r="I1313" t="s">
        <v>3477</v>
      </c>
    </row>
    <row r="1314" spans="1:9" x14ac:dyDescent="0.25">
      <c r="A1314" t="s">
        <v>4069</v>
      </c>
      <c r="B1314" t="s">
        <v>1124</v>
      </c>
      <c r="C1314" t="s">
        <v>1092</v>
      </c>
      <c r="D1314" t="s">
        <v>4400</v>
      </c>
      <c r="E1314" t="s">
        <v>2497</v>
      </c>
      <c r="F1314" s="99">
        <v>42614</v>
      </c>
      <c r="G1314" s="99">
        <v>43738</v>
      </c>
      <c r="H1314" s="99">
        <v>45291</v>
      </c>
      <c r="I1314" t="s">
        <v>3477</v>
      </c>
    </row>
    <row r="1315" spans="1:9" x14ac:dyDescent="0.25">
      <c r="A1315" t="s">
        <v>4069</v>
      </c>
      <c r="B1315" t="s">
        <v>1125</v>
      </c>
      <c r="C1315" t="s">
        <v>1094</v>
      </c>
      <c r="D1315" t="s">
        <v>4400</v>
      </c>
      <c r="E1315" t="s">
        <v>2498</v>
      </c>
      <c r="F1315" s="99">
        <v>42614</v>
      </c>
      <c r="G1315" s="99">
        <v>43738</v>
      </c>
      <c r="H1315" s="99">
        <v>45291</v>
      </c>
      <c r="I1315" t="s">
        <v>3477</v>
      </c>
    </row>
    <row r="1316" spans="1:9" x14ac:dyDescent="0.25">
      <c r="A1316" t="s">
        <v>4069</v>
      </c>
      <c r="B1316" t="s">
        <v>1126</v>
      </c>
      <c r="C1316" t="s">
        <v>2482</v>
      </c>
      <c r="D1316" t="s">
        <v>4401</v>
      </c>
      <c r="E1316" t="s">
        <v>2499</v>
      </c>
      <c r="F1316" s="99">
        <v>42614</v>
      </c>
      <c r="G1316" s="99">
        <v>43738</v>
      </c>
      <c r="H1316" s="99">
        <v>45291</v>
      </c>
      <c r="I1316" t="s">
        <v>3477</v>
      </c>
    </row>
    <row r="1317" spans="1:9" x14ac:dyDescent="0.25">
      <c r="A1317" t="s">
        <v>4069</v>
      </c>
      <c r="B1317" t="s">
        <v>1127</v>
      </c>
      <c r="C1317" t="s">
        <v>1097</v>
      </c>
      <c r="D1317" t="s">
        <v>4401</v>
      </c>
      <c r="E1317" t="s">
        <v>2499</v>
      </c>
      <c r="F1317" s="99">
        <v>42614</v>
      </c>
      <c r="G1317" s="99">
        <v>43738</v>
      </c>
      <c r="H1317" s="99">
        <v>45291</v>
      </c>
      <c r="I1317" t="s">
        <v>3477</v>
      </c>
    </row>
    <row r="1318" spans="1:9" x14ac:dyDescent="0.25">
      <c r="A1318" t="s">
        <v>4069</v>
      </c>
      <c r="B1318" t="s">
        <v>1128</v>
      </c>
      <c r="C1318" t="s">
        <v>1099</v>
      </c>
      <c r="D1318" t="s">
        <v>2484</v>
      </c>
      <c r="E1318" t="s">
        <v>2500</v>
      </c>
      <c r="F1318" s="99">
        <v>42614</v>
      </c>
      <c r="G1318" s="99">
        <v>43738</v>
      </c>
      <c r="H1318" s="99">
        <v>45291</v>
      </c>
      <c r="I1318" t="s">
        <v>3477</v>
      </c>
    </row>
    <row r="1319" spans="1:9" x14ac:dyDescent="0.25">
      <c r="A1319" t="s">
        <v>4069</v>
      </c>
      <c r="B1319" t="s">
        <v>1129</v>
      </c>
      <c r="C1319" t="s">
        <v>1101</v>
      </c>
      <c r="D1319" t="s">
        <v>2484</v>
      </c>
      <c r="E1319" t="s">
        <v>2501</v>
      </c>
      <c r="F1319" s="99">
        <v>42614</v>
      </c>
      <c r="G1319" s="99">
        <v>43738</v>
      </c>
      <c r="H1319" s="99">
        <v>45291</v>
      </c>
      <c r="I1319" t="s">
        <v>3477</v>
      </c>
    </row>
    <row r="1320" spans="1:9" x14ac:dyDescent="0.25">
      <c r="A1320" t="s">
        <v>4069</v>
      </c>
      <c r="B1320" t="s">
        <v>1130</v>
      </c>
      <c r="C1320" t="s">
        <v>1103</v>
      </c>
      <c r="D1320" t="s">
        <v>2484</v>
      </c>
      <c r="E1320" t="s">
        <v>2500</v>
      </c>
      <c r="F1320" s="99">
        <v>42614</v>
      </c>
      <c r="G1320" s="99">
        <v>43738</v>
      </c>
      <c r="H1320" s="99">
        <v>45291</v>
      </c>
      <c r="I1320" t="s">
        <v>3477</v>
      </c>
    </row>
    <row r="1321" spans="1:9" x14ac:dyDescent="0.25">
      <c r="A1321" t="s">
        <v>4069</v>
      </c>
      <c r="B1321" t="s">
        <v>1131</v>
      </c>
      <c r="C1321" t="s">
        <v>1105</v>
      </c>
      <c r="D1321" t="s">
        <v>2484</v>
      </c>
      <c r="E1321" t="s">
        <v>2501</v>
      </c>
      <c r="F1321" s="99">
        <v>42614</v>
      </c>
      <c r="G1321" s="99">
        <v>43738</v>
      </c>
      <c r="H1321" s="99">
        <v>45291</v>
      </c>
      <c r="I1321" t="s">
        <v>3477</v>
      </c>
    </row>
    <row r="1322" spans="1:9" x14ac:dyDescent="0.25">
      <c r="A1322" t="s">
        <v>4069</v>
      </c>
      <c r="B1322" t="s">
        <v>1132</v>
      </c>
      <c r="C1322" t="s">
        <v>2487</v>
      </c>
      <c r="D1322" t="s">
        <v>4402</v>
      </c>
      <c r="E1322" t="s">
        <v>2502</v>
      </c>
      <c r="F1322" s="99">
        <v>42614</v>
      </c>
      <c r="G1322" s="99">
        <v>43738</v>
      </c>
      <c r="H1322" s="99">
        <v>45291</v>
      </c>
      <c r="I1322" t="s">
        <v>3477</v>
      </c>
    </row>
    <row r="1323" spans="1:9" x14ac:dyDescent="0.25">
      <c r="A1323" t="s">
        <v>4069</v>
      </c>
      <c r="B1323" t="s">
        <v>1133</v>
      </c>
      <c r="C1323" t="s">
        <v>1108</v>
      </c>
      <c r="D1323" t="s">
        <v>4402</v>
      </c>
      <c r="E1323" t="s">
        <v>2502</v>
      </c>
      <c r="F1323" s="99">
        <v>42614</v>
      </c>
      <c r="G1323" s="99">
        <v>43738</v>
      </c>
      <c r="H1323" s="99">
        <v>45291</v>
      </c>
      <c r="I1323" t="s">
        <v>3477</v>
      </c>
    </row>
    <row r="1324" spans="1:9" x14ac:dyDescent="0.25">
      <c r="A1324" t="s">
        <v>4069</v>
      </c>
      <c r="B1324" t="s">
        <v>1134</v>
      </c>
      <c r="C1324" t="s">
        <v>2489</v>
      </c>
      <c r="D1324" t="s">
        <v>4403</v>
      </c>
      <c r="E1324" t="s">
        <v>2503</v>
      </c>
      <c r="F1324" s="99">
        <v>42614</v>
      </c>
      <c r="G1324" s="99">
        <v>43738</v>
      </c>
      <c r="H1324" s="99">
        <v>45291</v>
      </c>
      <c r="I1324" t="s">
        <v>3477</v>
      </c>
    </row>
    <row r="1325" spans="1:9" x14ac:dyDescent="0.25">
      <c r="A1325" t="s">
        <v>4069</v>
      </c>
      <c r="B1325" t="s">
        <v>1135</v>
      </c>
      <c r="C1325" t="s">
        <v>1111</v>
      </c>
      <c r="D1325" t="s">
        <v>4403</v>
      </c>
      <c r="E1325" t="s">
        <v>2503</v>
      </c>
      <c r="F1325" s="99">
        <v>42614</v>
      </c>
      <c r="G1325" s="99">
        <v>43738</v>
      </c>
      <c r="H1325" s="99">
        <v>45291</v>
      </c>
      <c r="I1325" t="s">
        <v>3477</v>
      </c>
    </row>
    <row r="1326" spans="1:9" x14ac:dyDescent="0.25">
      <c r="A1326" t="s">
        <v>4069</v>
      </c>
      <c r="B1326" t="s">
        <v>1136</v>
      </c>
      <c r="C1326" t="s">
        <v>2491</v>
      </c>
      <c r="D1326" t="s">
        <v>4404</v>
      </c>
      <c r="E1326" t="s">
        <v>2504</v>
      </c>
      <c r="F1326" s="99">
        <v>42614</v>
      </c>
      <c r="G1326" s="99">
        <v>43738</v>
      </c>
      <c r="H1326" s="99">
        <v>45291</v>
      </c>
      <c r="I1326" t="s">
        <v>3477</v>
      </c>
    </row>
    <row r="1327" spans="1:9" x14ac:dyDescent="0.25">
      <c r="A1327" t="s">
        <v>4069</v>
      </c>
      <c r="B1327" t="s">
        <v>1137</v>
      </c>
      <c r="C1327" t="s">
        <v>1114</v>
      </c>
      <c r="D1327" t="s">
        <v>4404</v>
      </c>
      <c r="E1327" t="s">
        <v>2504</v>
      </c>
      <c r="F1327" s="99">
        <v>42614</v>
      </c>
      <c r="G1327" s="99">
        <v>43738</v>
      </c>
      <c r="H1327" s="99">
        <v>45291</v>
      </c>
      <c r="I1327" t="s">
        <v>3477</v>
      </c>
    </row>
    <row r="1328" spans="1:9" x14ac:dyDescent="0.25">
      <c r="A1328" t="s">
        <v>4069</v>
      </c>
      <c r="B1328" t="s">
        <v>1138</v>
      </c>
      <c r="C1328" t="s">
        <v>923</v>
      </c>
      <c r="D1328" t="s">
        <v>923</v>
      </c>
      <c r="E1328" t="s">
        <v>2505</v>
      </c>
      <c r="F1328" s="99">
        <v>42614</v>
      </c>
      <c r="G1328" s="99">
        <v>43738</v>
      </c>
      <c r="H1328" s="99">
        <v>45291</v>
      </c>
      <c r="I1328" t="s">
        <v>3477</v>
      </c>
    </row>
    <row r="1329" spans="1:9" x14ac:dyDescent="0.25">
      <c r="A1329" t="s">
        <v>4069</v>
      </c>
      <c r="B1329" t="s">
        <v>1139</v>
      </c>
      <c r="C1329" t="s">
        <v>789</v>
      </c>
      <c r="D1329" t="s">
        <v>923</v>
      </c>
      <c r="E1329" t="s">
        <v>2505</v>
      </c>
      <c r="F1329" s="99">
        <v>42614</v>
      </c>
      <c r="G1329" s="99">
        <v>43738</v>
      </c>
      <c r="H1329" s="99">
        <v>45291</v>
      </c>
      <c r="I1329" t="s">
        <v>3477</v>
      </c>
    </row>
    <row r="1330" spans="1:9" x14ac:dyDescent="0.25">
      <c r="A1330" t="s">
        <v>4069</v>
      </c>
      <c r="B1330" t="s">
        <v>1140</v>
      </c>
      <c r="C1330" t="s">
        <v>1259</v>
      </c>
      <c r="D1330" t="s">
        <v>1259</v>
      </c>
      <c r="E1330" t="s">
        <v>2506</v>
      </c>
      <c r="F1330" s="99">
        <v>42614</v>
      </c>
      <c r="G1330" s="99">
        <v>43738</v>
      </c>
      <c r="H1330" s="99">
        <v>45291</v>
      </c>
      <c r="I1330" t="s">
        <v>3477</v>
      </c>
    </row>
    <row r="1331" spans="1:9" x14ac:dyDescent="0.25">
      <c r="A1331" t="s">
        <v>4069</v>
      </c>
      <c r="B1331" t="s">
        <v>1141</v>
      </c>
      <c r="C1331" t="s">
        <v>1083</v>
      </c>
      <c r="D1331" t="s">
        <v>1259</v>
      </c>
      <c r="E1331" t="s">
        <v>2506</v>
      </c>
      <c r="F1331" s="99">
        <v>42614</v>
      </c>
      <c r="G1331" s="99">
        <v>43738</v>
      </c>
      <c r="H1331" s="99">
        <v>45291</v>
      </c>
      <c r="I1331" t="s">
        <v>3477</v>
      </c>
    </row>
    <row r="1332" spans="1:9" x14ac:dyDescent="0.25">
      <c r="A1332" t="s">
        <v>4069</v>
      </c>
      <c r="B1332" t="s">
        <v>1142</v>
      </c>
      <c r="C1332" t="s">
        <v>2507</v>
      </c>
      <c r="D1332" t="s">
        <v>4406</v>
      </c>
      <c r="E1332" t="s">
        <v>2508</v>
      </c>
      <c r="F1332" s="99">
        <v>42614</v>
      </c>
      <c r="G1332" s="99">
        <v>43738</v>
      </c>
      <c r="H1332" s="99">
        <v>45291</v>
      </c>
      <c r="I1332" t="s">
        <v>3477</v>
      </c>
    </row>
    <row r="1333" spans="1:9" x14ac:dyDescent="0.25">
      <c r="A1333" t="s">
        <v>4069</v>
      </c>
      <c r="B1333" t="s">
        <v>1143</v>
      </c>
      <c r="C1333" t="s">
        <v>1144</v>
      </c>
      <c r="D1333" t="s">
        <v>4406</v>
      </c>
      <c r="E1333" t="s">
        <v>2508</v>
      </c>
      <c r="F1333" s="99">
        <v>42614</v>
      </c>
      <c r="G1333" s="99">
        <v>43738</v>
      </c>
      <c r="H1333" s="99">
        <v>45291</v>
      </c>
      <c r="I1333" t="s">
        <v>3477</v>
      </c>
    </row>
    <row r="1334" spans="1:9" x14ac:dyDescent="0.25">
      <c r="A1334" t="s">
        <v>4069</v>
      </c>
      <c r="B1334" t="s">
        <v>1145</v>
      </c>
      <c r="C1334" t="s">
        <v>2509</v>
      </c>
      <c r="D1334" t="s">
        <v>2509</v>
      </c>
      <c r="E1334" t="s">
        <v>2510</v>
      </c>
      <c r="F1334" s="99">
        <v>42614</v>
      </c>
      <c r="G1334" s="99">
        <v>43738</v>
      </c>
      <c r="H1334" s="99">
        <v>45291</v>
      </c>
      <c r="I1334" t="s">
        <v>3477</v>
      </c>
    </row>
    <row r="1335" spans="1:9" x14ac:dyDescent="0.25">
      <c r="A1335" t="s">
        <v>4069</v>
      </c>
      <c r="B1335" t="s">
        <v>1146</v>
      </c>
      <c r="C1335" t="s">
        <v>1147</v>
      </c>
      <c r="D1335" t="s">
        <v>2509</v>
      </c>
      <c r="E1335" t="s">
        <v>2510</v>
      </c>
      <c r="F1335" s="99">
        <v>42614</v>
      </c>
      <c r="G1335" s="99">
        <v>43738</v>
      </c>
      <c r="H1335" s="99">
        <v>45291</v>
      </c>
      <c r="I1335" t="s">
        <v>3477</v>
      </c>
    </row>
    <row r="1336" spans="1:9" x14ac:dyDescent="0.25">
      <c r="A1336" t="s">
        <v>4069</v>
      </c>
      <c r="B1336" t="s">
        <v>1148</v>
      </c>
      <c r="C1336" t="s">
        <v>2511</v>
      </c>
      <c r="D1336" t="s">
        <v>4407</v>
      </c>
      <c r="E1336" t="s">
        <v>2512</v>
      </c>
      <c r="F1336" s="99">
        <v>42614</v>
      </c>
      <c r="G1336" s="99">
        <v>43738</v>
      </c>
      <c r="H1336" s="99">
        <v>45291</v>
      </c>
      <c r="I1336" t="s">
        <v>3477</v>
      </c>
    </row>
    <row r="1337" spans="1:9" x14ac:dyDescent="0.25">
      <c r="A1337" t="s">
        <v>4069</v>
      </c>
      <c r="B1337" t="s">
        <v>1149</v>
      </c>
      <c r="C1337" t="s">
        <v>1150</v>
      </c>
      <c r="D1337" t="s">
        <v>4407</v>
      </c>
      <c r="E1337" t="s">
        <v>2512</v>
      </c>
      <c r="F1337" s="99">
        <v>42614</v>
      </c>
      <c r="G1337" s="99">
        <v>43738</v>
      </c>
      <c r="H1337" s="99">
        <v>45291</v>
      </c>
      <c r="I1337" t="s">
        <v>3477</v>
      </c>
    </row>
    <row r="1338" spans="1:9" x14ac:dyDescent="0.25">
      <c r="A1338" t="s">
        <v>4069</v>
      </c>
      <c r="B1338" t="s">
        <v>1151</v>
      </c>
      <c r="C1338" t="s">
        <v>2513</v>
      </c>
      <c r="D1338" t="s">
        <v>4408</v>
      </c>
      <c r="E1338" t="s">
        <v>2514</v>
      </c>
      <c r="F1338" s="99">
        <v>42614</v>
      </c>
      <c r="G1338" s="99">
        <v>43738</v>
      </c>
      <c r="H1338" s="99">
        <v>45291</v>
      </c>
      <c r="I1338" t="s">
        <v>3477</v>
      </c>
    </row>
    <row r="1339" spans="1:9" x14ac:dyDescent="0.25">
      <c r="A1339" t="s">
        <v>4069</v>
      </c>
      <c r="B1339" t="s">
        <v>1152</v>
      </c>
      <c r="C1339" t="s">
        <v>1153</v>
      </c>
      <c r="D1339" t="s">
        <v>4408</v>
      </c>
      <c r="E1339" t="s">
        <v>2514</v>
      </c>
      <c r="F1339" s="99">
        <v>42614</v>
      </c>
      <c r="G1339" s="99">
        <v>43738</v>
      </c>
      <c r="H1339" s="99">
        <v>45291</v>
      </c>
      <c r="I1339" t="s">
        <v>3477</v>
      </c>
    </row>
    <row r="1340" spans="1:9" x14ac:dyDescent="0.25">
      <c r="A1340" t="s">
        <v>4069</v>
      </c>
      <c r="B1340" t="s">
        <v>1154</v>
      </c>
      <c r="C1340" t="s">
        <v>2515</v>
      </c>
      <c r="D1340" t="s">
        <v>4409</v>
      </c>
      <c r="E1340" t="s">
        <v>2516</v>
      </c>
      <c r="F1340" s="99">
        <v>42614</v>
      </c>
      <c r="G1340" s="99">
        <v>43738</v>
      </c>
      <c r="H1340" s="99">
        <v>45291</v>
      </c>
      <c r="I1340" t="s">
        <v>3477</v>
      </c>
    </row>
    <row r="1341" spans="1:9" x14ac:dyDescent="0.25">
      <c r="A1341" t="s">
        <v>4069</v>
      </c>
      <c r="B1341" t="s">
        <v>1155</v>
      </c>
      <c r="C1341" t="s">
        <v>1156</v>
      </c>
      <c r="D1341" t="s">
        <v>4409</v>
      </c>
      <c r="E1341" t="s">
        <v>2516</v>
      </c>
      <c r="F1341" s="99">
        <v>42614</v>
      </c>
      <c r="G1341" s="99">
        <v>43738</v>
      </c>
      <c r="H1341" s="99">
        <v>45291</v>
      </c>
      <c r="I1341" t="s">
        <v>3477</v>
      </c>
    </row>
    <row r="1342" spans="1:9" x14ac:dyDescent="0.25">
      <c r="A1342" t="s">
        <v>4069</v>
      </c>
      <c r="B1342" t="s">
        <v>1157</v>
      </c>
      <c r="C1342" t="s">
        <v>2517</v>
      </c>
      <c r="D1342" t="s">
        <v>4410</v>
      </c>
      <c r="E1342" t="s">
        <v>2518</v>
      </c>
      <c r="F1342" s="99">
        <v>42614</v>
      </c>
      <c r="G1342" s="99">
        <v>43738</v>
      </c>
      <c r="H1342" s="99">
        <v>45291</v>
      </c>
      <c r="I1342" t="s">
        <v>3477</v>
      </c>
    </row>
    <row r="1343" spans="1:9" x14ac:dyDescent="0.25">
      <c r="A1343" t="s">
        <v>4069</v>
      </c>
      <c r="B1343" t="s">
        <v>1158</v>
      </c>
      <c r="C1343" t="s">
        <v>1159</v>
      </c>
      <c r="D1343" t="s">
        <v>4410</v>
      </c>
      <c r="E1343" t="s">
        <v>2518</v>
      </c>
      <c r="F1343" s="99">
        <v>42614</v>
      </c>
      <c r="G1343" s="99">
        <v>43738</v>
      </c>
      <c r="H1343" s="99">
        <v>45291</v>
      </c>
      <c r="I1343" t="s">
        <v>3477</v>
      </c>
    </row>
    <row r="1344" spans="1:9" x14ac:dyDescent="0.25">
      <c r="A1344" t="s">
        <v>4069</v>
      </c>
      <c r="B1344" t="s">
        <v>1160</v>
      </c>
      <c r="C1344" t="s">
        <v>2519</v>
      </c>
      <c r="D1344" t="s">
        <v>4411</v>
      </c>
      <c r="E1344" t="s">
        <v>2520</v>
      </c>
      <c r="F1344" s="99">
        <v>42614</v>
      </c>
      <c r="G1344" t="s">
        <v>4070</v>
      </c>
      <c r="H1344" s="99">
        <v>401768</v>
      </c>
      <c r="I1344" t="s">
        <v>4071</v>
      </c>
    </row>
    <row r="1345" spans="1:9" x14ac:dyDescent="0.25">
      <c r="A1345" t="s">
        <v>4069</v>
      </c>
      <c r="B1345" t="s">
        <v>1161</v>
      </c>
      <c r="C1345" t="s">
        <v>1162</v>
      </c>
      <c r="D1345" t="s">
        <v>4411</v>
      </c>
      <c r="E1345" t="s">
        <v>2520</v>
      </c>
      <c r="F1345" s="99">
        <v>42614</v>
      </c>
      <c r="G1345" t="s">
        <v>4070</v>
      </c>
      <c r="H1345" s="99">
        <v>401768</v>
      </c>
      <c r="I1345" t="s">
        <v>4071</v>
      </c>
    </row>
    <row r="1346" spans="1:9" x14ac:dyDescent="0.25">
      <c r="A1346" t="s">
        <v>4069</v>
      </c>
      <c r="B1346" t="s">
        <v>3679</v>
      </c>
      <c r="C1346" t="s">
        <v>3680</v>
      </c>
      <c r="D1346" t="s">
        <v>4406</v>
      </c>
      <c r="E1346" t="s">
        <v>2508</v>
      </c>
      <c r="F1346" s="99">
        <v>43831</v>
      </c>
      <c r="G1346" t="s">
        <v>4070</v>
      </c>
      <c r="H1346" s="99">
        <v>401768</v>
      </c>
      <c r="I1346" t="s">
        <v>3557</v>
      </c>
    </row>
    <row r="1347" spans="1:9" x14ac:dyDescent="0.25">
      <c r="A1347" t="s">
        <v>4069</v>
      </c>
      <c r="B1347" t="s">
        <v>3681</v>
      </c>
      <c r="C1347" t="s">
        <v>3682</v>
      </c>
      <c r="D1347" t="s">
        <v>4406</v>
      </c>
      <c r="E1347" t="s">
        <v>2508</v>
      </c>
      <c r="F1347" s="99">
        <v>43831</v>
      </c>
      <c r="G1347" t="s">
        <v>4070</v>
      </c>
      <c r="H1347" s="99">
        <v>401768</v>
      </c>
      <c r="I1347" t="s">
        <v>3557</v>
      </c>
    </row>
    <row r="1348" spans="1:9" x14ac:dyDescent="0.25">
      <c r="A1348" t="s">
        <v>4069</v>
      </c>
      <c r="B1348" t="s">
        <v>1163</v>
      </c>
      <c r="C1348" t="s">
        <v>2507</v>
      </c>
      <c r="D1348" t="s">
        <v>4406</v>
      </c>
      <c r="E1348" t="s">
        <v>2521</v>
      </c>
      <c r="F1348" s="99">
        <v>42614</v>
      </c>
      <c r="G1348" t="s">
        <v>4070</v>
      </c>
      <c r="H1348" s="99">
        <v>401768</v>
      </c>
      <c r="I1348" t="s">
        <v>4071</v>
      </c>
    </row>
    <row r="1349" spans="1:9" x14ac:dyDescent="0.25">
      <c r="A1349" t="s">
        <v>4069</v>
      </c>
      <c r="B1349" t="s">
        <v>1164</v>
      </c>
      <c r="C1349" t="s">
        <v>1144</v>
      </c>
      <c r="D1349" t="s">
        <v>4406</v>
      </c>
      <c r="E1349" t="s">
        <v>2521</v>
      </c>
      <c r="F1349" s="99">
        <v>42614</v>
      </c>
      <c r="G1349" t="s">
        <v>4070</v>
      </c>
      <c r="H1349" s="99">
        <v>401768</v>
      </c>
      <c r="I1349" t="s">
        <v>4071</v>
      </c>
    </row>
    <row r="1350" spans="1:9" x14ac:dyDescent="0.25">
      <c r="A1350" t="s">
        <v>4069</v>
      </c>
      <c r="B1350" t="s">
        <v>1165</v>
      </c>
      <c r="C1350" t="s">
        <v>2509</v>
      </c>
      <c r="D1350" t="s">
        <v>2509</v>
      </c>
      <c r="E1350" t="s">
        <v>2522</v>
      </c>
      <c r="F1350" s="99">
        <v>42614</v>
      </c>
      <c r="G1350" t="s">
        <v>4070</v>
      </c>
      <c r="H1350" s="99">
        <v>401768</v>
      </c>
      <c r="I1350" t="s">
        <v>4071</v>
      </c>
    </row>
    <row r="1351" spans="1:9" x14ac:dyDescent="0.25">
      <c r="A1351" t="s">
        <v>4069</v>
      </c>
      <c r="B1351" t="s">
        <v>1166</v>
      </c>
      <c r="C1351" t="s">
        <v>1147</v>
      </c>
      <c r="D1351" t="s">
        <v>2509</v>
      </c>
      <c r="E1351" t="s">
        <v>2522</v>
      </c>
      <c r="F1351" s="99">
        <v>42614</v>
      </c>
      <c r="G1351" t="s">
        <v>4070</v>
      </c>
      <c r="H1351" s="99">
        <v>401768</v>
      </c>
      <c r="I1351" t="s">
        <v>4071</v>
      </c>
    </row>
    <row r="1352" spans="1:9" x14ac:dyDescent="0.25">
      <c r="A1352" t="s">
        <v>4069</v>
      </c>
      <c r="B1352" t="s">
        <v>1167</v>
      </c>
      <c r="C1352" t="s">
        <v>2489</v>
      </c>
      <c r="D1352" t="s">
        <v>4403</v>
      </c>
      <c r="E1352" t="s">
        <v>2523</v>
      </c>
      <c r="F1352" s="99">
        <v>42614</v>
      </c>
      <c r="G1352" s="99">
        <v>43738</v>
      </c>
      <c r="H1352" s="99">
        <v>45291</v>
      </c>
      <c r="I1352" t="s">
        <v>3477</v>
      </c>
    </row>
    <row r="1353" spans="1:9" x14ac:dyDescent="0.25">
      <c r="A1353" t="s">
        <v>4069</v>
      </c>
      <c r="B1353" t="s">
        <v>1168</v>
      </c>
      <c r="C1353" t="s">
        <v>1111</v>
      </c>
      <c r="D1353" t="s">
        <v>4403</v>
      </c>
      <c r="E1353" t="s">
        <v>2523</v>
      </c>
      <c r="F1353" s="99">
        <v>42614</v>
      </c>
      <c r="G1353" s="99">
        <v>43738</v>
      </c>
      <c r="H1353" s="99">
        <v>45291</v>
      </c>
      <c r="I1353" t="s">
        <v>3477</v>
      </c>
    </row>
    <row r="1354" spans="1:9" x14ac:dyDescent="0.25">
      <c r="A1354" t="s">
        <v>4069</v>
      </c>
      <c r="B1354" t="s">
        <v>1169</v>
      </c>
      <c r="C1354" t="s">
        <v>2524</v>
      </c>
      <c r="D1354" t="s">
        <v>4412</v>
      </c>
      <c r="E1354" t="s">
        <v>2525</v>
      </c>
      <c r="F1354" s="99">
        <v>42614</v>
      </c>
      <c r="G1354" s="99">
        <v>43738</v>
      </c>
      <c r="H1354" s="99">
        <v>45291</v>
      </c>
      <c r="I1354" t="s">
        <v>3477</v>
      </c>
    </row>
    <row r="1355" spans="1:9" x14ac:dyDescent="0.25">
      <c r="A1355" t="s">
        <v>4069</v>
      </c>
      <c r="B1355" t="s">
        <v>1170</v>
      </c>
      <c r="C1355" t="s">
        <v>1171</v>
      </c>
      <c r="D1355" t="s">
        <v>4412</v>
      </c>
      <c r="E1355" t="s">
        <v>2525</v>
      </c>
      <c r="F1355" s="99">
        <v>42614</v>
      </c>
      <c r="G1355" s="99">
        <v>43738</v>
      </c>
      <c r="H1355" s="99">
        <v>45291</v>
      </c>
      <c r="I1355" t="s">
        <v>3477</v>
      </c>
    </row>
    <row r="1356" spans="1:9" x14ac:dyDescent="0.25">
      <c r="A1356" t="s">
        <v>4069</v>
      </c>
      <c r="B1356" t="s">
        <v>1172</v>
      </c>
      <c r="C1356" t="s">
        <v>2526</v>
      </c>
      <c r="D1356" t="s">
        <v>4413</v>
      </c>
      <c r="E1356" t="s">
        <v>2527</v>
      </c>
      <c r="F1356" s="99">
        <v>42614</v>
      </c>
      <c r="G1356" s="99">
        <v>43738</v>
      </c>
      <c r="H1356" s="99">
        <v>45291</v>
      </c>
      <c r="I1356" t="s">
        <v>3477</v>
      </c>
    </row>
    <row r="1357" spans="1:9" x14ac:dyDescent="0.25">
      <c r="A1357" t="s">
        <v>4069</v>
      </c>
      <c r="B1357" t="s">
        <v>1173</v>
      </c>
      <c r="C1357" t="s">
        <v>1174</v>
      </c>
      <c r="D1357" t="s">
        <v>4413</v>
      </c>
      <c r="E1357" t="s">
        <v>2527</v>
      </c>
      <c r="F1357" s="99">
        <v>42614</v>
      </c>
      <c r="G1357" s="99">
        <v>43738</v>
      </c>
      <c r="H1357" s="99">
        <v>45291</v>
      </c>
      <c r="I1357" t="s">
        <v>3477</v>
      </c>
    </row>
    <row r="1358" spans="1:9" x14ac:dyDescent="0.25">
      <c r="A1358" t="s">
        <v>4069</v>
      </c>
      <c r="B1358" t="s">
        <v>1175</v>
      </c>
      <c r="C1358" t="s">
        <v>2515</v>
      </c>
      <c r="D1358" t="s">
        <v>4409</v>
      </c>
      <c r="E1358" t="s">
        <v>2528</v>
      </c>
      <c r="F1358" s="99">
        <v>42614</v>
      </c>
      <c r="G1358" s="99">
        <v>43738</v>
      </c>
      <c r="H1358" s="99">
        <v>45291</v>
      </c>
      <c r="I1358" t="s">
        <v>3477</v>
      </c>
    </row>
    <row r="1359" spans="1:9" x14ac:dyDescent="0.25">
      <c r="A1359" t="s">
        <v>4069</v>
      </c>
      <c r="B1359" t="s">
        <v>1176</v>
      </c>
      <c r="C1359" t="s">
        <v>1156</v>
      </c>
      <c r="D1359" t="s">
        <v>4409</v>
      </c>
      <c r="E1359" t="s">
        <v>2528</v>
      </c>
      <c r="F1359" s="99">
        <v>42614</v>
      </c>
      <c r="G1359" s="99">
        <v>43738</v>
      </c>
      <c r="H1359" s="99">
        <v>45291</v>
      </c>
      <c r="I1359" t="s">
        <v>3477</v>
      </c>
    </row>
    <row r="1360" spans="1:9" x14ac:dyDescent="0.25">
      <c r="A1360" t="s">
        <v>4069</v>
      </c>
      <c r="B1360" t="s">
        <v>1177</v>
      </c>
      <c r="C1360" t="s">
        <v>2517</v>
      </c>
      <c r="D1360" t="s">
        <v>4410</v>
      </c>
      <c r="E1360" t="s">
        <v>2529</v>
      </c>
      <c r="F1360" s="99">
        <v>42614</v>
      </c>
      <c r="G1360" s="99">
        <v>43738</v>
      </c>
      <c r="H1360" s="99">
        <v>45291</v>
      </c>
      <c r="I1360" t="s">
        <v>3477</v>
      </c>
    </row>
    <row r="1361" spans="1:9" x14ac:dyDescent="0.25">
      <c r="A1361" t="s">
        <v>4069</v>
      </c>
      <c r="B1361" t="s">
        <v>1178</v>
      </c>
      <c r="C1361" t="s">
        <v>1159</v>
      </c>
      <c r="D1361" t="s">
        <v>4410</v>
      </c>
      <c r="E1361" t="s">
        <v>2529</v>
      </c>
      <c r="F1361" s="99">
        <v>42614</v>
      </c>
      <c r="G1361" s="99">
        <v>43738</v>
      </c>
      <c r="H1361" s="99">
        <v>45291</v>
      </c>
      <c r="I1361" t="s">
        <v>3477</v>
      </c>
    </row>
    <row r="1362" spans="1:9" x14ac:dyDescent="0.25">
      <c r="A1362" t="s">
        <v>4069</v>
      </c>
      <c r="B1362" t="s">
        <v>1179</v>
      </c>
      <c r="C1362" t="s">
        <v>1180</v>
      </c>
      <c r="D1362" t="s">
        <v>4414</v>
      </c>
      <c r="E1362" t="s">
        <v>2530</v>
      </c>
      <c r="F1362" s="99">
        <v>42614</v>
      </c>
      <c r="G1362" s="99">
        <v>43738</v>
      </c>
      <c r="H1362" s="99">
        <v>45291</v>
      </c>
      <c r="I1362" t="s">
        <v>3477</v>
      </c>
    </row>
    <row r="1363" spans="1:9" x14ac:dyDescent="0.25">
      <c r="A1363" t="s">
        <v>4069</v>
      </c>
      <c r="B1363" t="s">
        <v>1181</v>
      </c>
      <c r="C1363" t="s">
        <v>2531</v>
      </c>
      <c r="D1363" t="s">
        <v>4414</v>
      </c>
      <c r="E1363" t="s">
        <v>2530</v>
      </c>
      <c r="F1363" s="99">
        <v>42614</v>
      </c>
      <c r="G1363" s="99">
        <v>43738</v>
      </c>
      <c r="H1363" s="99">
        <v>45291</v>
      </c>
      <c r="I1363" t="s">
        <v>3477</v>
      </c>
    </row>
    <row r="1364" spans="1:9" x14ac:dyDescent="0.25">
      <c r="A1364" t="s">
        <v>4069</v>
      </c>
      <c r="B1364" t="s">
        <v>1182</v>
      </c>
      <c r="C1364" t="s">
        <v>923</v>
      </c>
      <c r="D1364" t="s">
        <v>923</v>
      </c>
      <c r="E1364" t="s">
        <v>2532</v>
      </c>
      <c r="F1364" s="99">
        <v>42614</v>
      </c>
      <c r="G1364" s="99">
        <v>43738</v>
      </c>
      <c r="H1364" s="99">
        <v>45291</v>
      </c>
      <c r="I1364" t="s">
        <v>3477</v>
      </c>
    </row>
    <row r="1365" spans="1:9" x14ac:dyDescent="0.25">
      <c r="A1365" t="s">
        <v>4069</v>
      </c>
      <c r="B1365" t="s">
        <v>1183</v>
      </c>
      <c r="C1365" t="s">
        <v>789</v>
      </c>
      <c r="D1365" t="s">
        <v>923</v>
      </c>
      <c r="E1365" t="s">
        <v>2532</v>
      </c>
      <c r="F1365" s="99">
        <v>42614</v>
      </c>
      <c r="G1365" s="99">
        <v>43738</v>
      </c>
      <c r="H1365" s="99">
        <v>45291</v>
      </c>
      <c r="I1365" t="s">
        <v>3477</v>
      </c>
    </row>
    <row r="1366" spans="1:9" x14ac:dyDescent="0.25">
      <c r="A1366" t="s">
        <v>4069</v>
      </c>
      <c r="B1366" t="s">
        <v>1184</v>
      </c>
      <c r="C1366" t="s">
        <v>2198</v>
      </c>
      <c r="D1366" t="s">
        <v>2199</v>
      </c>
      <c r="E1366" t="s">
        <v>2533</v>
      </c>
      <c r="F1366" s="99">
        <v>42614</v>
      </c>
      <c r="G1366" s="99">
        <v>43738</v>
      </c>
      <c r="H1366" s="99">
        <v>45291</v>
      </c>
      <c r="I1366" t="s">
        <v>3477</v>
      </c>
    </row>
    <row r="1367" spans="1:9" x14ac:dyDescent="0.25">
      <c r="A1367" t="s">
        <v>4069</v>
      </c>
      <c r="B1367" t="s">
        <v>1186</v>
      </c>
      <c r="C1367" t="s">
        <v>2201</v>
      </c>
      <c r="D1367" t="s">
        <v>2199</v>
      </c>
      <c r="E1367" t="s">
        <v>2533</v>
      </c>
      <c r="F1367" s="99">
        <v>42614</v>
      </c>
      <c r="G1367" s="99">
        <v>43738</v>
      </c>
      <c r="H1367" s="99">
        <v>45291</v>
      </c>
      <c r="I1367" t="s">
        <v>3477</v>
      </c>
    </row>
    <row r="1368" spans="1:9" x14ac:dyDescent="0.25">
      <c r="A1368" t="s">
        <v>4069</v>
      </c>
      <c r="B1368" t="s">
        <v>3683</v>
      </c>
      <c r="C1368" t="s">
        <v>2524</v>
      </c>
      <c r="D1368" t="s">
        <v>4412</v>
      </c>
      <c r="E1368" t="s">
        <v>2525</v>
      </c>
      <c r="F1368" s="99">
        <v>43831</v>
      </c>
      <c r="G1368" t="s">
        <v>4070</v>
      </c>
      <c r="H1368" s="99">
        <v>401768</v>
      </c>
      <c r="I1368" t="s">
        <v>3557</v>
      </c>
    </row>
    <row r="1369" spans="1:9" x14ac:dyDescent="0.25">
      <c r="A1369" t="s">
        <v>4069</v>
      </c>
      <c r="B1369" t="s">
        <v>3684</v>
      </c>
      <c r="C1369" t="s">
        <v>1171</v>
      </c>
      <c r="D1369" t="s">
        <v>4412</v>
      </c>
      <c r="E1369" t="s">
        <v>2525</v>
      </c>
      <c r="F1369" s="99">
        <v>43831</v>
      </c>
      <c r="G1369" t="s">
        <v>4070</v>
      </c>
      <c r="H1369" s="99">
        <v>401768</v>
      </c>
      <c r="I1369" t="s">
        <v>3557</v>
      </c>
    </row>
    <row r="1370" spans="1:9" x14ac:dyDescent="0.25">
      <c r="A1370" t="s">
        <v>4069</v>
      </c>
      <c r="B1370" t="s">
        <v>1187</v>
      </c>
      <c r="C1370" t="s">
        <v>2534</v>
      </c>
      <c r="D1370" t="s">
        <v>2535</v>
      </c>
      <c r="E1370" t="s">
        <v>2536</v>
      </c>
      <c r="F1370" s="99">
        <v>42614</v>
      </c>
      <c r="G1370" t="s">
        <v>4070</v>
      </c>
      <c r="H1370" s="99">
        <v>401768</v>
      </c>
      <c r="I1370" t="s">
        <v>4071</v>
      </c>
    </row>
    <row r="1371" spans="1:9" x14ac:dyDescent="0.25">
      <c r="A1371" t="s">
        <v>4069</v>
      </c>
      <c r="B1371" t="s">
        <v>1188</v>
      </c>
      <c r="C1371" t="s">
        <v>1189</v>
      </c>
      <c r="D1371" t="s">
        <v>2535</v>
      </c>
      <c r="E1371" t="s">
        <v>2536</v>
      </c>
      <c r="F1371" s="99">
        <v>42614</v>
      </c>
      <c r="G1371" t="s">
        <v>4070</v>
      </c>
      <c r="H1371" s="99">
        <v>401768</v>
      </c>
      <c r="I1371" t="s">
        <v>4071</v>
      </c>
    </row>
    <row r="1372" spans="1:9" x14ac:dyDescent="0.25">
      <c r="A1372" t="s">
        <v>4069</v>
      </c>
      <c r="B1372" t="s">
        <v>1190</v>
      </c>
      <c r="C1372" t="s">
        <v>2537</v>
      </c>
      <c r="D1372" t="s">
        <v>4415</v>
      </c>
      <c r="E1372" t="s">
        <v>2538</v>
      </c>
      <c r="F1372" s="99">
        <v>42614</v>
      </c>
      <c r="G1372" s="99">
        <v>43738</v>
      </c>
      <c r="H1372" s="99">
        <v>45291</v>
      </c>
      <c r="I1372" t="s">
        <v>3477</v>
      </c>
    </row>
    <row r="1373" spans="1:9" x14ac:dyDescent="0.25">
      <c r="A1373" t="s">
        <v>4069</v>
      </c>
      <c r="B1373" t="s">
        <v>1191</v>
      </c>
      <c r="C1373" t="s">
        <v>1192</v>
      </c>
      <c r="D1373" t="s">
        <v>4415</v>
      </c>
      <c r="E1373" t="s">
        <v>2538</v>
      </c>
      <c r="F1373" s="99">
        <v>42614</v>
      </c>
      <c r="G1373" s="99">
        <v>43738</v>
      </c>
      <c r="H1373" s="99">
        <v>45291</v>
      </c>
      <c r="I1373" t="s">
        <v>3477</v>
      </c>
    </row>
    <row r="1374" spans="1:9" x14ac:dyDescent="0.25">
      <c r="A1374" t="s">
        <v>4069</v>
      </c>
      <c r="B1374" t="s">
        <v>1193</v>
      </c>
      <c r="C1374" t="s">
        <v>2539</v>
      </c>
      <c r="D1374" t="s">
        <v>2540</v>
      </c>
      <c r="E1374" t="s">
        <v>2541</v>
      </c>
      <c r="F1374" s="99">
        <v>42614</v>
      </c>
      <c r="G1374" s="99">
        <v>43738</v>
      </c>
      <c r="H1374" s="99">
        <v>45291</v>
      </c>
      <c r="I1374" t="s">
        <v>3477</v>
      </c>
    </row>
    <row r="1375" spans="1:9" x14ac:dyDescent="0.25">
      <c r="A1375" t="s">
        <v>4069</v>
      </c>
      <c r="B1375" t="s">
        <v>1194</v>
      </c>
      <c r="C1375" t="s">
        <v>1195</v>
      </c>
      <c r="D1375" t="s">
        <v>2540</v>
      </c>
      <c r="E1375" t="s">
        <v>2541</v>
      </c>
      <c r="F1375" s="99">
        <v>42614</v>
      </c>
      <c r="G1375" s="99">
        <v>43738</v>
      </c>
      <c r="H1375" s="99">
        <v>45291</v>
      </c>
      <c r="I1375" t="s">
        <v>3477</v>
      </c>
    </row>
    <row r="1376" spans="1:9" x14ac:dyDescent="0.25">
      <c r="A1376" t="s">
        <v>4069</v>
      </c>
      <c r="B1376" t="s">
        <v>1196</v>
      </c>
      <c r="C1376" t="s">
        <v>4416</v>
      </c>
      <c r="D1376" t="s">
        <v>4417</v>
      </c>
      <c r="E1376" t="s">
        <v>2543</v>
      </c>
      <c r="F1376" s="99">
        <v>42614</v>
      </c>
      <c r="G1376" s="99">
        <v>43738</v>
      </c>
      <c r="H1376" s="99">
        <v>45291</v>
      </c>
      <c r="I1376" t="s">
        <v>3477</v>
      </c>
    </row>
    <row r="1377" spans="1:9" x14ac:dyDescent="0.25">
      <c r="A1377" t="s">
        <v>4069</v>
      </c>
      <c r="B1377" t="s">
        <v>1197</v>
      </c>
      <c r="C1377" t="s">
        <v>4418</v>
      </c>
      <c r="D1377" t="s">
        <v>4417</v>
      </c>
      <c r="E1377" t="s">
        <v>2543</v>
      </c>
      <c r="F1377" s="99">
        <v>42614</v>
      </c>
      <c r="G1377" s="99">
        <v>43738</v>
      </c>
      <c r="H1377" s="99">
        <v>45291</v>
      </c>
      <c r="I1377" t="s">
        <v>3477</v>
      </c>
    </row>
    <row r="1378" spans="1:9" x14ac:dyDescent="0.25">
      <c r="A1378" t="s">
        <v>4069</v>
      </c>
      <c r="B1378" t="s">
        <v>1198</v>
      </c>
      <c r="C1378" t="s">
        <v>1199</v>
      </c>
      <c r="D1378" t="s">
        <v>2545</v>
      </c>
      <c r="E1378" t="s">
        <v>2546</v>
      </c>
      <c r="F1378" s="99">
        <v>42614</v>
      </c>
      <c r="G1378" s="99">
        <v>43738</v>
      </c>
      <c r="H1378" s="99">
        <v>45291</v>
      </c>
      <c r="I1378" t="s">
        <v>3477</v>
      </c>
    </row>
    <row r="1379" spans="1:9" x14ac:dyDescent="0.25">
      <c r="A1379" t="s">
        <v>4069</v>
      </c>
      <c r="B1379" t="s">
        <v>1200</v>
      </c>
      <c r="C1379" t="s">
        <v>1201</v>
      </c>
      <c r="D1379" t="s">
        <v>2545</v>
      </c>
      <c r="E1379" t="s">
        <v>2546</v>
      </c>
      <c r="F1379" s="99">
        <v>42614</v>
      </c>
      <c r="G1379" s="99">
        <v>43738</v>
      </c>
      <c r="H1379" s="99">
        <v>45291</v>
      </c>
      <c r="I1379" t="s">
        <v>3477</v>
      </c>
    </row>
    <row r="1380" spans="1:9" x14ac:dyDescent="0.25">
      <c r="A1380" t="s">
        <v>4069</v>
      </c>
      <c r="B1380" t="s">
        <v>1202</v>
      </c>
      <c r="C1380" t="s">
        <v>1203</v>
      </c>
      <c r="D1380" t="s">
        <v>1203</v>
      </c>
      <c r="E1380" t="s">
        <v>2547</v>
      </c>
      <c r="F1380" s="99">
        <v>42614</v>
      </c>
      <c r="G1380" s="99">
        <v>43738</v>
      </c>
      <c r="H1380" s="99">
        <v>45291</v>
      </c>
      <c r="I1380" t="s">
        <v>3477</v>
      </c>
    </row>
    <row r="1381" spans="1:9" x14ac:dyDescent="0.25">
      <c r="A1381" t="s">
        <v>4069</v>
      </c>
      <c r="B1381" t="s">
        <v>1204</v>
      </c>
      <c r="C1381" t="s">
        <v>1205</v>
      </c>
      <c r="D1381" t="s">
        <v>1203</v>
      </c>
      <c r="E1381" t="s">
        <v>2547</v>
      </c>
      <c r="F1381" s="99">
        <v>42614</v>
      </c>
      <c r="G1381" s="99">
        <v>43738</v>
      </c>
      <c r="H1381" s="99">
        <v>45291</v>
      </c>
      <c r="I1381" t="s">
        <v>3477</v>
      </c>
    </row>
    <row r="1382" spans="1:9" x14ac:dyDescent="0.25">
      <c r="A1382" t="s">
        <v>4069</v>
      </c>
      <c r="B1382" t="s">
        <v>1206</v>
      </c>
      <c r="C1382" t="s">
        <v>1207</v>
      </c>
      <c r="D1382" t="s">
        <v>2548</v>
      </c>
      <c r="E1382" t="s">
        <v>2549</v>
      </c>
      <c r="F1382" s="99">
        <v>42614</v>
      </c>
      <c r="G1382" s="99">
        <v>43738</v>
      </c>
      <c r="H1382" s="99">
        <v>45291</v>
      </c>
      <c r="I1382" t="s">
        <v>3477</v>
      </c>
    </row>
    <row r="1383" spans="1:9" x14ac:dyDescent="0.25">
      <c r="A1383" t="s">
        <v>4069</v>
      </c>
      <c r="B1383" t="s">
        <v>1208</v>
      </c>
      <c r="C1383" t="s">
        <v>1209</v>
      </c>
      <c r="D1383" t="s">
        <v>2548</v>
      </c>
      <c r="E1383" t="s">
        <v>2549</v>
      </c>
      <c r="F1383" s="99">
        <v>42614</v>
      </c>
      <c r="G1383" s="99">
        <v>43738</v>
      </c>
      <c r="H1383" s="99">
        <v>45291</v>
      </c>
      <c r="I1383" t="s">
        <v>3477</v>
      </c>
    </row>
    <row r="1384" spans="1:9" x14ac:dyDescent="0.25">
      <c r="A1384" t="s">
        <v>4069</v>
      </c>
      <c r="B1384" t="s">
        <v>1210</v>
      </c>
      <c r="C1384" t="s">
        <v>2550</v>
      </c>
      <c r="D1384" t="s">
        <v>2551</v>
      </c>
      <c r="E1384" t="s">
        <v>2552</v>
      </c>
      <c r="F1384" s="99">
        <v>42614</v>
      </c>
      <c r="G1384" t="s">
        <v>4070</v>
      </c>
      <c r="H1384" s="99">
        <v>401768</v>
      </c>
      <c r="I1384" t="s">
        <v>4071</v>
      </c>
    </row>
    <row r="1385" spans="1:9" x14ac:dyDescent="0.25">
      <c r="A1385" t="s">
        <v>4069</v>
      </c>
      <c r="B1385" t="s">
        <v>1211</v>
      </c>
      <c r="C1385" t="s">
        <v>1212</v>
      </c>
      <c r="D1385" t="s">
        <v>2551</v>
      </c>
      <c r="E1385" t="s">
        <v>2552</v>
      </c>
      <c r="F1385" s="99">
        <v>42614</v>
      </c>
      <c r="G1385" t="s">
        <v>4070</v>
      </c>
      <c r="H1385" s="99">
        <v>401768</v>
      </c>
      <c r="I1385" t="s">
        <v>4071</v>
      </c>
    </row>
    <row r="1386" spans="1:9" x14ac:dyDescent="0.25">
      <c r="A1386" t="s">
        <v>4069</v>
      </c>
      <c r="B1386" t="s">
        <v>1213</v>
      </c>
      <c r="C1386" t="s">
        <v>2553</v>
      </c>
      <c r="D1386" t="s">
        <v>4419</v>
      </c>
      <c r="E1386" t="s">
        <v>2554</v>
      </c>
      <c r="F1386" s="99">
        <v>42614</v>
      </c>
      <c r="G1386" t="s">
        <v>4070</v>
      </c>
      <c r="H1386" s="99">
        <v>401768</v>
      </c>
      <c r="I1386" t="s">
        <v>4071</v>
      </c>
    </row>
    <row r="1387" spans="1:9" x14ac:dyDescent="0.25">
      <c r="A1387" t="s">
        <v>4069</v>
      </c>
      <c r="B1387" t="s">
        <v>1214</v>
      </c>
      <c r="C1387" t="s">
        <v>1215</v>
      </c>
      <c r="D1387" t="s">
        <v>4419</v>
      </c>
      <c r="E1387" t="s">
        <v>2554</v>
      </c>
      <c r="F1387" s="99">
        <v>42614</v>
      </c>
      <c r="G1387" t="s">
        <v>4070</v>
      </c>
      <c r="H1387" s="99">
        <v>401768</v>
      </c>
      <c r="I1387" t="s">
        <v>4071</v>
      </c>
    </row>
    <row r="1388" spans="1:9" x14ac:dyDescent="0.25">
      <c r="A1388" t="s">
        <v>4069</v>
      </c>
      <c r="B1388" t="s">
        <v>1216</v>
      </c>
      <c r="C1388" t="s">
        <v>3685</v>
      </c>
      <c r="D1388" t="s">
        <v>4420</v>
      </c>
      <c r="E1388" t="s">
        <v>2555</v>
      </c>
      <c r="F1388" s="99">
        <v>42614</v>
      </c>
      <c r="G1388" s="99">
        <v>43738</v>
      </c>
      <c r="H1388" s="99">
        <v>401768</v>
      </c>
      <c r="I1388" t="s">
        <v>4071</v>
      </c>
    </row>
    <row r="1389" spans="1:9" x14ac:dyDescent="0.25">
      <c r="A1389" t="s">
        <v>4069</v>
      </c>
      <c r="B1389" t="s">
        <v>1217</v>
      </c>
      <c r="C1389" t="s">
        <v>3686</v>
      </c>
      <c r="D1389" t="s">
        <v>4420</v>
      </c>
      <c r="E1389" t="s">
        <v>2555</v>
      </c>
      <c r="F1389" s="99">
        <v>42614</v>
      </c>
      <c r="G1389" s="99">
        <v>43738</v>
      </c>
      <c r="H1389" s="99">
        <v>401768</v>
      </c>
      <c r="I1389" t="s">
        <v>4071</v>
      </c>
    </row>
    <row r="1390" spans="1:9" x14ac:dyDescent="0.25">
      <c r="A1390" t="s">
        <v>4069</v>
      </c>
      <c r="B1390" t="s">
        <v>3687</v>
      </c>
      <c r="C1390" t="s">
        <v>4416</v>
      </c>
      <c r="D1390" t="s">
        <v>4417</v>
      </c>
      <c r="E1390" t="s">
        <v>2543</v>
      </c>
      <c r="F1390" s="99">
        <v>43831</v>
      </c>
      <c r="G1390" t="s">
        <v>4070</v>
      </c>
      <c r="H1390" s="99">
        <v>401768</v>
      </c>
      <c r="I1390" t="s">
        <v>3557</v>
      </c>
    </row>
    <row r="1391" spans="1:9" x14ac:dyDescent="0.25">
      <c r="A1391" t="s">
        <v>4069</v>
      </c>
      <c r="B1391" t="s">
        <v>3688</v>
      </c>
      <c r="C1391" t="s">
        <v>4418</v>
      </c>
      <c r="D1391" t="s">
        <v>4417</v>
      </c>
      <c r="E1391" t="s">
        <v>2543</v>
      </c>
      <c r="F1391" s="99">
        <v>43831</v>
      </c>
      <c r="G1391" t="s">
        <v>4070</v>
      </c>
      <c r="H1391" s="99">
        <v>401768</v>
      </c>
      <c r="I1391" t="s">
        <v>3557</v>
      </c>
    </row>
    <row r="1392" spans="1:9" x14ac:dyDescent="0.25">
      <c r="A1392" t="s">
        <v>4069</v>
      </c>
      <c r="B1392" t="s">
        <v>1218</v>
      </c>
      <c r="C1392" t="s">
        <v>1219</v>
      </c>
      <c r="D1392" t="s">
        <v>4421</v>
      </c>
      <c r="E1392" t="s">
        <v>2556</v>
      </c>
      <c r="F1392" s="99">
        <v>42614</v>
      </c>
      <c r="G1392" t="s">
        <v>4070</v>
      </c>
      <c r="H1392" s="99">
        <v>401768</v>
      </c>
      <c r="I1392" t="s">
        <v>4071</v>
      </c>
    </row>
    <row r="1393" spans="1:9" x14ac:dyDescent="0.25">
      <c r="A1393" t="s">
        <v>4069</v>
      </c>
      <c r="B1393" t="s">
        <v>1220</v>
      </c>
      <c r="C1393" t="s">
        <v>2557</v>
      </c>
      <c r="D1393" t="s">
        <v>4421</v>
      </c>
      <c r="E1393" t="s">
        <v>2556</v>
      </c>
      <c r="F1393" s="99">
        <v>42614</v>
      </c>
      <c r="G1393" t="s">
        <v>4070</v>
      </c>
      <c r="H1393" s="99">
        <v>401768</v>
      </c>
      <c r="I1393" t="s">
        <v>4071</v>
      </c>
    </row>
    <row r="1394" spans="1:9" x14ac:dyDescent="0.25">
      <c r="A1394" t="s">
        <v>4069</v>
      </c>
      <c r="B1394" t="s">
        <v>1221</v>
      </c>
      <c r="C1394" t="s">
        <v>4416</v>
      </c>
      <c r="D1394" t="s">
        <v>4417</v>
      </c>
      <c r="E1394" t="s">
        <v>2558</v>
      </c>
      <c r="F1394" s="99">
        <v>42614</v>
      </c>
      <c r="G1394" t="s">
        <v>4070</v>
      </c>
      <c r="H1394" s="99">
        <v>401768</v>
      </c>
      <c r="I1394" t="s">
        <v>4071</v>
      </c>
    </row>
    <row r="1395" spans="1:9" x14ac:dyDescent="0.25">
      <c r="A1395" t="s">
        <v>4069</v>
      </c>
      <c r="B1395" t="s">
        <v>1222</v>
      </c>
      <c r="C1395" t="s">
        <v>4418</v>
      </c>
      <c r="D1395" t="s">
        <v>4417</v>
      </c>
      <c r="E1395" t="s">
        <v>2558</v>
      </c>
      <c r="F1395" s="99">
        <v>42614</v>
      </c>
      <c r="G1395" t="s">
        <v>4070</v>
      </c>
      <c r="H1395" s="99">
        <v>401768</v>
      </c>
      <c r="I1395" t="s">
        <v>4071</v>
      </c>
    </row>
    <row r="1396" spans="1:9" x14ac:dyDescent="0.25">
      <c r="A1396" t="s">
        <v>4069</v>
      </c>
      <c r="B1396" t="s">
        <v>1223</v>
      </c>
      <c r="C1396" t="s">
        <v>2559</v>
      </c>
      <c r="D1396" t="s">
        <v>2559</v>
      </c>
      <c r="E1396" t="s">
        <v>2560</v>
      </c>
      <c r="F1396" s="99">
        <v>42614</v>
      </c>
      <c r="G1396" s="99">
        <v>43738</v>
      </c>
      <c r="H1396" s="99">
        <v>45291</v>
      </c>
      <c r="I1396" t="s">
        <v>3477</v>
      </c>
    </row>
    <row r="1397" spans="1:9" x14ac:dyDescent="0.25">
      <c r="A1397" t="s">
        <v>4069</v>
      </c>
      <c r="B1397" t="s">
        <v>1224</v>
      </c>
      <c r="C1397" t="s">
        <v>1225</v>
      </c>
      <c r="D1397" t="s">
        <v>2559</v>
      </c>
      <c r="E1397" t="s">
        <v>2560</v>
      </c>
      <c r="F1397" s="99">
        <v>42614</v>
      </c>
      <c r="G1397" s="99">
        <v>43738</v>
      </c>
      <c r="H1397" s="99">
        <v>45291</v>
      </c>
      <c r="I1397" t="s">
        <v>3477</v>
      </c>
    </row>
    <row r="1398" spans="1:9" x14ac:dyDescent="0.25">
      <c r="A1398" t="s">
        <v>4069</v>
      </c>
      <c r="B1398" t="s">
        <v>1226</v>
      </c>
      <c r="C1398" t="s">
        <v>1227</v>
      </c>
      <c r="D1398" t="s">
        <v>1227</v>
      </c>
      <c r="E1398" t="s">
        <v>2561</v>
      </c>
      <c r="F1398" s="99">
        <v>42614</v>
      </c>
      <c r="G1398" t="s">
        <v>4070</v>
      </c>
      <c r="H1398" s="99">
        <v>401768</v>
      </c>
      <c r="I1398" t="s">
        <v>4071</v>
      </c>
    </row>
    <row r="1399" spans="1:9" x14ac:dyDescent="0.25">
      <c r="A1399" t="s">
        <v>4069</v>
      </c>
      <c r="B1399" t="s">
        <v>1228</v>
      </c>
      <c r="C1399" t="s">
        <v>1229</v>
      </c>
      <c r="D1399" t="s">
        <v>1227</v>
      </c>
      <c r="E1399" t="s">
        <v>2561</v>
      </c>
      <c r="F1399" s="99">
        <v>42614</v>
      </c>
      <c r="G1399" t="s">
        <v>4070</v>
      </c>
      <c r="H1399" s="99">
        <v>401768</v>
      </c>
      <c r="I1399" t="s">
        <v>4071</v>
      </c>
    </row>
    <row r="1400" spans="1:9" x14ac:dyDescent="0.25">
      <c r="A1400" t="s">
        <v>4069</v>
      </c>
      <c r="B1400" t="s">
        <v>1230</v>
      </c>
      <c r="C1400" t="s">
        <v>2562</v>
      </c>
      <c r="D1400" t="s">
        <v>2562</v>
      </c>
      <c r="E1400" t="s">
        <v>2563</v>
      </c>
      <c r="F1400" s="99">
        <v>42614</v>
      </c>
      <c r="G1400" s="99">
        <v>43738</v>
      </c>
      <c r="H1400" s="99">
        <v>45291</v>
      </c>
      <c r="I1400" t="s">
        <v>3477</v>
      </c>
    </row>
    <row r="1401" spans="1:9" x14ac:dyDescent="0.25">
      <c r="A1401" t="s">
        <v>4069</v>
      </c>
      <c r="B1401" t="s">
        <v>1231</v>
      </c>
      <c r="C1401" t="s">
        <v>1232</v>
      </c>
      <c r="D1401" t="s">
        <v>2562</v>
      </c>
      <c r="E1401" t="s">
        <v>2563</v>
      </c>
      <c r="F1401" s="99">
        <v>42614</v>
      </c>
      <c r="G1401" s="99">
        <v>43738</v>
      </c>
      <c r="H1401" s="99">
        <v>45291</v>
      </c>
      <c r="I1401" t="s">
        <v>3477</v>
      </c>
    </row>
    <row r="1402" spans="1:9" x14ac:dyDescent="0.25">
      <c r="A1402" t="s">
        <v>4069</v>
      </c>
      <c r="B1402" t="s">
        <v>1233</v>
      </c>
      <c r="C1402" t="s">
        <v>2564</v>
      </c>
      <c r="D1402" t="s">
        <v>2565</v>
      </c>
      <c r="E1402" t="s">
        <v>2566</v>
      </c>
      <c r="F1402" s="99">
        <v>42614</v>
      </c>
      <c r="G1402" t="s">
        <v>4070</v>
      </c>
      <c r="H1402" s="99">
        <v>401768</v>
      </c>
      <c r="I1402" t="s">
        <v>4071</v>
      </c>
    </row>
    <row r="1403" spans="1:9" x14ac:dyDescent="0.25">
      <c r="A1403" t="s">
        <v>4069</v>
      </c>
      <c r="B1403" t="s">
        <v>1234</v>
      </c>
      <c r="C1403" t="s">
        <v>1235</v>
      </c>
      <c r="D1403" t="s">
        <v>2565</v>
      </c>
      <c r="E1403" t="s">
        <v>2566</v>
      </c>
      <c r="F1403" s="99">
        <v>42614</v>
      </c>
      <c r="G1403" t="s">
        <v>4070</v>
      </c>
      <c r="H1403" s="99">
        <v>401768</v>
      </c>
      <c r="I1403" t="s">
        <v>4071</v>
      </c>
    </row>
    <row r="1404" spans="1:9" x14ac:dyDescent="0.25">
      <c r="A1404" t="s">
        <v>4069</v>
      </c>
      <c r="B1404" t="s">
        <v>1236</v>
      </c>
      <c r="C1404" t="s">
        <v>2567</v>
      </c>
      <c r="D1404" t="s">
        <v>4422</v>
      </c>
      <c r="E1404" t="s">
        <v>2568</v>
      </c>
      <c r="F1404" s="99">
        <v>42614</v>
      </c>
      <c r="G1404" t="s">
        <v>4070</v>
      </c>
      <c r="H1404" s="99">
        <v>401768</v>
      </c>
      <c r="I1404" t="s">
        <v>4071</v>
      </c>
    </row>
    <row r="1405" spans="1:9" x14ac:dyDescent="0.25">
      <c r="A1405" t="s">
        <v>4069</v>
      </c>
      <c r="B1405" t="s">
        <v>1237</v>
      </c>
      <c r="C1405" t="s">
        <v>2569</v>
      </c>
      <c r="D1405" t="s">
        <v>4422</v>
      </c>
      <c r="E1405" t="s">
        <v>2568</v>
      </c>
      <c r="F1405" s="99">
        <v>42614</v>
      </c>
      <c r="G1405" t="s">
        <v>4070</v>
      </c>
      <c r="H1405" s="99">
        <v>401768</v>
      </c>
      <c r="I1405" t="s">
        <v>4071</v>
      </c>
    </row>
    <row r="1406" spans="1:9" x14ac:dyDescent="0.25">
      <c r="A1406" t="s">
        <v>4069</v>
      </c>
      <c r="B1406" t="s">
        <v>1238</v>
      </c>
      <c r="C1406" t="s">
        <v>2274</v>
      </c>
      <c r="D1406" t="s">
        <v>2274</v>
      </c>
      <c r="E1406" t="s">
        <v>2570</v>
      </c>
      <c r="F1406" s="99">
        <v>42614</v>
      </c>
      <c r="G1406" s="99">
        <v>43738</v>
      </c>
      <c r="H1406" s="99">
        <v>45291</v>
      </c>
      <c r="I1406" t="s">
        <v>3477</v>
      </c>
    </row>
    <row r="1407" spans="1:9" x14ac:dyDescent="0.25">
      <c r="A1407" t="s">
        <v>4069</v>
      </c>
      <c r="B1407" t="s">
        <v>1239</v>
      </c>
      <c r="C1407" t="s">
        <v>814</v>
      </c>
      <c r="D1407" t="s">
        <v>2274</v>
      </c>
      <c r="E1407" t="s">
        <v>2570</v>
      </c>
      <c r="F1407" s="99">
        <v>42614</v>
      </c>
      <c r="G1407" s="99">
        <v>43738</v>
      </c>
      <c r="H1407" s="99">
        <v>45291</v>
      </c>
      <c r="I1407" t="s">
        <v>3477</v>
      </c>
    </row>
    <row r="1408" spans="1:9" x14ac:dyDescent="0.25">
      <c r="A1408" t="s">
        <v>4069</v>
      </c>
      <c r="B1408" t="s">
        <v>1240</v>
      </c>
      <c r="C1408" t="s">
        <v>2571</v>
      </c>
      <c r="D1408" t="s">
        <v>2572</v>
      </c>
      <c r="E1408" t="s">
        <v>2573</v>
      </c>
      <c r="F1408" s="99">
        <v>42614</v>
      </c>
      <c r="G1408" s="99">
        <v>43738</v>
      </c>
      <c r="H1408" s="99">
        <v>45291</v>
      </c>
      <c r="I1408" t="s">
        <v>3477</v>
      </c>
    </row>
    <row r="1409" spans="1:9" x14ac:dyDescent="0.25">
      <c r="A1409" t="s">
        <v>4069</v>
      </c>
      <c r="B1409" t="s">
        <v>1241</v>
      </c>
      <c r="C1409" t="s">
        <v>2574</v>
      </c>
      <c r="D1409" t="s">
        <v>2572</v>
      </c>
      <c r="E1409" t="s">
        <v>2573</v>
      </c>
      <c r="F1409" s="99">
        <v>42614</v>
      </c>
      <c r="G1409" s="99">
        <v>43738</v>
      </c>
      <c r="H1409" s="99">
        <v>45291</v>
      </c>
      <c r="I1409" t="s">
        <v>3477</v>
      </c>
    </row>
    <row r="1410" spans="1:9" x14ac:dyDescent="0.25">
      <c r="A1410" t="s">
        <v>4069</v>
      </c>
      <c r="B1410" t="s">
        <v>1242</v>
      </c>
      <c r="C1410" t="s">
        <v>1243</v>
      </c>
      <c r="D1410" t="s">
        <v>4423</v>
      </c>
      <c r="E1410" t="s">
        <v>2575</v>
      </c>
      <c r="F1410" s="99">
        <v>42614</v>
      </c>
      <c r="G1410" t="s">
        <v>4070</v>
      </c>
      <c r="H1410" s="99">
        <v>401768</v>
      </c>
      <c r="I1410" t="s">
        <v>4071</v>
      </c>
    </row>
    <row r="1411" spans="1:9" x14ac:dyDescent="0.25">
      <c r="A1411" t="s">
        <v>4069</v>
      </c>
      <c r="B1411" t="s">
        <v>1244</v>
      </c>
      <c r="C1411" t="s">
        <v>1245</v>
      </c>
      <c r="D1411" t="s">
        <v>4423</v>
      </c>
      <c r="E1411" t="s">
        <v>2575</v>
      </c>
      <c r="F1411" s="99">
        <v>42614</v>
      </c>
      <c r="G1411" t="s">
        <v>4070</v>
      </c>
      <c r="H1411" s="99">
        <v>401768</v>
      </c>
      <c r="I1411" t="s">
        <v>4071</v>
      </c>
    </row>
    <row r="1412" spans="1:9" x14ac:dyDescent="0.25">
      <c r="A1412" t="s">
        <v>4069</v>
      </c>
      <c r="B1412" t="s">
        <v>1246</v>
      </c>
      <c r="C1412" t="s">
        <v>1247</v>
      </c>
      <c r="D1412" t="s">
        <v>2576</v>
      </c>
      <c r="E1412" t="s">
        <v>2577</v>
      </c>
      <c r="F1412" s="99">
        <v>42614</v>
      </c>
      <c r="G1412" t="s">
        <v>4070</v>
      </c>
      <c r="H1412" s="99">
        <v>401768</v>
      </c>
      <c r="I1412" t="s">
        <v>4071</v>
      </c>
    </row>
    <row r="1413" spans="1:9" x14ac:dyDescent="0.25">
      <c r="A1413" t="s">
        <v>4069</v>
      </c>
      <c r="B1413" t="s">
        <v>1248</v>
      </c>
      <c r="C1413" t="s">
        <v>1249</v>
      </c>
      <c r="D1413" t="s">
        <v>2576</v>
      </c>
      <c r="E1413" t="s">
        <v>2577</v>
      </c>
      <c r="F1413" s="99">
        <v>42614</v>
      </c>
      <c r="G1413" t="s">
        <v>4070</v>
      </c>
      <c r="H1413" s="99">
        <v>401768</v>
      </c>
      <c r="I1413" t="s">
        <v>4071</v>
      </c>
    </row>
    <row r="1414" spans="1:9" x14ac:dyDescent="0.25">
      <c r="A1414" t="s">
        <v>4069</v>
      </c>
      <c r="B1414" t="s">
        <v>1250</v>
      </c>
      <c r="C1414" t="s">
        <v>1251</v>
      </c>
      <c r="D1414" t="s">
        <v>2578</v>
      </c>
      <c r="E1414" t="s">
        <v>2579</v>
      </c>
      <c r="F1414" s="99">
        <v>42614</v>
      </c>
      <c r="G1414" t="s">
        <v>4070</v>
      </c>
      <c r="H1414" s="99">
        <v>401768</v>
      </c>
      <c r="I1414" t="s">
        <v>4071</v>
      </c>
    </row>
    <row r="1415" spans="1:9" x14ac:dyDescent="0.25">
      <c r="A1415" t="s">
        <v>4069</v>
      </c>
      <c r="B1415" t="s">
        <v>1252</v>
      </c>
      <c r="C1415" t="s">
        <v>1253</v>
      </c>
      <c r="D1415" t="s">
        <v>2578</v>
      </c>
      <c r="E1415" t="s">
        <v>2579</v>
      </c>
      <c r="F1415" s="99">
        <v>42614</v>
      </c>
      <c r="G1415" t="s">
        <v>4070</v>
      </c>
      <c r="H1415" s="99">
        <v>401768</v>
      </c>
      <c r="I1415" t="s">
        <v>4071</v>
      </c>
    </row>
    <row r="1416" spans="1:9" x14ac:dyDescent="0.25">
      <c r="A1416" t="s">
        <v>4069</v>
      </c>
      <c r="B1416" t="s">
        <v>1254</v>
      </c>
      <c r="C1416" t="s">
        <v>1255</v>
      </c>
      <c r="D1416" t="s">
        <v>1255</v>
      </c>
      <c r="E1416" t="s">
        <v>2580</v>
      </c>
      <c r="F1416" s="99">
        <v>42614</v>
      </c>
      <c r="G1416" t="s">
        <v>4070</v>
      </c>
      <c r="H1416" s="99">
        <v>401768</v>
      </c>
      <c r="I1416" t="s">
        <v>4071</v>
      </c>
    </row>
    <row r="1417" spans="1:9" x14ac:dyDescent="0.25">
      <c r="A1417" t="s">
        <v>4069</v>
      </c>
      <c r="B1417" t="s">
        <v>1256</v>
      </c>
      <c r="C1417" t="s">
        <v>1257</v>
      </c>
      <c r="D1417" t="s">
        <v>1255</v>
      </c>
      <c r="E1417" t="s">
        <v>2580</v>
      </c>
      <c r="F1417" s="99">
        <v>42614</v>
      </c>
      <c r="G1417" t="s">
        <v>4070</v>
      </c>
      <c r="H1417" s="99">
        <v>401768</v>
      </c>
      <c r="I1417" t="s">
        <v>4071</v>
      </c>
    </row>
    <row r="1418" spans="1:9" x14ac:dyDescent="0.25">
      <c r="A1418" t="s">
        <v>4069</v>
      </c>
      <c r="B1418" t="s">
        <v>1258</v>
      </c>
      <c r="C1418" t="s">
        <v>1259</v>
      </c>
      <c r="D1418" t="s">
        <v>1259</v>
      </c>
      <c r="E1418" t="s">
        <v>2581</v>
      </c>
      <c r="F1418" s="99">
        <v>42614</v>
      </c>
      <c r="G1418" s="99">
        <v>43738</v>
      </c>
      <c r="H1418" s="99">
        <v>45291</v>
      </c>
      <c r="I1418" t="s">
        <v>3477</v>
      </c>
    </row>
    <row r="1419" spans="1:9" x14ac:dyDescent="0.25">
      <c r="A1419" t="s">
        <v>4069</v>
      </c>
      <c r="B1419" t="s">
        <v>1260</v>
      </c>
      <c r="C1419" t="s">
        <v>1083</v>
      </c>
      <c r="D1419" t="s">
        <v>1259</v>
      </c>
      <c r="E1419" t="s">
        <v>2581</v>
      </c>
      <c r="F1419" s="99">
        <v>42614</v>
      </c>
      <c r="G1419" s="99">
        <v>43738</v>
      </c>
      <c r="H1419" s="99">
        <v>45291</v>
      </c>
      <c r="I1419" t="s">
        <v>3477</v>
      </c>
    </row>
    <row r="1420" spans="1:9" x14ac:dyDescent="0.25">
      <c r="A1420" t="s">
        <v>4069</v>
      </c>
      <c r="B1420" t="s">
        <v>3689</v>
      </c>
      <c r="C1420" t="s">
        <v>3690</v>
      </c>
      <c r="D1420" t="s">
        <v>2572</v>
      </c>
      <c r="E1420" t="s">
        <v>2573</v>
      </c>
      <c r="F1420" s="99">
        <v>43831</v>
      </c>
      <c r="G1420" t="s">
        <v>4070</v>
      </c>
      <c r="H1420" s="99">
        <v>401768</v>
      </c>
      <c r="I1420" t="s">
        <v>3557</v>
      </c>
    </row>
    <row r="1421" spans="1:9" x14ac:dyDescent="0.25">
      <c r="A1421" t="s">
        <v>4069</v>
      </c>
      <c r="B1421" t="s">
        <v>3691</v>
      </c>
      <c r="C1421" t="s">
        <v>3692</v>
      </c>
      <c r="D1421" t="s">
        <v>2572</v>
      </c>
      <c r="E1421" t="s">
        <v>2573</v>
      </c>
      <c r="F1421" s="99">
        <v>43831</v>
      </c>
      <c r="G1421" t="s">
        <v>4070</v>
      </c>
      <c r="H1421" s="99">
        <v>401768</v>
      </c>
      <c r="I1421" t="s">
        <v>3557</v>
      </c>
    </row>
    <row r="1422" spans="1:9" x14ac:dyDescent="0.25">
      <c r="A1422" t="s">
        <v>4069</v>
      </c>
      <c r="B1422" t="s">
        <v>2582</v>
      </c>
      <c r="C1422" t="s">
        <v>4424</v>
      </c>
      <c r="D1422" t="s">
        <v>2583</v>
      </c>
      <c r="E1422" t="s">
        <v>2584</v>
      </c>
      <c r="F1422" s="99">
        <v>42614</v>
      </c>
      <c r="G1422" s="99">
        <v>43738</v>
      </c>
      <c r="H1422" s="99">
        <v>43738</v>
      </c>
      <c r="I1422" t="s">
        <v>4071</v>
      </c>
    </row>
    <row r="1423" spans="1:9" x14ac:dyDescent="0.25">
      <c r="A1423" t="s">
        <v>4069</v>
      </c>
      <c r="B1423" t="s">
        <v>2582</v>
      </c>
      <c r="C1423" t="s">
        <v>3693</v>
      </c>
      <c r="D1423" t="s">
        <v>2583</v>
      </c>
      <c r="E1423" t="s">
        <v>2584</v>
      </c>
      <c r="F1423" s="99">
        <v>43739</v>
      </c>
      <c r="G1423" s="99">
        <v>43738</v>
      </c>
      <c r="H1423" s="99">
        <v>401768</v>
      </c>
      <c r="I1423" t="s">
        <v>4071</v>
      </c>
    </row>
    <row r="1424" spans="1:9" x14ac:dyDescent="0.25">
      <c r="A1424" t="s">
        <v>4069</v>
      </c>
      <c r="B1424" t="s">
        <v>2585</v>
      </c>
      <c r="C1424" t="s">
        <v>4425</v>
      </c>
      <c r="D1424" t="s">
        <v>2583</v>
      </c>
      <c r="E1424" t="s">
        <v>2584</v>
      </c>
      <c r="F1424" s="99">
        <v>42614</v>
      </c>
      <c r="G1424" s="99">
        <v>43738</v>
      </c>
      <c r="H1424" s="99">
        <v>43738</v>
      </c>
      <c r="I1424" t="s">
        <v>4071</v>
      </c>
    </row>
    <row r="1425" spans="1:9" x14ac:dyDescent="0.25">
      <c r="A1425" t="s">
        <v>4069</v>
      </c>
      <c r="B1425" t="s">
        <v>2585</v>
      </c>
      <c r="C1425" t="s">
        <v>3694</v>
      </c>
      <c r="D1425" t="s">
        <v>2583</v>
      </c>
      <c r="E1425" t="s">
        <v>2584</v>
      </c>
      <c r="F1425" s="99">
        <v>43739</v>
      </c>
      <c r="G1425" s="99">
        <v>43738</v>
      </c>
      <c r="H1425" s="99">
        <v>401768</v>
      </c>
      <c r="I1425" t="s">
        <v>4071</v>
      </c>
    </row>
    <row r="1426" spans="1:9" x14ac:dyDescent="0.25">
      <c r="A1426" t="s">
        <v>4069</v>
      </c>
      <c r="B1426" t="s">
        <v>1261</v>
      </c>
      <c r="C1426" t="s">
        <v>1262</v>
      </c>
      <c r="D1426" t="s">
        <v>1262</v>
      </c>
      <c r="E1426" t="s">
        <v>2586</v>
      </c>
      <c r="F1426" s="99">
        <v>42614</v>
      </c>
      <c r="G1426" t="s">
        <v>4070</v>
      </c>
      <c r="H1426" s="99">
        <v>401768</v>
      </c>
      <c r="I1426" t="s">
        <v>4071</v>
      </c>
    </row>
    <row r="1427" spans="1:9" x14ac:dyDescent="0.25">
      <c r="A1427" t="s">
        <v>4069</v>
      </c>
      <c r="B1427" t="s">
        <v>1263</v>
      </c>
      <c r="C1427" t="s">
        <v>1264</v>
      </c>
      <c r="D1427" t="s">
        <v>1262</v>
      </c>
      <c r="E1427" t="s">
        <v>2586</v>
      </c>
      <c r="F1427" s="99">
        <v>42614</v>
      </c>
      <c r="G1427" t="s">
        <v>4070</v>
      </c>
      <c r="H1427" s="99">
        <v>401768</v>
      </c>
      <c r="I1427" t="s">
        <v>4071</v>
      </c>
    </row>
    <row r="1428" spans="1:9" x14ac:dyDescent="0.25">
      <c r="A1428" t="s">
        <v>4069</v>
      </c>
      <c r="B1428" t="s">
        <v>1265</v>
      </c>
      <c r="C1428" t="s">
        <v>1266</v>
      </c>
      <c r="D1428" t="s">
        <v>4329</v>
      </c>
      <c r="E1428" t="s">
        <v>2587</v>
      </c>
      <c r="F1428" s="99">
        <v>42614</v>
      </c>
      <c r="G1428" t="s">
        <v>4070</v>
      </c>
      <c r="H1428" s="99">
        <v>401768</v>
      </c>
      <c r="I1428" t="s">
        <v>4071</v>
      </c>
    </row>
    <row r="1429" spans="1:9" x14ac:dyDescent="0.25">
      <c r="A1429" t="s">
        <v>4069</v>
      </c>
      <c r="B1429" t="s">
        <v>1267</v>
      </c>
      <c r="C1429" t="s">
        <v>722</v>
      </c>
      <c r="D1429" t="s">
        <v>4329</v>
      </c>
      <c r="E1429" t="s">
        <v>2587</v>
      </c>
      <c r="F1429" s="99">
        <v>42614</v>
      </c>
      <c r="G1429" t="s">
        <v>4070</v>
      </c>
      <c r="H1429" s="99">
        <v>401768</v>
      </c>
      <c r="I1429" t="s">
        <v>4071</v>
      </c>
    </row>
    <row r="1430" spans="1:9" x14ac:dyDescent="0.25">
      <c r="A1430" t="s">
        <v>4069</v>
      </c>
      <c r="B1430" t="s">
        <v>1268</v>
      </c>
      <c r="C1430" t="s">
        <v>1269</v>
      </c>
      <c r="D1430" t="s">
        <v>1269</v>
      </c>
      <c r="E1430" t="s">
        <v>2588</v>
      </c>
      <c r="F1430" s="99">
        <v>42614</v>
      </c>
      <c r="G1430" s="99">
        <v>43738</v>
      </c>
      <c r="H1430" s="99">
        <v>45291</v>
      </c>
      <c r="I1430" t="s">
        <v>3477</v>
      </c>
    </row>
    <row r="1431" spans="1:9" x14ac:dyDescent="0.25">
      <c r="A1431" t="s">
        <v>4069</v>
      </c>
      <c r="B1431" t="s">
        <v>1270</v>
      </c>
      <c r="C1431" t="s">
        <v>1271</v>
      </c>
      <c r="D1431" t="s">
        <v>1269</v>
      </c>
      <c r="E1431" t="s">
        <v>2588</v>
      </c>
      <c r="F1431" s="99">
        <v>42614</v>
      </c>
      <c r="G1431" s="99">
        <v>43738</v>
      </c>
      <c r="H1431" s="99">
        <v>45291</v>
      </c>
      <c r="I1431" t="s">
        <v>3477</v>
      </c>
    </row>
    <row r="1432" spans="1:9" x14ac:dyDescent="0.25">
      <c r="A1432" t="s">
        <v>4069</v>
      </c>
      <c r="B1432" t="s">
        <v>1272</v>
      </c>
      <c r="C1432" t="s">
        <v>2559</v>
      </c>
      <c r="D1432" t="s">
        <v>2559</v>
      </c>
      <c r="E1432" t="s">
        <v>2589</v>
      </c>
      <c r="F1432" s="99">
        <v>42614</v>
      </c>
      <c r="G1432" t="s">
        <v>4070</v>
      </c>
      <c r="H1432" s="99">
        <v>401768</v>
      </c>
      <c r="I1432" t="s">
        <v>4071</v>
      </c>
    </row>
    <row r="1433" spans="1:9" x14ac:dyDescent="0.25">
      <c r="A1433" t="s">
        <v>4069</v>
      </c>
      <c r="B1433" t="s">
        <v>1273</v>
      </c>
      <c r="C1433" t="s">
        <v>1225</v>
      </c>
      <c r="D1433" t="s">
        <v>2559</v>
      </c>
      <c r="E1433" t="s">
        <v>2589</v>
      </c>
      <c r="F1433" s="99">
        <v>42614</v>
      </c>
      <c r="G1433" t="s">
        <v>4070</v>
      </c>
      <c r="H1433" s="99">
        <v>401768</v>
      </c>
      <c r="I1433" t="s">
        <v>4071</v>
      </c>
    </row>
    <row r="1434" spans="1:9" x14ac:dyDescent="0.25">
      <c r="A1434" t="s">
        <v>4069</v>
      </c>
      <c r="B1434" t="s">
        <v>2590</v>
      </c>
      <c r="C1434" t="s">
        <v>2591</v>
      </c>
      <c r="D1434" t="s">
        <v>2592</v>
      </c>
      <c r="E1434" t="s">
        <v>2593</v>
      </c>
      <c r="F1434" s="99">
        <v>42614</v>
      </c>
      <c r="G1434" t="s">
        <v>4070</v>
      </c>
      <c r="H1434" s="99">
        <v>401768</v>
      </c>
      <c r="I1434" t="s">
        <v>4071</v>
      </c>
    </row>
    <row r="1435" spans="1:9" x14ac:dyDescent="0.25">
      <c r="A1435" t="s">
        <v>4069</v>
      </c>
      <c r="B1435" t="s">
        <v>2594</v>
      </c>
      <c r="C1435" t="s">
        <v>2595</v>
      </c>
      <c r="D1435" t="s">
        <v>2592</v>
      </c>
      <c r="E1435" t="s">
        <v>2593</v>
      </c>
      <c r="F1435" s="99">
        <v>42614</v>
      </c>
      <c r="G1435" t="s">
        <v>4070</v>
      </c>
      <c r="H1435" s="99">
        <v>401768</v>
      </c>
      <c r="I1435" t="s">
        <v>4071</v>
      </c>
    </row>
    <row r="1436" spans="1:9" x14ac:dyDescent="0.25">
      <c r="A1436" t="s">
        <v>4069</v>
      </c>
      <c r="B1436" t="s">
        <v>1274</v>
      </c>
      <c r="C1436" t="s">
        <v>1275</v>
      </c>
      <c r="D1436" t="s">
        <v>2596</v>
      </c>
      <c r="E1436" t="s">
        <v>2597</v>
      </c>
      <c r="F1436" s="99">
        <v>42614</v>
      </c>
      <c r="G1436" t="s">
        <v>4070</v>
      </c>
      <c r="H1436" s="99">
        <v>401768</v>
      </c>
      <c r="I1436" t="s">
        <v>4071</v>
      </c>
    </row>
    <row r="1437" spans="1:9" x14ac:dyDescent="0.25">
      <c r="A1437" t="s">
        <v>4069</v>
      </c>
      <c r="B1437" t="s">
        <v>1276</v>
      </c>
      <c r="C1437" t="s">
        <v>1277</v>
      </c>
      <c r="D1437" t="s">
        <v>2596</v>
      </c>
      <c r="E1437" t="s">
        <v>2597</v>
      </c>
      <c r="F1437" s="99">
        <v>42614</v>
      </c>
      <c r="G1437" t="s">
        <v>4070</v>
      </c>
      <c r="H1437" s="99">
        <v>401768</v>
      </c>
      <c r="I1437" t="s">
        <v>4071</v>
      </c>
    </row>
    <row r="1438" spans="1:9" x14ac:dyDescent="0.25">
      <c r="A1438" t="s">
        <v>4069</v>
      </c>
      <c r="B1438" t="s">
        <v>2598</v>
      </c>
      <c r="C1438" t="s">
        <v>2599</v>
      </c>
      <c r="D1438" t="s">
        <v>2600</v>
      </c>
      <c r="E1438" t="s">
        <v>2601</v>
      </c>
      <c r="F1438" s="99">
        <v>42614</v>
      </c>
      <c r="G1438" s="99">
        <v>43738</v>
      </c>
      <c r="H1438" s="99">
        <v>45291</v>
      </c>
      <c r="I1438" t="s">
        <v>3477</v>
      </c>
    </row>
    <row r="1439" spans="1:9" x14ac:dyDescent="0.25">
      <c r="A1439" t="s">
        <v>4069</v>
      </c>
      <c r="B1439" t="s">
        <v>2602</v>
      </c>
      <c r="C1439" t="s">
        <v>2603</v>
      </c>
      <c r="D1439" t="s">
        <v>2600</v>
      </c>
      <c r="E1439" t="s">
        <v>2601</v>
      </c>
      <c r="F1439" s="99">
        <v>42614</v>
      </c>
      <c r="G1439" s="99">
        <v>43738</v>
      </c>
      <c r="H1439" s="99">
        <v>45291</v>
      </c>
      <c r="I1439" t="s">
        <v>3477</v>
      </c>
    </row>
    <row r="1440" spans="1:9" x14ac:dyDescent="0.25">
      <c r="A1440" t="s">
        <v>4069</v>
      </c>
      <c r="B1440" t="s">
        <v>1459</v>
      </c>
      <c r="C1440" t="s">
        <v>2604</v>
      </c>
      <c r="D1440" t="s">
        <v>2605</v>
      </c>
      <c r="E1440" t="s">
        <v>2606</v>
      </c>
      <c r="F1440" s="99">
        <v>42614</v>
      </c>
      <c r="G1440" s="99">
        <v>43069</v>
      </c>
      <c r="H1440" s="99">
        <v>401768</v>
      </c>
      <c r="I1440" t="s">
        <v>4071</v>
      </c>
    </row>
    <row r="1441" spans="1:9" x14ac:dyDescent="0.25">
      <c r="A1441" t="s">
        <v>4069</v>
      </c>
      <c r="B1441" t="s">
        <v>1460</v>
      </c>
      <c r="C1441" t="s">
        <v>2607</v>
      </c>
      <c r="D1441" t="s">
        <v>2608</v>
      </c>
      <c r="E1441" t="s">
        <v>2609</v>
      </c>
      <c r="F1441" s="99">
        <v>42614</v>
      </c>
      <c r="G1441" s="99">
        <v>43069</v>
      </c>
      <c r="H1441" s="99">
        <v>401768</v>
      </c>
      <c r="I1441" t="s">
        <v>4071</v>
      </c>
    </row>
    <row r="1442" spans="1:9" x14ac:dyDescent="0.25">
      <c r="A1442" t="s">
        <v>4069</v>
      </c>
      <c r="B1442" t="s">
        <v>1461</v>
      </c>
      <c r="C1442" t="s">
        <v>2610</v>
      </c>
      <c r="D1442" t="s">
        <v>2611</v>
      </c>
      <c r="E1442" t="s">
        <v>2612</v>
      </c>
      <c r="F1442" s="99">
        <v>42614</v>
      </c>
      <c r="G1442" s="99">
        <v>43069</v>
      </c>
      <c r="H1442" s="99">
        <v>401768</v>
      </c>
      <c r="I1442" t="s">
        <v>4071</v>
      </c>
    </row>
    <row r="1443" spans="1:9" x14ac:dyDescent="0.25">
      <c r="A1443" t="s">
        <v>4069</v>
      </c>
      <c r="B1443" t="s">
        <v>1462</v>
      </c>
      <c r="C1443" t="s">
        <v>3695</v>
      </c>
      <c r="D1443" t="s">
        <v>2613</v>
      </c>
      <c r="E1443" t="s">
        <v>2606</v>
      </c>
      <c r="F1443" s="99">
        <v>42614</v>
      </c>
      <c r="G1443" s="99">
        <v>43738</v>
      </c>
      <c r="H1443" s="99">
        <v>401768</v>
      </c>
      <c r="I1443" t="s">
        <v>4071</v>
      </c>
    </row>
    <row r="1444" spans="1:9" x14ac:dyDescent="0.25">
      <c r="A1444" t="s">
        <v>4069</v>
      </c>
      <c r="B1444" t="s">
        <v>1463</v>
      </c>
      <c r="C1444" t="s">
        <v>3696</v>
      </c>
      <c r="D1444" t="s">
        <v>2614</v>
      </c>
      <c r="E1444" t="s">
        <v>2609</v>
      </c>
      <c r="F1444" s="99">
        <v>42614</v>
      </c>
      <c r="G1444" s="99">
        <v>43738</v>
      </c>
      <c r="H1444" s="99">
        <v>401768</v>
      </c>
      <c r="I1444" t="s">
        <v>4071</v>
      </c>
    </row>
    <row r="1445" spans="1:9" x14ac:dyDescent="0.25">
      <c r="A1445" t="s">
        <v>4069</v>
      </c>
      <c r="B1445" t="s">
        <v>1464</v>
      </c>
      <c r="C1445" t="s">
        <v>1465</v>
      </c>
      <c r="D1445" t="s">
        <v>2615</v>
      </c>
      <c r="E1445" t="s">
        <v>2612</v>
      </c>
      <c r="F1445" s="99">
        <v>42614</v>
      </c>
      <c r="G1445" s="99">
        <v>43069</v>
      </c>
      <c r="H1445" s="99">
        <v>401768</v>
      </c>
      <c r="I1445" t="s">
        <v>4071</v>
      </c>
    </row>
    <row r="1446" spans="1:9" x14ac:dyDescent="0.25">
      <c r="A1446" t="s">
        <v>4069</v>
      </c>
      <c r="B1446" t="s">
        <v>1278</v>
      </c>
      <c r="C1446" t="s">
        <v>1279</v>
      </c>
      <c r="D1446" t="s">
        <v>1279</v>
      </c>
      <c r="E1446" t="s">
        <v>2616</v>
      </c>
      <c r="F1446" s="99">
        <v>42614</v>
      </c>
      <c r="G1446" t="s">
        <v>4070</v>
      </c>
      <c r="H1446" s="99">
        <v>401768</v>
      </c>
      <c r="I1446" t="s">
        <v>4071</v>
      </c>
    </row>
    <row r="1447" spans="1:9" x14ac:dyDescent="0.25">
      <c r="A1447" t="s">
        <v>4069</v>
      </c>
      <c r="B1447" t="s">
        <v>1280</v>
      </c>
      <c r="C1447" t="s">
        <v>1281</v>
      </c>
      <c r="D1447" t="s">
        <v>1279</v>
      </c>
      <c r="E1447" t="s">
        <v>2616</v>
      </c>
      <c r="F1447" s="99">
        <v>42614</v>
      </c>
      <c r="G1447" t="s">
        <v>4070</v>
      </c>
      <c r="H1447" s="99">
        <v>401768</v>
      </c>
      <c r="I1447" t="s">
        <v>4071</v>
      </c>
    </row>
    <row r="1448" spans="1:9" x14ac:dyDescent="0.25">
      <c r="A1448" t="s">
        <v>4069</v>
      </c>
      <c r="B1448" t="s">
        <v>1282</v>
      </c>
      <c r="C1448" t="s">
        <v>4426</v>
      </c>
      <c r="D1448" t="s">
        <v>4427</v>
      </c>
      <c r="E1448" t="s">
        <v>2617</v>
      </c>
      <c r="F1448" s="99">
        <v>42614</v>
      </c>
      <c r="G1448" s="99">
        <v>43738</v>
      </c>
      <c r="H1448" s="99">
        <v>401768</v>
      </c>
      <c r="I1448" t="s">
        <v>4071</v>
      </c>
    </row>
    <row r="1449" spans="1:9" x14ac:dyDescent="0.25">
      <c r="A1449" t="s">
        <v>4069</v>
      </c>
      <c r="B1449" t="s">
        <v>1283</v>
      </c>
      <c r="C1449" t="s">
        <v>4428</v>
      </c>
      <c r="D1449" t="s">
        <v>4427</v>
      </c>
      <c r="E1449" t="s">
        <v>2617</v>
      </c>
      <c r="F1449" s="99">
        <v>42614</v>
      </c>
      <c r="G1449" s="99">
        <v>43738</v>
      </c>
      <c r="H1449" s="99">
        <v>401768</v>
      </c>
      <c r="I1449" t="s">
        <v>4071</v>
      </c>
    </row>
    <row r="1450" spans="1:9" x14ac:dyDescent="0.25">
      <c r="A1450" t="s">
        <v>4069</v>
      </c>
      <c r="B1450" t="s">
        <v>1284</v>
      </c>
      <c r="C1450" t="s">
        <v>2618</v>
      </c>
      <c r="D1450" t="s">
        <v>2619</v>
      </c>
      <c r="E1450" t="s">
        <v>2620</v>
      </c>
      <c r="F1450" s="99">
        <v>42614</v>
      </c>
      <c r="G1450" s="99">
        <v>43738</v>
      </c>
      <c r="H1450" s="99">
        <v>45291</v>
      </c>
      <c r="I1450" t="s">
        <v>3477</v>
      </c>
    </row>
    <row r="1451" spans="1:9" x14ac:dyDescent="0.25">
      <c r="A1451" t="s">
        <v>4069</v>
      </c>
      <c r="B1451" t="s">
        <v>1285</v>
      </c>
      <c r="C1451" t="s">
        <v>1286</v>
      </c>
      <c r="D1451" t="s">
        <v>2619</v>
      </c>
      <c r="E1451" t="s">
        <v>2620</v>
      </c>
      <c r="F1451" s="99">
        <v>42614</v>
      </c>
      <c r="G1451" s="99">
        <v>43738</v>
      </c>
      <c r="H1451" s="99">
        <v>45291</v>
      </c>
      <c r="I1451" t="s">
        <v>3477</v>
      </c>
    </row>
    <row r="1452" spans="1:9" x14ac:dyDescent="0.25">
      <c r="A1452" t="s">
        <v>4069</v>
      </c>
      <c r="B1452" t="s">
        <v>1287</v>
      </c>
      <c r="C1452" t="s">
        <v>1288</v>
      </c>
      <c r="D1452" t="s">
        <v>2621</v>
      </c>
      <c r="E1452" t="s">
        <v>2622</v>
      </c>
      <c r="F1452" s="99">
        <v>42614</v>
      </c>
      <c r="G1452" t="s">
        <v>4070</v>
      </c>
      <c r="H1452" s="99">
        <v>401768</v>
      </c>
      <c r="I1452" t="s">
        <v>4071</v>
      </c>
    </row>
    <row r="1453" spans="1:9" x14ac:dyDescent="0.25">
      <c r="A1453" t="s">
        <v>4069</v>
      </c>
      <c r="B1453" t="s">
        <v>1289</v>
      </c>
      <c r="C1453" t="s">
        <v>1290</v>
      </c>
      <c r="D1453" t="s">
        <v>2621</v>
      </c>
      <c r="E1453" t="s">
        <v>2622</v>
      </c>
      <c r="F1453" s="99">
        <v>42614</v>
      </c>
      <c r="G1453" t="s">
        <v>4070</v>
      </c>
      <c r="H1453" s="99">
        <v>401768</v>
      </c>
      <c r="I1453" t="s">
        <v>4071</v>
      </c>
    </row>
    <row r="1454" spans="1:9" x14ac:dyDescent="0.25">
      <c r="A1454" t="s">
        <v>4069</v>
      </c>
      <c r="B1454" t="s">
        <v>1291</v>
      </c>
      <c r="C1454" t="s">
        <v>1292</v>
      </c>
      <c r="D1454" t="s">
        <v>2623</v>
      </c>
      <c r="E1454" t="s">
        <v>2624</v>
      </c>
      <c r="F1454" s="99">
        <v>42614</v>
      </c>
      <c r="G1454" t="s">
        <v>4070</v>
      </c>
      <c r="H1454" s="99">
        <v>401768</v>
      </c>
      <c r="I1454" t="s">
        <v>4071</v>
      </c>
    </row>
    <row r="1455" spans="1:9" x14ac:dyDescent="0.25">
      <c r="A1455" t="s">
        <v>4069</v>
      </c>
      <c r="B1455" t="s">
        <v>1293</v>
      </c>
      <c r="C1455" t="s">
        <v>1294</v>
      </c>
      <c r="D1455" t="s">
        <v>2623</v>
      </c>
      <c r="E1455" t="s">
        <v>2624</v>
      </c>
      <c r="F1455" s="99">
        <v>42614</v>
      </c>
      <c r="G1455" t="s">
        <v>4070</v>
      </c>
      <c r="H1455" s="99">
        <v>401768</v>
      </c>
      <c r="I1455" t="s">
        <v>4071</v>
      </c>
    </row>
    <row r="1456" spans="1:9" x14ac:dyDescent="0.25">
      <c r="A1456" t="s">
        <v>4069</v>
      </c>
      <c r="B1456" t="s">
        <v>1295</v>
      </c>
      <c r="C1456" t="s">
        <v>1296</v>
      </c>
      <c r="D1456" t="s">
        <v>4429</v>
      </c>
      <c r="E1456" t="s">
        <v>2625</v>
      </c>
      <c r="F1456" s="99">
        <v>42614</v>
      </c>
      <c r="G1456" s="99">
        <v>43738</v>
      </c>
      <c r="H1456" s="99">
        <v>45291</v>
      </c>
      <c r="I1456" t="s">
        <v>3477</v>
      </c>
    </row>
    <row r="1457" spans="1:9" x14ac:dyDescent="0.25">
      <c r="A1457" t="s">
        <v>4069</v>
      </c>
      <c r="B1457" t="s">
        <v>1297</v>
      </c>
      <c r="C1457" t="s">
        <v>1298</v>
      </c>
      <c r="D1457" t="s">
        <v>4429</v>
      </c>
      <c r="E1457" t="s">
        <v>2625</v>
      </c>
      <c r="F1457" s="99">
        <v>42614</v>
      </c>
      <c r="G1457" s="99">
        <v>43738</v>
      </c>
      <c r="H1457" s="99">
        <v>45291</v>
      </c>
      <c r="I1457" t="s">
        <v>3477</v>
      </c>
    </row>
    <row r="1458" spans="1:9" x14ac:dyDescent="0.25">
      <c r="A1458" t="s">
        <v>4069</v>
      </c>
      <c r="B1458" t="s">
        <v>1299</v>
      </c>
      <c r="C1458" t="s">
        <v>2626</v>
      </c>
      <c r="D1458" t="s">
        <v>2627</v>
      </c>
      <c r="E1458" t="s">
        <v>2628</v>
      </c>
      <c r="F1458" s="99">
        <v>42614</v>
      </c>
      <c r="G1458" t="s">
        <v>4070</v>
      </c>
      <c r="H1458" s="99">
        <v>401768</v>
      </c>
      <c r="I1458" t="s">
        <v>4071</v>
      </c>
    </row>
    <row r="1459" spans="1:9" x14ac:dyDescent="0.25">
      <c r="A1459" t="s">
        <v>4069</v>
      </c>
      <c r="B1459" t="s">
        <v>1300</v>
      </c>
      <c r="C1459" t="s">
        <v>1301</v>
      </c>
      <c r="D1459" t="s">
        <v>2627</v>
      </c>
      <c r="E1459" t="s">
        <v>2628</v>
      </c>
      <c r="F1459" s="99">
        <v>42614</v>
      </c>
      <c r="G1459" t="s">
        <v>4070</v>
      </c>
      <c r="H1459" s="99">
        <v>401768</v>
      </c>
      <c r="I1459" t="s">
        <v>4071</v>
      </c>
    </row>
    <row r="1460" spans="1:9" x14ac:dyDescent="0.25">
      <c r="A1460" t="s">
        <v>4069</v>
      </c>
      <c r="B1460" t="s">
        <v>3699</v>
      </c>
      <c r="C1460" t="s">
        <v>1269</v>
      </c>
      <c r="D1460" t="s">
        <v>1269</v>
      </c>
      <c r="E1460" t="s">
        <v>2588</v>
      </c>
      <c r="F1460" s="99">
        <v>43831</v>
      </c>
      <c r="G1460" t="s">
        <v>4070</v>
      </c>
      <c r="H1460" s="99">
        <v>401768</v>
      </c>
      <c r="I1460" t="s">
        <v>3557</v>
      </c>
    </row>
    <row r="1461" spans="1:9" x14ac:dyDescent="0.25">
      <c r="A1461" t="s">
        <v>4069</v>
      </c>
      <c r="B1461" t="s">
        <v>3700</v>
      </c>
      <c r="C1461" t="s">
        <v>1271</v>
      </c>
      <c r="D1461" t="s">
        <v>1269</v>
      </c>
      <c r="E1461" t="s">
        <v>2588</v>
      </c>
      <c r="F1461" s="99">
        <v>43831</v>
      </c>
      <c r="G1461" t="s">
        <v>4070</v>
      </c>
      <c r="H1461" s="99">
        <v>401768</v>
      </c>
      <c r="I1461" t="s">
        <v>3557</v>
      </c>
    </row>
    <row r="1462" spans="1:9" x14ac:dyDescent="0.25">
      <c r="A1462" t="s">
        <v>4069</v>
      </c>
      <c r="B1462" t="s">
        <v>3701</v>
      </c>
      <c r="C1462" t="s">
        <v>2599</v>
      </c>
      <c r="D1462" t="s">
        <v>2600</v>
      </c>
      <c r="E1462" t="s">
        <v>2601</v>
      </c>
      <c r="F1462" s="99">
        <v>43831</v>
      </c>
      <c r="G1462" t="s">
        <v>4070</v>
      </c>
      <c r="H1462" s="99">
        <v>401768</v>
      </c>
      <c r="I1462" t="s">
        <v>3557</v>
      </c>
    </row>
    <row r="1463" spans="1:9" x14ac:dyDescent="0.25">
      <c r="A1463" t="s">
        <v>4069</v>
      </c>
      <c r="B1463" t="s">
        <v>3702</v>
      </c>
      <c r="C1463" t="s">
        <v>2603</v>
      </c>
      <c r="D1463" t="s">
        <v>2600</v>
      </c>
      <c r="E1463" t="s">
        <v>2601</v>
      </c>
      <c r="F1463" s="99">
        <v>43831</v>
      </c>
      <c r="G1463" t="s">
        <v>4070</v>
      </c>
      <c r="H1463" s="99">
        <v>401768</v>
      </c>
      <c r="I1463" t="s">
        <v>3557</v>
      </c>
    </row>
    <row r="1464" spans="1:9" x14ac:dyDescent="0.25">
      <c r="A1464" t="s">
        <v>4069</v>
      </c>
      <c r="B1464" t="s">
        <v>3703</v>
      </c>
      <c r="C1464" t="s">
        <v>3704</v>
      </c>
      <c r="D1464" t="s">
        <v>3705</v>
      </c>
      <c r="E1464" t="s">
        <v>3706</v>
      </c>
      <c r="F1464" s="99">
        <v>43831</v>
      </c>
      <c r="G1464" t="s">
        <v>4070</v>
      </c>
      <c r="H1464" s="99">
        <v>401768</v>
      </c>
      <c r="I1464" t="s">
        <v>3552</v>
      </c>
    </row>
    <row r="1465" spans="1:9" x14ac:dyDescent="0.25">
      <c r="A1465" t="s">
        <v>4069</v>
      </c>
      <c r="B1465" t="s">
        <v>3707</v>
      </c>
      <c r="C1465" t="s">
        <v>3708</v>
      </c>
      <c r="D1465" t="s">
        <v>3705</v>
      </c>
      <c r="E1465" t="s">
        <v>3706</v>
      </c>
      <c r="F1465" s="99">
        <v>43831</v>
      </c>
      <c r="G1465" t="s">
        <v>4070</v>
      </c>
      <c r="H1465" s="99">
        <v>401768</v>
      </c>
      <c r="I1465" t="s">
        <v>3552</v>
      </c>
    </row>
    <row r="1466" spans="1:9" x14ac:dyDescent="0.25">
      <c r="A1466" t="s">
        <v>4069</v>
      </c>
      <c r="B1466" t="s">
        <v>3709</v>
      </c>
      <c r="C1466" t="s">
        <v>3710</v>
      </c>
      <c r="D1466" t="s">
        <v>3711</v>
      </c>
      <c r="E1466" t="s">
        <v>3712</v>
      </c>
      <c r="F1466" s="99">
        <v>43831</v>
      </c>
      <c r="G1466" t="s">
        <v>4070</v>
      </c>
      <c r="H1466" s="99">
        <v>401768</v>
      </c>
      <c r="I1466" t="s">
        <v>3552</v>
      </c>
    </row>
    <row r="1467" spans="1:9" x14ac:dyDescent="0.25">
      <c r="A1467" t="s">
        <v>4069</v>
      </c>
      <c r="B1467" t="s">
        <v>3713</v>
      </c>
      <c r="C1467" t="s">
        <v>3714</v>
      </c>
      <c r="D1467" t="s">
        <v>3711</v>
      </c>
      <c r="E1467" t="s">
        <v>3712</v>
      </c>
      <c r="F1467" s="99">
        <v>43831</v>
      </c>
      <c r="G1467" t="s">
        <v>4070</v>
      </c>
      <c r="H1467" s="99">
        <v>401768</v>
      </c>
      <c r="I1467" t="s">
        <v>3552</v>
      </c>
    </row>
    <row r="1468" spans="1:9" x14ac:dyDescent="0.25">
      <c r="A1468" t="s">
        <v>4069</v>
      </c>
      <c r="B1468" t="s">
        <v>3715</v>
      </c>
      <c r="C1468" t="s">
        <v>2618</v>
      </c>
      <c r="D1468" t="s">
        <v>2619</v>
      </c>
      <c r="E1468" t="s">
        <v>2620</v>
      </c>
      <c r="F1468" s="99">
        <v>43831</v>
      </c>
      <c r="G1468" t="s">
        <v>4070</v>
      </c>
      <c r="H1468" s="99">
        <v>401768</v>
      </c>
      <c r="I1468" t="s">
        <v>3557</v>
      </c>
    </row>
    <row r="1469" spans="1:9" x14ac:dyDescent="0.25">
      <c r="A1469" t="s">
        <v>4069</v>
      </c>
      <c r="B1469" t="s">
        <v>3716</v>
      </c>
      <c r="C1469" t="s">
        <v>1286</v>
      </c>
      <c r="D1469" t="s">
        <v>2619</v>
      </c>
      <c r="E1469" t="s">
        <v>2620</v>
      </c>
      <c r="F1469" s="99">
        <v>43831</v>
      </c>
      <c r="G1469" t="s">
        <v>4070</v>
      </c>
      <c r="H1469" s="99">
        <v>401768</v>
      </c>
      <c r="I1469" t="s">
        <v>3557</v>
      </c>
    </row>
    <row r="1470" spans="1:9" x14ac:dyDescent="0.25">
      <c r="A1470" t="s">
        <v>4069</v>
      </c>
      <c r="B1470" t="s">
        <v>1302</v>
      </c>
      <c r="C1470" t="s">
        <v>1303</v>
      </c>
      <c r="D1470" t="s">
        <v>1303</v>
      </c>
      <c r="E1470" t="s">
        <v>2629</v>
      </c>
      <c r="F1470" s="99">
        <v>42614</v>
      </c>
      <c r="G1470" s="99">
        <v>43738</v>
      </c>
      <c r="H1470" s="99">
        <v>45291</v>
      </c>
      <c r="I1470" t="s">
        <v>3477</v>
      </c>
    </row>
    <row r="1471" spans="1:9" x14ac:dyDescent="0.25">
      <c r="A1471" t="s">
        <v>4069</v>
      </c>
      <c r="B1471" t="s">
        <v>1304</v>
      </c>
      <c r="C1471" t="s">
        <v>1305</v>
      </c>
      <c r="D1471" t="s">
        <v>1303</v>
      </c>
      <c r="E1471" t="s">
        <v>2629</v>
      </c>
      <c r="F1471" s="99">
        <v>42614</v>
      </c>
      <c r="G1471" s="99">
        <v>43738</v>
      </c>
      <c r="H1471" s="99">
        <v>45291</v>
      </c>
      <c r="I1471" t="s">
        <v>3477</v>
      </c>
    </row>
    <row r="1472" spans="1:9" x14ac:dyDescent="0.25">
      <c r="A1472" t="s">
        <v>4069</v>
      </c>
      <c r="B1472" t="s">
        <v>1306</v>
      </c>
      <c r="C1472" t="s">
        <v>1307</v>
      </c>
      <c r="D1472" t="s">
        <v>1307</v>
      </c>
      <c r="E1472" t="s">
        <v>2630</v>
      </c>
      <c r="F1472" s="99">
        <v>42614</v>
      </c>
      <c r="G1472" s="99">
        <v>43738</v>
      </c>
      <c r="H1472" s="99">
        <v>45291</v>
      </c>
      <c r="I1472" t="s">
        <v>3477</v>
      </c>
    </row>
    <row r="1473" spans="1:9" x14ac:dyDescent="0.25">
      <c r="A1473" t="s">
        <v>4069</v>
      </c>
      <c r="B1473" t="s">
        <v>1308</v>
      </c>
      <c r="C1473" t="s">
        <v>1309</v>
      </c>
      <c r="D1473" t="s">
        <v>1307</v>
      </c>
      <c r="E1473" t="s">
        <v>2630</v>
      </c>
      <c r="F1473" s="99">
        <v>42614</v>
      </c>
      <c r="G1473" s="99">
        <v>43738</v>
      </c>
      <c r="H1473" s="99">
        <v>45291</v>
      </c>
      <c r="I1473" t="s">
        <v>3477</v>
      </c>
    </row>
    <row r="1474" spans="1:9" x14ac:dyDescent="0.25">
      <c r="A1474" t="s">
        <v>4069</v>
      </c>
      <c r="B1474" t="s">
        <v>3719</v>
      </c>
      <c r="C1474" t="s">
        <v>3720</v>
      </c>
      <c r="D1474" t="s">
        <v>3721</v>
      </c>
      <c r="E1474" t="s">
        <v>2629</v>
      </c>
      <c r="F1474" s="99">
        <v>43831</v>
      </c>
      <c r="G1474" t="s">
        <v>4070</v>
      </c>
      <c r="H1474" s="99">
        <v>401768</v>
      </c>
      <c r="I1474" t="s">
        <v>3552</v>
      </c>
    </row>
    <row r="1475" spans="1:9" x14ac:dyDescent="0.25">
      <c r="A1475" t="s">
        <v>4069</v>
      </c>
      <c r="B1475" t="s">
        <v>3722</v>
      </c>
      <c r="C1475" t="s">
        <v>3723</v>
      </c>
      <c r="D1475" t="s">
        <v>3724</v>
      </c>
      <c r="E1475" t="s">
        <v>2629</v>
      </c>
      <c r="F1475" s="99">
        <v>43831</v>
      </c>
      <c r="G1475" t="s">
        <v>4070</v>
      </c>
      <c r="H1475" s="99">
        <v>401768</v>
      </c>
      <c r="I1475" t="s">
        <v>3552</v>
      </c>
    </row>
    <row r="1476" spans="1:9" x14ac:dyDescent="0.25">
      <c r="A1476" t="s">
        <v>4069</v>
      </c>
      <c r="B1476" t="s">
        <v>1310</v>
      </c>
      <c r="C1476" t="s">
        <v>1311</v>
      </c>
      <c r="D1476" t="s">
        <v>1311</v>
      </c>
      <c r="E1476" t="s">
        <v>2631</v>
      </c>
      <c r="F1476" s="99">
        <v>42614</v>
      </c>
      <c r="G1476" t="s">
        <v>4070</v>
      </c>
      <c r="H1476" s="99">
        <v>401768</v>
      </c>
      <c r="I1476" t="s">
        <v>4071</v>
      </c>
    </row>
    <row r="1477" spans="1:9" x14ac:dyDescent="0.25">
      <c r="A1477" t="s">
        <v>4069</v>
      </c>
      <c r="B1477" t="s">
        <v>1312</v>
      </c>
      <c r="C1477" t="s">
        <v>1313</v>
      </c>
      <c r="D1477" t="s">
        <v>1311</v>
      </c>
      <c r="E1477" t="s">
        <v>2631</v>
      </c>
      <c r="F1477" s="99">
        <v>42614</v>
      </c>
      <c r="G1477" t="s">
        <v>4070</v>
      </c>
      <c r="H1477" s="99">
        <v>401768</v>
      </c>
      <c r="I1477" t="s">
        <v>4071</v>
      </c>
    </row>
    <row r="1478" spans="1:9" x14ac:dyDescent="0.25">
      <c r="A1478" t="s">
        <v>4069</v>
      </c>
      <c r="B1478" t="s">
        <v>1314</v>
      </c>
      <c r="C1478" t="s">
        <v>1315</v>
      </c>
      <c r="D1478" t="s">
        <v>1315</v>
      </c>
      <c r="E1478" t="s">
        <v>2632</v>
      </c>
      <c r="F1478" s="99">
        <v>42614</v>
      </c>
      <c r="G1478" s="99">
        <v>43738</v>
      </c>
      <c r="H1478" s="99">
        <v>45291</v>
      </c>
      <c r="I1478" t="s">
        <v>3477</v>
      </c>
    </row>
    <row r="1479" spans="1:9" x14ac:dyDescent="0.25">
      <c r="A1479" t="s">
        <v>4069</v>
      </c>
      <c r="B1479" t="s">
        <v>1316</v>
      </c>
      <c r="C1479" t="s">
        <v>1317</v>
      </c>
      <c r="D1479" t="s">
        <v>1315</v>
      </c>
      <c r="E1479" t="s">
        <v>2632</v>
      </c>
      <c r="F1479" s="99">
        <v>42614</v>
      </c>
      <c r="G1479" s="99">
        <v>43738</v>
      </c>
      <c r="H1479" s="99">
        <v>45291</v>
      </c>
      <c r="I1479" t="s">
        <v>3477</v>
      </c>
    </row>
    <row r="1480" spans="1:9" x14ac:dyDescent="0.25">
      <c r="A1480" t="s">
        <v>4069</v>
      </c>
      <c r="B1480" t="s">
        <v>1318</v>
      </c>
      <c r="C1480" t="s">
        <v>1319</v>
      </c>
      <c r="D1480" t="s">
        <v>1319</v>
      </c>
      <c r="E1480" t="s">
        <v>2633</v>
      </c>
      <c r="F1480" s="99">
        <v>42614</v>
      </c>
      <c r="G1480" t="s">
        <v>4070</v>
      </c>
      <c r="H1480" s="99">
        <v>401768</v>
      </c>
      <c r="I1480" t="s">
        <v>4071</v>
      </c>
    </row>
    <row r="1481" spans="1:9" x14ac:dyDescent="0.25">
      <c r="A1481" t="s">
        <v>4069</v>
      </c>
      <c r="B1481" t="s">
        <v>1320</v>
      </c>
      <c r="C1481" t="s">
        <v>1321</v>
      </c>
      <c r="D1481" t="s">
        <v>1319</v>
      </c>
      <c r="E1481" t="s">
        <v>2633</v>
      </c>
      <c r="F1481" s="99">
        <v>42614</v>
      </c>
      <c r="G1481" t="s">
        <v>4070</v>
      </c>
      <c r="H1481" s="99">
        <v>401768</v>
      </c>
      <c r="I1481" t="s">
        <v>4071</v>
      </c>
    </row>
    <row r="1482" spans="1:9" x14ac:dyDescent="0.25">
      <c r="A1482" t="s">
        <v>4069</v>
      </c>
      <c r="B1482" t="s">
        <v>1322</v>
      </c>
      <c r="C1482" t="s">
        <v>1323</v>
      </c>
      <c r="D1482" t="s">
        <v>1323</v>
      </c>
      <c r="E1482" t="s">
        <v>2634</v>
      </c>
      <c r="F1482" s="99">
        <v>42614</v>
      </c>
      <c r="G1482" t="s">
        <v>4070</v>
      </c>
      <c r="H1482" s="99">
        <v>401768</v>
      </c>
      <c r="I1482" t="s">
        <v>4071</v>
      </c>
    </row>
    <row r="1483" spans="1:9" x14ac:dyDescent="0.25">
      <c r="A1483" t="s">
        <v>4069</v>
      </c>
      <c r="B1483" t="s">
        <v>1324</v>
      </c>
      <c r="C1483" t="s">
        <v>1325</v>
      </c>
      <c r="D1483" t="s">
        <v>1323</v>
      </c>
      <c r="E1483" t="s">
        <v>2634</v>
      </c>
      <c r="F1483" s="99">
        <v>42614</v>
      </c>
      <c r="G1483" t="s">
        <v>4070</v>
      </c>
      <c r="H1483" s="99">
        <v>401768</v>
      </c>
      <c r="I1483" t="s">
        <v>4071</v>
      </c>
    </row>
    <row r="1484" spans="1:9" x14ac:dyDescent="0.25">
      <c r="A1484" t="s">
        <v>4069</v>
      </c>
      <c r="B1484" t="s">
        <v>1326</v>
      </c>
      <c r="C1484" t="s">
        <v>1327</v>
      </c>
      <c r="D1484" t="s">
        <v>1327</v>
      </c>
      <c r="E1484" t="s">
        <v>2635</v>
      </c>
      <c r="F1484" s="99">
        <v>42614</v>
      </c>
      <c r="G1484" s="99">
        <v>43738</v>
      </c>
      <c r="H1484" s="99">
        <v>45291</v>
      </c>
      <c r="I1484" t="s">
        <v>3477</v>
      </c>
    </row>
    <row r="1485" spans="1:9" x14ac:dyDescent="0.25">
      <c r="A1485" t="s">
        <v>4069</v>
      </c>
      <c r="B1485" t="s">
        <v>1328</v>
      </c>
      <c r="C1485" t="s">
        <v>1329</v>
      </c>
      <c r="D1485" t="s">
        <v>1327</v>
      </c>
      <c r="E1485" t="s">
        <v>2635</v>
      </c>
      <c r="F1485" s="99">
        <v>42614</v>
      </c>
      <c r="G1485" s="99">
        <v>43738</v>
      </c>
      <c r="H1485" s="99">
        <v>45291</v>
      </c>
      <c r="I1485" t="s">
        <v>3477</v>
      </c>
    </row>
    <row r="1486" spans="1:9" x14ac:dyDescent="0.25">
      <c r="A1486" t="s">
        <v>4069</v>
      </c>
      <c r="B1486" t="s">
        <v>1330</v>
      </c>
      <c r="C1486" t="s">
        <v>1331</v>
      </c>
      <c r="D1486" t="s">
        <v>1331</v>
      </c>
      <c r="E1486" t="s">
        <v>2636</v>
      </c>
      <c r="F1486" s="99">
        <v>42614</v>
      </c>
      <c r="G1486" s="99">
        <v>43738</v>
      </c>
      <c r="H1486" s="99">
        <v>45291</v>
      </c>
      <c r="I1486" t="s">
        <v>3477</v>
      </c>
    </row>
    <row r="1487" spans="1:9" x14ac:dyDescent="0.25">
      <c r="A1487" t="s">
        <v>4069</v>
      </c>
      <c r="B1487" t="s">
        <v>1332</v>
      </c>
      <c r="C1487" t="s">
        <v>1333</v>
      </c>
      <c r="D1487" t="s">
        <v>1331</v>
      </c>
      <c r="E1487" t="s">
        <v>2636</v>
      </c>
      <c r="F1487" s="99">
        <v>42614</v>
      </c>
      <c r="G1487" s="99">
        <v>43738</v>
      </c>
      <c r="H1487" s="99">
        <v>45291</v>
      </c>
      <c r="I1487" t="s">
        <v>3477</v>
      </c>
    </row>
    <row r="1488" spans="1:9" x14ac:dyDescent="0.25">
      <c r="A1488" t="s">
        <v>4069</v>
      </c>
      <c r="B1488" t="s">
        <v>1334</v>
      </c>
      <c r="C1488" t="s">
        <v>1335</v>
      </c>
      <c r="D1488" t="s">
        <v>2637</v>
      </c>
      <c r="E1488" t="s">
        <v>2638</v>
      </c>
      <c r="F1488" s="99">
        <v>42614</v>
      </c>
      <c r="G1488" t="s">
        <v>4070</v>
      </c>
      <c r="H1488" s="99">
        <v>401768</v>
      </c>
      <c r="I1488" t="s">
        <v>4071</v>
      </c>
    </row>
    <row r="1489" spans="1:9" x14ac:dyDescent="0.25">
      <c r="A1489" t="s">
        <v>4069</v>
      </c>
      <c r="B1489" t="s">
        <v>1336</v>
      </c>
      <c r="C1489" t="s">
        <v>1337</v>
      </c>
      <c r="D1489" t="s">
        <v>2637</v>
      </c>
      <c r="E1489" t="s">
        <v>2638</v>
      </c>
      <c r="F1489" s="99">
        <v>42614</v>
      </c>
      <c r="G1489" t="s">
        <v>4070</v>
      </c>
      <c r="H1489" s="99">
        <v>401768</v>
      </c>
      <c r="I1489" t="s">
        <v>4071</v>
      </c>
    </row>
    <row r="1490" spans="1:9" x14ac:dyDescent="0.25">
      <c r="A1490" t="s">
        <v>4069</v>
      </c>
      <c r="B1490" t="s">
        <v>1338</v>
      </c>
      <c r="C1490" t="s">
        <v>1001</v>
      </c>
      <c r="D1490" t="s">
        <v>2413</v>
      </c>
      <c r="E1490" t="s">
        <v>2639</v>
      </c>
      <c r="F1490" s="99">
        <v>42614</v>
      </c>
      <c r="G1490" s="99">
        <v>43738</v>
      </c>
      <c r="H1490" s="99">
        <v>45291</v>
      </c>
      <c r="I1490" t="s">
        <v>3477</v>
      </c>
    </row>
    <row r="1491" spans="1:9" x14ac:dyDescent="0.25">
      <c r="A1491" t="s">
        <v>4069</v>
      </c>
      <c r="B1491" t="s">
        <v>1339</v>
      </c>
      <c r="C1491" t="s">
        <v>1003</v>
      </c>
      <c r="D1491" t="s">
        <v>2413</v>
      </c>
      <c r="E1491" t="s">
        <v>2639</v>
      </c>
      <c r="F1491" s="99">
        <v>42614</v>
      </c>
      <c r="G1491" s="99">
        <v>43738</v>
      </c>
      <c r="H1491" s="99">
        <v>45291</v>
      </c>
      <c r="I1491" t="s">
        <v>3477</v>
      </c>
    </row>
    <row r="1492" spans="1:9" x14ac:dyDescent="0.25">
      <c r="A1492" t="s">
        <v>4069</v>
      </c>
      <c r="B1492" t="s">
        <v>1340</v>
      </c>
      <c r="C1492" t="s">
        <v>3717</v>
      </c>
      <c r="D1492" t="s">
        <v>2640</v>
      </c>
      <c r="E1492" t="s">
        <v>2641</v>
      </c>
      <c r="F1492" s="99">
        <v>42614</v>
      </c>
      <c r="G1492" s="99">
        <v>43738</v>
      </c>
      <c r="H1492" s="99">
        <v>401768</v>
      </c>
      <c r="I1492" t="s">
        <v>4071</v>
      </c>
    </row>
    <row r="1493" spans="1:9" x14ac:dyDescent="0.25">
      <c r="A1493" t="s">
        <v>4069</v>
      </c>
      <c r="B1493" t="s">
        <v>1341</v>
      </c>
      <c r="C1493" t="s">
        <v>3718</v>
      </c>
      <c r="D1493" t="s">
        <v>2640</v>
      </c>
      <c r="E1493" t="s">
        <v>2641</v>
      </c>
      <c r="F1493" s="99">
        <v>42614</v>
      </c>
      <c r="G1493" s="99">
        <v>43738</v>
      </c>
      <c r="H1493" s="99">
        <v>401768</v>
      </c>
      <c r="I1493" t="s">
        <v>4071</v>
      </c>
    </row>
    <row r="1494" spans="1:9" x14ac:dyDescent="0.25">
      <c r="A1494" t="s">
        <v>4069</v>
      </c>
      <c r="B1494" t="s">
        <v>1342</v>
      </c>
      <c r="C1494" t="s">
        <v>1343</v>
      </c>
      <c r="D1494" t="s">
        <v>1343</v>
      </c>
      <c r="E1494" t="s">
        <v>2642</v>
      </c>
      <c r="F1494" s="99">
        <v>42614</v>
      </c>
      <c r="G1494" t="s">
        <v>4070</v>
      </c>
      <c r="H1494" s="99">
        <v>401768</v>
      </c>
      <c r="I1494" t="s">
        <v>4071</v>
      </c>
    </row>
    <row r="1495" spans="1:9" x14ac:dyDescent="0.25">
      <c r="A1495" t="s">
        <v>4069</v>
      </c>
      <c r="B1495" t="s">
        <v>1344</v>
      </c>
      <c r="C1495" t="s">
        <v>1345</v>
      </c>
      <c r="D1495" t="s">
        <v>1343</v>
      </c>
      <c r="E1495" t="s">
        <v>2642</v>
      </c>
      <c r="F1495" s="99">
        <v>42614</v>
      </c>
      <c r="G1495" t="s">
        <v>4070</v>
      </c>
      <c r="H1495" s="99">
        <v>401768</v>
      </c>
      <c r="I1495" t="s">
        <v>4071</v>
      </c>
    </row>
    <row r="1496" spans="1:9" x14ac:dyDescent="0.25">
      <c r="A1496" t="s">
        <v>4069</v>
      </c>
      <c r="B1496" t="s">
        <v>1346</v>
      </c>
      <c r="C1496" t="s">
        <v>1347</v>
      </c>
      <c r="D1496" t="s">
        <v>4430</v>
      </c>
      <c r="E1496" t="s">
        <v>2643</v>
      </c>
      <c r="F1496" s="99">
        <v>42614</v>
      </c>
      <c r="G1496" t="s">
        <v>4070</v>
      </c>
      <c r="H1496" s="99">
        <v>401768</v>
      </c>
      <c r="I1496" t="s">
        <v>4071</v>
      </c>
    </row>
    <row r="1497" spans="1:9" x14ac:dyDescent="0.25">
      <c r="A1497" t="s">
        <v>4069</v>
      </c>
      <c r="B1497" t="s">
        <v>1348</v>
      </c>
      <c r="C1497" t="s">
        <v>1349</v>
      </c>
      <c r="D1497" t="s">
        <v>4430</v>
      </c>
      <c r="E1497" t="s">
        <v>2643</v>
      </c>
      <c r="F1497" s="99">
        <v>42614</v>
      </c>
      <c r="G1497" t="s">
        <v>4070</v>
      </c>
      <c r="H1497" s="99">
        <v>401768</v>
      </c>
      <c r="I1497" t="s">
        <v>4071</v>
      </c>
    </row>
    <row r="1498" spans="1:9" x14ac:dyDescent="0.25">
      <c r="A1498" t="s">
        <v>4069</v>
      </c>
      <c r="B1498" t="s">
        <v>1350</v>
      </c>
      <c r="C1498" t="s">
        <v>2644</v>
      </c>
      <c r="D1498" t="s">
        <v>1351</v>
      </c>
      <c r="E1498" t="s">
        <v>2645</v>
      </c>
      <c r="F1498" s="99">
        <v>42614</v>
      </c>
      <c r="G1498" s="99">
        <v>43069</v>
      </c>
      <c r="H1498" s="99">
        <v>401768</v>
      </c>
      <c r="I1498" t="s">
        <v>4071</v>
      </c>
    </row>
    <row r="1499" spans="1:9" x14ac:dyDescent="0.25">
      <c r="A1499" t="s">
        <v>4069</v>
      </c>
      <c r="B1499" t="s">
        <v>1352</v>
      </c>
      <c r="C1499" t="s">
        <v>2646</v>
      </c>
      <c r="D1499" t="s">
        <v>1351</v>
      </c>
      <c r="E1499" t="s">
        <v>2645</v>
      </c>
      <c r="F1499" s="99">
        <v>42614</v>
      </c>
      <c r="G1499" s="99">
        <v>43069</v>
      </c>
      <c r="H1499" s="99">
        <v>401768</v>
      </c>
      <c r="I1499" t="s">
        <v>4071</v>
      </c>
    </row>
    <row r="1500" spans="1:9" x14ac:dyDescent="0.25">
      <c r="A1500" t="s">
        <v>4069</v>
      </c>
      <c r="B1500" t="s">
        <v>1353</v>
      </c>
      <c r="C1500" t="s">
        <v>1354</v>
      </c>
      <c r="D1500" t="s">
        <v>2647</v>
      </c>
      <c r="E1500" t="s">
        <v>2648</v>
      </c>
      <c r="F1500" s="99">
        <v>42614</v>
      </c>
      <c r="G1500" t="s">
        <v>4070</v>
      </c>
      <c r="H1500" s="99">
        <v>401768</v>
      </c>
      <c r="I1500" t="s">
        <v>4071</v>
      </c>
    </row>
    <row r="1501" spans="1:9" x14ac:dyDescent="0.25">
      <c r="A1501" t="s">
        <v>4069</v>
      </c>
      <c r="B1501" t="s">
        <v>1355</v>
      </c>
      <c r="C1501" t="s">
        <v>1356</v>
      </c>
      <c r="D1501" t="s">
        <v>2647</v>
      </c>
      <c r="E1501" t="s">
        <v>2648</v>
      </c>
      <c r="F1501" s="99">
        <v>42614</v>
      </c>
      <c r="G1501" t="s">
        <v>4070</v>
      </c>
      <c r="H1501" s="99">
        <v>401768</v>
      </c>
      <c r="I1501" t="s">
        <v>4071</v>
      </c>
    </row>
    <row r="1502" spans="1:9" x14ac:dyDescent="0.25">
      <c r="A1502" t="s">
        <v>4069</v>
      </c>
      <c r="B1502" t="s">
        <v>1357</v>
      </c>
      <c r="C1502" t="s">
        <v>1358</v>
      </c>
      <c r="D1502" t="s">
        <v>4431</v>
      </c>
      <c r="E1502" t="s">
        <v>2649</v>
      </c>
      <c r="F1502" s="99">
        <v>42614</v>
      </c>
      <c r="G1502" s="99">
        <v>43738</v>
      </c>
      <c r="H1502" s="99">
        <v>45291</v>
      </c>
      <c r="I1502" t="s">
        <v>3477</v>
      </c>
    </row>
    <row r="1503" spans="1:9" x14ac:dyDescent="0.25">
      <c r="A1503" t="s">
        <v>4069</v>
      </c>
      <c r="B1503" t="s">
        <v>1359</v>
      </c>
      <c r="C1503" t="s">
        <v>1360</v>
      </c>
      <c r="D1503" t="s">
        <v>4431</v>
      </c>
      <c r="E1503" t="s">
        <v>2649</v>
      </c>
      <c r="F1503" s="99">
        <v>42614</v>
      </c>
      <c r="G1503" s="99">
        <v>43738</v>
      </c>
      <c r="H1503" s="99">
        <v>45291</v>
      </c>
      <c r="I1503" t="s">
        <v>3477</v>
      </c>
    </row>
    <row r="1504" spans="1:9" x14ac:dyDescent="0.25">
      <c r="A1504" t="s">
        <v>4069</v>
      </c>
      <c r="B1504" t="s">
        <v>1361</v>
      </c>
      <c r="C1504" t="s">
        <v>923</v>
      </c>
      <c r="D1504" t="s">
        <v>923</v>
      </c>
      <c r="E1504" t="s">
        <v>2650</v>
      </c>
      <c r="F1504" s="99">
        <v>42614</v>
      </c>
      <c r="G1504" t="s">
        <v>4070</v>
      </c>
      <c r="H1504" s="99">
        <v>401768</v>
      </c>
      <c r="I1504" t="s">
        <v>4071</v>
      </c>
    </row>
    <row r="1505" spans="1:9" x14ac:dyDescent="0.25">
      <c r="A1505" t="s">
        <v>4069</v>
      </c>
      <c r="B1505" t="s">
        <v>1362</v>
      </c>
      <c r="C1505" t="s">
        <v>789</v>
      </c>
      <c r="D1505" t="s">
        <v>923</v>
      </c>
      <c r="E1505" t="s">
        <v>2650</v>
      </c>
      <c r="F1505" s="99">
        <v>42614</v>
      </c>
      <c r="G1505" t="s">
        <v>4070</v>
      </c>
      <c r="H1505" s="99">
        <v>401768</v>
      </c>
      <c r="I1505" t="s">
        <v>4071</v>
      </c>
    </row>
    <row r="1506" spans="1:9" x14ac:dyDescent="0.25">
      <c r="A1506" t="s">
        <v>4069</v>
      </c>
      <c r="B1506" t="s">
        <v>1363</v>
      </c>
      <c r="C1506" t="s">
        <v>1185</v>
      </c>
      <c r="D1506" t="s">
        <v>1185</v>
      </c>
      <c r="E1506" t="s">
        <v>2651</v>
      </c>
      <c r="F1506" s="99">
        <v>42614</v>
      </c>
      <c r="G1506" s="99">
        <v>43738</v>
      </c>
      <c r="H1506" s="99">
        <v>45291</v>
      </c>
      <c r="I1506" t="s">
        <v>3477</v>
      </c>
    </row>
    <row r="1507" spans="1:9" x14ac:dyDescent="0.25">
      <c r="A1507" t="s">
        <v>4069</v>
      </c>
      <c r="B1507" t="s">
        <v>1364</v>
      </c>
      <c r="C1507" t="s">
        <v>874</v>
      </c>
      <c r="D1507" t="s">
        <v>1185</v>
      </c>
      <c r="E1507" t="s">
        <v>2651</v>
      </c>
      <c r="F1507" s="99">
        <v>42614</v>
      </c>
      <c r="G1507" s="99">
        <v>43738</v>
      </c>
      <c r="H1507" s="99">
        <v>45291</v>
      </c>
      <c r="I1507" t="s">
        <v>3477</v>
      </c>
    </row>
    <row r="1508" spans="1:9" x14ac:dyDescent="0.25">
      <c r="A1508" t="s">
        <v>4069</v>
      </c>
      <c r="B1508" t="s">
        <v>1365</v>
      </c>
      <c r="C1508" t="s">
        <v>1366</v>
      </c>
      <c r="D1508" t="s">
        <v>1366</v>
      </c>
      <c r="E1508" t="s">
        <v>2652</v>
      </c>
      <c r="F1508" s="99">
        <v>42614</v>
      </c>
      <c r="G1508" s="99">
        <v>43738</v>
      </c>
      <c r="H1508" s="99">
        <v>45291</v>
      </c>
      <c r="I1508" t="s">
        <v>3477</v>
      </c>
    </row>
    <row r="1509" spans="1:9" x14ac:dyDescent="0.25">
      <c r="A1509" t="s">
        <v>4069</v>
      </c>
      <c r="B1509" t="s">
        <v>1367</v>
      </c>
      <c r="C1509" t="s">
        <v>1368</v>
      </c>
      <c r="D1509" t="s">
        <v>1366</v>
      </c>
      <c r="E1509" t="s">
        <v>2652</v>
      </c>
      <c r="F1509" s="99">
        <v>42614</v>
      </c>
      <c r="G1509" s="99">
        <v>43738</v>
      </c>
      <c r="H1509" s="99">
        <v>45291</v>
      </c>
      <c r="I1509" t="s">
        <v>3477</v>
      </c>
    </row>
    <row r="1510" spans="1:9" x14ac:dyDescent="0.25">
      <c r="A1510" t="s">
        <v>4069</v>
      </c>
      <c r="B1510" t="s">
        <v>1369</v>
      </c>
      <c r="C1510" t="s">
        <v>1370</v>
      </c>
      <c r="D1510" t="s">
        <v>1370</v>
      </c>
      <c r="E1510" t="s">
        <v>2653</v>
      </c>
      <c r="F1510" s="99">
        <v>42614</v>
      </c>
      <c r="G1510" s="99">
        <v>43738</v>
      </c>
      <c r="H1510" s="99">
        <v>45291</v>
      </c>
      <c r="I1510" t="s">
        <v>3477</v>
      </c>
    </row>
    <row r="1511" spans="1:9" x14ac:dyDescent="0.25">
      <c r="A1511" t="s">
        <v>4069</v>
      </c>
      <c r="B1511" t="s">
        <v>1371</v>
      </c>
      <c r="C1511" t="s">
        <v>1372</v>
      </c>
      <c r="D1511" t="s">
        <v>1370</v>
      </c>
      <c r="E1511" t="s">
        <v>2653</v>
      </c>
      <c r="F1511" s="99">
        <v>42614</v>
      </c>
      <c r="G1511" s="99">
        <v>43738</v>
      </c>
      <c r="H1511" s="99">
        <v>45291</v>
      </c>
      <c r="I1511" t="s">
        <v>3477</v>
      </c>
    </row>
    <row r="1512" spans="1:9" x14ac:dyDescent="0.25">
      <c r="A1512" t="s">
        <v>4069</v>
      </c>
      <c r="B1512" t="s">
        <v>3725</v>
      </c>
      <c r="C1512" t="s">
        <v>1307</v>
      </c>
      <c r="D1512" t="s">
        <v>1307</v>
      </c>
      <c r="E1512" t="s">
        <v>2630</v>
      </c>
      <c r="F1512" s="99">
        <v>43831</v>
      </c>
      <c r="G1512" t="s">
        <v>4070</v>
      </c>
      <c r="H1512" s="99">
        <v>401768</v>
      </c>
      <c r="I1512" t="s">
        <v>3557</v>
      </c>
    </row>
    <row r="1513" spans="1:9" x14ac:dyDescent="0.25">
      <c r="A1513" t="s">
        <v>4069</v>
      </c>
      <c r="B1513" t="s">
        <v>3726</v>
      </c>
      <c r="C1513" t="s">
        <v>1309</v>
      </c>
      <c r="D1513" t="s">
        <v>1307</v>
      </c>
      <c r="E1513" t="s">
        <v>2630</v>
      </c>
      <c r="F1513" s="99">
        <v>43831</v>
      </c>
      <c r="G1513" t="s">
        <v>4070</v>
      </c>
      <c r="H1513" s="99">
        <v>401768</v>
      </c>
      <c r="I1513" t="s">
        <v>3557</v>
      </c>
    </row>
    <row r="1514" spans="1:9" x14ac:dyDescent="0.25">
      <c r="A1514" t="s">
        <v>4069</v>
      </c>
      <c r="B1514" t="s">
        <v>3727</v>
      </c>
      <c r="C1514" t="s">
        <v>3728</v>
      </c>
      <c r="D1514" t="s">
        <v>3729</v>
      </c>
      <c r="E1514" t="s">
        <v>3730</v>
      </c>
      <c r="F1514" s="99">
        <v>43831</v>
      </c>
      <c r="G1514" t="s">
        <v>4070</v>
      </c>
      <c r="H1514" s="99">
        <v>401768</v>
      </c>
      <c r="I1514" t="s">
        <v>3552</v>
      </c>
    </row>
    <row r="1515" spans="1:9" x14ac:dyDescent="0.25">
      <c r="A1515" t="s">
        <v>4069</v>
      </c>
      <c r="B1515" t="s">
        <v>3731</v>
      </c>
      <c r="C1515" t="s">
        <v>3732</v>
      </c>
      <c r="D1515" t="s">
        <v>3729</v>
      </c>
      <c r="E1515" t="s">
        <v>3730</v>
      </c>
      <c r="F1515" s="99">
        <v>43831</v>
      </c>
      <c r="G1515" t="s">
        <v>4070</v>
      </c>
      <c r="H1515" s="99">
        <v>401768</v>
      </c>
      <c r="I1515" t="s">
        <v>3552</v>
      </c>
    </row>
    <row r="1516" spans="1:9" x14ac:dyDescent="0.25">
      <c r="A1516" t="s">
        <v>4069</v>
      </c>
      <c r="B1516" t="s">
        <v>3733</v>
      </c>
      <c r="C1516" t="s">
        <v>3734</v>
      </c>
      <c r="D1516" t="s">
        <v>3735</v>
      </c>
      <c r="E1516" t="s">
        <v>4015</v>
      </c>
      <c r="F1516" s="99">
        <v>43831</v>
      </c>
      <c r="G1516" t="s">
        <v>4070</v>
      </c>
      <c r="H1516" s="99">
        <v>401768</v>
      </c>
      <c r="I1516" t="s">
        <v>3552</v>
      </c>
    </row>
    <row r="1517" spans="1:9" x14ac:dyDescent="0.25">
      <c r="A1517" t="s">
        <v>4069</v>
      </c>
      <c r="B1517" t="s">
        <v>3736</v>
      </c>
      <c r="C1517" t="s">
        <v>3737</v>
      </c>
      <c r="D1517" t="s">
        <v>3735</v>
      </c>
      <c r="E1517" t="s">
        <v>4015</v>
      </c>
      <c r="F1517" s="99">
        <v>43831</v>
      </c>
      <c r="G1517" t="s">
        <v>4070</v>
      </c>
      <c r="H1517" s="99">
        <v>401768</v>
      </c>
      <c r="I1517" t="s">
        <v>3552</v>
      </c>
    </row>
    <row r="1518" spans="1:9" x14ac:dyDescent="0.25">
      <c r="A1518" t="s">
        <v>4069</v>
      </c>
      <c r="B1518" t="s">
        <v>3738</v>
      </c>
      <c r="C1518" t="s">
        <v>1185</v>
      </c>
      <c r="D1518" t="s">
        <v>1185</v>
      </c>
      <c r="E1518" t="s">
        <v>2651</v>
      </c>
      <c r="F1518" s="99">
        <v>43831</v>
      </c>
      <c r="G1518" t="s">
        <v>4070</v>
      </c>
      <c r="H1518" s="99">
        <v>401768</v>
      </c>
      <c r="I1518" t="s">
        <v>3557</v>
      </c>
    </row>
    <row r="1519" spans="1:9" x14ac:dyDescent="0.25">
      <c r="A1519" t="s">
        <v>4069</v>
      </c>
      <c r="B1519" t="s">
        <v>3739</v>
      </c>
      <c r="C1519" t="s">
        <v>874</v>
      </c>
      <c r="D1519" t="s">
        <v>1185</v>
      </c>
      <c r="E1519" t="s">
        <v>2651</v>
      </c>
      <c r="F1519" s="99">
        <v>43831</v>
      </c>
      <c r="G1519" t="s">
        <v>4070</v>
      </c>
      <c r="H1519" s="99">
        <v>401768</v>
      </c>
      <c r="I1519" t="s">
        <v>3557</v>
      </c>
    </row>
    <row r="1520" spans="1:9" x14ac:dyDescent="0.25">
      <c r="A1520" t="s">
        <v>4069</v>
      </c>
      <c r="B1520" t="s">
        <v>1373</v>
      </c>
      <c r="C1520" t="s">
        <v>1307</v>
      </c>
      <c r="D1520" t="s">
        <v>1307</v>
      </c>
      <c r="E1520" t="s">
        <v>2654</v>
      </c>
      <c r="F1520" s="99">
        <v>42614</v>
      </c>
      <c r="G1520" s="99">
        <v>43738</v>
      </c>
      <c r="H1520" s="99">
        <v>45291</v>
      </c>
      <c r="I1520" t="s">
        <v>3477</v>
      </c>
    </row>
    <row r="1521" spans="1:9" x14ac:dyDescent="0.25">
      <c r="A1521" t="s">
        <v>4069</v>
      </c>
      <c r="B1521" t="s">
        <v>1374</v>
      </c>
      <c r="C1521" t="s">
        <v>1309</v>
      </c>
      <c r="D1521" t="s">
        <v>1307</v>
      </c>
      <c r="E1521" t="s">
        <v>2654</v>
      </c>
      <c r="F1521" s="99">
        <v>42614</v>
      </c>
      <c r="G1521" s="99">
        <v>43738</v>
      </c>
      <c r="H1521" s="99">
        <v>45291</v>
      </c>
      <c r="I1521" t="s">
        <v>3477</v>
      </c>
    </row>
    <row r="1522" spans="1:9" x14ac:dyDescent="0.25">
      <c r="A1522" t="s">
        <v>4069</v>
      </c>
      <c r="B1522" t="s">
        <v>1375</v>
      </c>
      <c r="C1522" t="s">
        <v>1376</v>
      </c>
      <c r="D1522" t="s">
        <v>1376</v>
      </c>
      <c r="E1522" t="s">
        <v>2655</v>
      </c>
      <c r="F1522" s="99">
        <v>42614</v>
      </c>
      <c r="G1522" t="s">
        <v>4070</v>
      </c>
      <c r="H1522" s="99">
        <v>401768</v>
      </c>
      <c r="I1522" t="s">
        <v>4071</v>
      </c>
    </row>
    <row r="1523" spans="1:9" x14ac:dyDescent="0.25">
      <c r="A1523" t="s">
        <v>4069</v>
      </c>
      <c r="B1523" t="s">
        <v>1377</v>
      </c>
      <c r="C1523" t="s">
        <v>1378</v>
      </c>
      <c r="D1523" t="s">
        <v>1376</v>
      </c>
      <c r="E1523" t="s">
        <v>2655</v>
      </c>
      <c r="F1523" s="99">
        <v>42614</v>
      </c>
      <c r="G1523" t="s">
        <v>4070</v>
      </c>
      <c r="H1523" s="99">
        <v>401768</v>
      </c>
      <c r="I1523" t="s">
        <v>4071</v>
      </c>
    </row>
    <row r="1524" spans="1:9" x14ac:dyDescent="0.25">
      <c r="A1524" t="s">
        <v>4069</v>
      </c>
      <c r="B1524" t="s">
        <v>1379</v>
      </c>
      <c r="C1524" t="s">
        <v>1311</v>
      </c>
      <c r="D1524" t="s">
        <v>1311</v>
      </c>
      <c r="E1524" t="s">
        <v>2656</v>
      </c>
      <c r="F1524" s="99">
        <v>42614</v>
      </c>
      <c r="G1524" s="99">
        <v>43738</v>
      </c>
      <c r="H1524" s="99">
        <v>45291</v>
      </c>
      <c r="I1524" t="s">
        <v>3477</v>
      </c>
    </row>
    <row r="1525" spans="1:9" x14ac:dyDescent="0.25">
      <c r="A1525" t="s">
        <v>4069</v>
      </c>
      <c r="B1525" t="s">
        <v>1380</v>
      </c>
      <c r="C1525" t="s">
        <v>1313</v>
      </c>
      <c r="D1525" t="s">
        <v>1311</v>
      </c>
      <c r="E1525" t="s">
        <v>2656</v>
      </c>
      <c r="F1525" s="99">
        <v>42614</v>
      </c>
      <c r="G1525" s="99">
        <v>43738</v>
      </c>
      <c r="H1525" s="99">
        <v>45291</v>
      </c>
      <c r="I1525" t="s">
        <v>3477</v>
      </c>
    </row>
    <row r="1526" spans="1:9" x14ac:dyDescent="0.25">
      <c r="A1526" t="s">
        <v>4069</v>
      </c>
      <c r="B1526" t="s">
        <v>1381</v>
      </c>
      <c r="C1526" t="s">
        <v>1327</v>
      </c>
      <c r="D1526" t="s">
        <v>1327</v>
      </c>
      <c r="E1526" t="s">
        <v>2657</v>
      </c>
      <c r="F1526" s="99">
        <v>42614</v>
      </c>
      <c r="G1526" t="s">
        <v>4070</v>
      </c>
      <c r="H1526" s="99">
        <v>401768</v>
      </c>
      <c r="I1526" t="s">
        <v>4071</v>
      </c>
    </row>
    <row r="1527" spans="1:9" x14ac:dyDescent="0.25">
      <c r="A1527" t="s">
        <v>4069</v>
      </c>
      <c r="B1527" t="s">
        <v>1382</v>
      </c>
      <c r="C1527" t="s">
        <v>1329</v>
      </c>
      <c r="D1527" t="s">
        <v>1327</v>
      </c>
      <c r="E1527" t="s">
        <v>2657</v>
      </c>
      <c r="F1527" s="99">
        <v>42614</v>
      </c>
      <c r="G1527" t="s">
        <v>4070</v>
      </c>
      <c r="H1527" s="99">
        <v>401768</v>
      </c>
      <c r="I1527" t="s">
        <v>4071</v>
      </c>
    </row>
    <row r="1528" spans="1:9" x14ac:dyDescent="0.25">
      <c r="A1528" t="s">
        <v>4069</v>
      </c>
      <c r="B1528" t="s">
        <v>1383</v>
      </c>
      <c r="C1528" t="s">
        <v>1384</v>
      </c>
      <c r="D1528" t="s">
        <v>1384</v>
      </c>
      <c r="E1528" t="s">
        <v>2658</v>
      </c>
      <c r="F1528" s="99">
        <v>42614</v>
      </c>
      <c r="G1528" s="99">
        <v>43738</v>
      </c>
      <c r="H1528" s="99">
        <v>45291</v>
      </c>
      <c r="I1528" t="s">
        <v>3477</v>
      </c>
    </row>
    <row r="1529" spans="1:9" x14ac:dyDescent="0.25">
      <c r="A1529" t="s">
        <v>4069</v>
      </c>
      <c r="B1529" t="s">
        <v>1385</v>
      </c>
      <c r="C1529" t="s">
        <v>1386</v>
      </c>
      <c r="D1529" t="s">
        <v>1384</v>
      </c>
      <c r="E1529" t="s">
        <v>2658</v>
      </c>
      <c r="F1529" s="99">
        <v>42614</v>
      </c>
      <c r="G1529" s="99">
        <v>43738</v>
      </c>
      <c r="H1529" s="99">
        <v>45291</v>
      </c>
      <c r="I1529" t="s">
        <v>3477</v>
      </c>
    </row>
    <row r="1530" spans="1:9" x14ac:dyDescent="0.25">
      <c r="A1530" t="s">
        <v>4069</v>
      </c>
      <c r="B1530" t="s">
        <v>1387</v>
      </c>
      <c r="C1530" t="s">
        <v>1388</v>
      </c>
      <c r="D1530" t="s">
        <v>2659</v>
      </c>
      <c r="E1530" t="s">
        <v>2660</v>
      </c>
      <c r="F1530" s="99">
        <v>42614</v>
      </c>
      <c r="G1530" t="s">
        <v>4070</v>
      </c>
      <c r="H1530" s="99">
        <v>401768</v>
      </c>
      <c r="I1530" t="s">
        <v>4071</v>
      </c>
    </row>
    <row r="1531" spans="1:9" x14ac:dyDescent="0.25">
      <c r="A1531" t="s">
        <v>4069</v>
      </c>
      <c r="B1531" t="s">
        <v>1389</v>
      </c>
      <c r="C1531" t="s">
        <v>1390</v>
      </c>
      <c r="D1531" t="s">
        <v>2659</v>
      </c>
      <c r="E1531" t="s">
        <v>2660</v>
      </c>
      <c r="F1531" s="99">
        <v>42614</v>
      </c>
      <c r="G1531" t="s">
        <v>4070</v>
      </c>
      <c r="H1531" s="99">
        <v>401768</v>
      </c>
      <c r="I1531" t="s">
        <v>4071</v>
      </c>
    </row>
    <row r="1532" spans="1:9" x14ac:dyDescent="0.25">
      <c r="A1532" t="s">
        <v>4069</v>
      </c>
      <c r="B1532" t="s">
        <v>1391</v>
      </c>
      <c r="C1532" t="s">
        <v>1392</v>
      </c>
      <c r="D1532" t="s">
        <v>4432</v>
      </c>
      <c r="E1532" t="s">
        <v>2661</v>
      </c>
      <c r="F1532" s="99">
        <v>42614</v>
      </c>
      <c r="G1532" t="s">
        <v>4070</v>
      </c>
      <c r="H1532" s="99">
        <v>401768</v>
      </c>
      <c r="I1532" t="s">
        <v>4071</v>
      </c>
    </row>
    <row r="1533" spans="1:9" x14ac:dyDescent="0.25">
      <c r="A1533" t="s">
        <v>4069</v>
      </c>
      <c r="B1533" t="s">
        <v>1393</v>
      </c>
      <c r="C1533" t="s">
        <v>2662</v>
      </c>
      <c r="D1533" t="s">
        <v>4432</v>
      </c>
      <c r="E1533" t="s">
        <v>2661</v>
      </c>
      <c r="F1533" s="99">
        <v>42614</v>
      </c>
      <c r="G1533" t="s">
        <v>4070</v>
      </c>
      <c r="H1533" s="99">
        <v>401768</v>
      </c>
      <c r="I1533" t="s">
        <v>4071</v>
      </c>
    </row>
    <row r="1534" spans="1:9" x14ac:dyDescent="0.25">
      <c r="A1534" t="s">
        <v>4069</v>
      </c>
      <c r="B1534" t="s">
        <v>1394</v>
      </c>
      <c r="C1534" t="s">
        <v>1395</v>
      </c>
      <c r="D1534" t="s">
        <v>2663</v>
      </c>
      <c r="E1534" t="s">
        <v>2664</v>
      </c>
      <c r="F1534" s="99">
        <v>42614</v>
      </c>
      <c r="G1534" t="s">
        <v>4070</v>
      </c>
      <c r="H1534" s="99">
        <v>401768</v>
      </c>
      <c r="I1534" t="s">
        <v>4071</v>
      </c>
    </row>
    <row r="1535" spans="1:9" x14ac:dyDescent="0.25">
      <c r="A1535" t="s">
        <v>4069</v>
      </c>
      <c r="B1535" t="s">
        <v>1396</v>
      </c>
      <c r="C1535" t="s">
        <v>1397</v>
      </c>
      <c r="D1535" t="s">
        <v>2663</v>
      </c>
      <c r="E1535" t="s">
        <v>2664</v>
      </c>
      <c r="F1535" s="99">
        <v>42614</v>
      </c>
      <c r="G1535" t="s">
        <v>4070</v>
      </c>
      <c r="H1535" s="99">
        <v>401768</v>
      </c>
      <c r="I1535" t="s">
        <v>4071</v>
      </c>
    </row>
    <row r="1536" spans="1:9" x14ac:dyDescent="0.25">
      <c r="A1536" t="s">
        <v>4069</v>
      </c>
      <c r="B1536" t="s">
        <v>1398</v>
      </c>
      <c r="C1536" t="s">
        <v>1399</v>
      </c>
      <c r="D1536" t="s">
        <v>2665</v>
      </c>
      <c r="E1536" t="s">
        <v>2666</v>
      </c>
      <c r="F1536" s="99">
        <v>42614</v>
      </c>
      <c r="G1536" s="99">
        <v>43738</v>
      </c>
      <c r="H1536" s="99">
        <v>45291</v>
      </c>
      <c r="I1536" t="s">
        <v>3477</v>
      </c>
    </row>
    <row r="1537" spans="1:9" x14ac:dyDescent="0.25">
      <c r="A1537" t="s">
        <v>4069</v>
      </c>
      <c r="B1537" t="s">
        <v>1400</v>
      </c>
      <c r="C1537" t="s">
        <v>1401</v>
      </c>
      <c r="D1537" t="s">
        <v>2665</v>
      </c>
      <c r="E1537" t="s">
        <v>2666</v>
      </c>
      <c r="F1537" s="99">
        <v>42614</v>
      </c>
      <c r="G1537" s="99">
        <v>43738</v>
      </c>
      <c r="H1537" s="99">
        <v>45291</v>
      </c>
      <c r="I1537" t="s">
        <v>3477</v>
      </c>
    </row>
    <row r="1538" spans="1:9" x14ac:dyDescent="0.25">
      <c r="A1538" t="s">
        <v>4069</v>
      </c>
      <c r="B1538" t="s">
        <v>1402</v>
      </c>
      <c r="C1538" t="s">
        <v>923</v>
      </c>
      <c r="D1538" t="s">
        <v>923</v>
      </c>
      <c r="E1538" t="s">
        <v>2667</v>
      </c>
      <c r="F1538" s="99">
        <v>42614</v>
      </c>
      <c r="G1538" s="99">
        <v>43738</v>
      </c>
      <c r="H1538" s="99">
        <v>45291</v>
      </c>
      <c r="I1538" t="s">
        <v>3477</v>
      </c>
    </row>
    <row r="1539" spans="1:9" x14ac:dyDescent="0.25">
      <c r="A1539" t="s">
        <v>4069</v>
      </c>
      <c r="B1539" t="s">
        <v>1403</v>
      </c>
      <c r="C1539" t="s">
        <v>789</v>
      </c>
      <c r="D1539" t="s">
        <v>923</v>
      </c>
      <c r="E1539" t="s">
        <v>2667</v>
      </c>
      <c r="F1539" s="99">
        <v>42614</v>
      </c>
      <c r="G1539" s="99">
        <v>43738</v>
      </c>
      <c r="H1539" s="99">
        <v>45291</v>
      </c>
      <c r="I1539" t="s">
        <v>3477</v>
      </c>
    </row>
    <row r="1540" spans="1:9" x14ac:dyDescent="0.25">
      <c r="A1540" t="s">
        <v>4069</v>
      </c>
      <c r="B1540" t="s">
        <v>1404</v>
      </c>
      <c r="C1540" t="s">
        <v>1405</v>
      </c>
      <c r="D1540" t="s">
        <v>4433</v>
      </c>
      <c r="E1540" t="s">
        <v>2668</v>
      </c>
      <c r="F1540" s="99">
        <v>42614</v>
      </c>
      <c r="G1540" t="s">
        <v>4070</v>
      </c>
      <c r="H1540" s="99">
        <v>401768</v>
      </c>
      <c r="I1540" t="s">
        <v>4071</v>
      </c>
    </row>
    <row r="1541" spans="1:9" x14ac:dyDescent="0.25">
      <c r="A1541" t="s">
        <v>4069</v>
      </c>
      <c r="B1541" t="s">
        <v>1406</v>
      </c>
      <c r="C1541" t="s">
        <v>1407</v>
      </c>
      <c r="D1541" t="s">
        <v>4433</v>
      </c>
      <c r="E1541" t="s">
        <v>2668</v>
      </c>
      <c r="F1541" s="99">
        <v>42614</v>
      </c>
      <c r="G1541" t="s">
        <v>4070</v>
      </c>
      <c r="H1541" s="99">
        <v>401768</v>
      </c>
      <c r="I1541" t="s">
        <v>4071</v>
      </c>
    </row>
    <row r="1542" spans="1:9" x14ac:dyDescent="0.25">
      <c r="A1542" t="s">
        <v>4069</v>
      </c>
      <c r="B1542" t="s">
        <v>1444</v>
      </c>
      <c r="C1542" t="s">
        <v>1447</v>
      </c>
      <c r="D1542" t="s">
        <v>2669</v>
      </c>
      <c r="E1542" t="s">
        <v>2670</v>
      </c>
      <c r="F1542" s="99">
        <v>42614</v>
      </c>
      <c r="G1542" s="99">
        <v>43069</v>
      </c>
      <c r="H1542" s="99">
        <v>44530</v>
      </c>
      <c r="I1542" t="s">
        <v>3438</v>
      </c>
    </row>
    <row r="1543" spans="1:9" x14ac:dyDescent="0.25">
      <c r="A1543" t="s">
        <v>4069</v>
      </c>
      <c r="B1543" t="s">
        <v>1445</v>
      </c>
      <c r="C1543" t="s">
        <v>2671</v>
      </c>
      <c r="D1543" t="s">
        <v>2669</v>
      </c>
      <c r="E1543" t="s">
        <v>2670</v>
      </c>
      <c r="F1543" s="99">
        <v>42614</v>
      </c>
      <c r="G1543" s="99">
        <v>43069</v>
      </c>
      <c r="H1543" s="99">
        <v>44530</v>
      </c>
      <c r="I1543" t="s">
        <v>3438</v>
      </c>
    </row>
    <row r="1544" spans="1:9" x14ac:dyDescent="0.25">
      <c r="A1544" t="s">
        <v>4069</v>
      </c>
      <c r="B1544" t="s">
        <v>1408</v>
      </c>
      <c r="C1544" t="s">
        <v>1409</v>
      </c>
      <c r="D1544" t="s">
        <v>1409</v>
      </c>
      <c r="E1544" t="s">
        <v>2672</v>
      </c>
      <c r="F1544" s="99">
        <v>42614</v>
      </c>
      <c r="G1544" s="99">
        <v>43738</v>
      </c>
      <c r="H1544" s="99">
        <v>45291</v>
      </c>
      <c r="I1544" t="s">
        <v>3477</v>
      </c>
    </row>
    <row r="1545" spans="1:9" x14ac:dyDescent="0.25">
      <c r="A1545" t="s">
        <v>4069</v>
      </c>
      <c r="B1545" t="s">
        <v>1410</v>
      </c>
      <c r="C1545" t="s">
        <v>1411</v>
      </c>
      <c r="D1545" t="s">
        <v>1409</v>
      </c>
      <c r="E1545" t="s">
        <v>2672</v>
      </c>
      <c r="F1545" s="99">
        <v>42614</v>
      </c>
      <c r="G1545" s="99">
        <v>43738</v>
      </c>
      <c r="H1545" s="99">
        <v>45291</v>
      </c>
      <c r="I1545" t="s">
        <v>3477</v>
      </c>
    </row>
    <row r="1546" spans="1:9" x14ac:dyDescent="0.25">
      <c r="A1546" t="s">
        <v>4069</v>
      </c>
      <c r="B1546" t="s">
        <v>1412</v>
      </c>
      <c r="C1546" t="s">
        <v>1259</v>
      </c>
      <c r="D1546" t="s">
        <v>1259</v>
      </c>
      <c r="E1546" t="s">
        <v>2673</v>
      </c>
      <c r="F1546" s="99">
        <v>42614</v>
      </c>
      <c r="G1546" s="99">
        <v>43738</v>
      </c>
      <c r="H1546" s="99">
        <v>45291</v>
      </c>
      <c r="I1546" t="s">
        <v>3477</v>
      </c>
    </row>
    <row r="1547" spans="1:9" x14ac:dyDescent="0.25">
      <c r="A1547" t="s">
        <v>4069</v>
      </c>
      <c r="B1547" t="s">
        <v>1413</v>
      </c>
      <c r="C1547" t="s">
        <v>1083</v>
      </c>
      <c r="D1547" t="s">
        <v>1259</v>
      </c>
      <c r="E1547" t="s">
        <v>2673</v>
      </c>
      <c r="F1547" s="99">
        <v>42614</v>
      </c>
      <c r="G1547" s="99">
        <v>43738</v>
      </c>
      <c r="H1547" s="99">
        <v>45291</v>
      </c>
      <c r="I1547" t="s">
        <v>3477</v>
      </c>
    </row>
    <row r="1548" spans="1:9" x14ac:dyDescent="0.25">
      <c r="A1548" t="s">
        <v>4069</v>
      </c>
      <c r="B1548" t="s">
        <v>1414</v>
      </c>
      <c r="C1548" t="s">
        <v>1415</v>
      </c>
      <c r="D1548" t="s">
        <v>1415</v>
      </c>
      <c r="E1548" t="s">
        <v>2674</v>
      </c>
      <c r="F1548" s="99">
        <v>42614</v>
      </c>
      <c r="G1548" s="99">
        <v>43738</v>
      </c>
      <c r="H1548" s="99">
        <v>45291</v>
      </c>
      <c r="I1548" t="s">
        <v>3477</v>
      </c>
    </row>
    <row r="1549" spans="1:9" x14ac:dyDescent="0.25">
      <c r="A1549" t="s">
        <v>4069</v>
      </c>
      <c r="B1549" t="s">
        <v>1416</v>
      </c>
      <c r="C1549" t="s">
        <v>1417</v>
      </c>
      <c r="D1549" t="s">
        <v>1415</v>
      </c>
      <c r="E1549" t="s">
        <v>2674</v>
      </c>
      <c r="F1549" s="99">
        <v>42614</v>
      </c>
      <c r="G1549" s="99">
        <v>43738</v>
      </c>
      <c r="H1549" s="99">
        <v>45291</v>
      </c>
      <c r="I1549" t="s">
        <v>3477</v>
      </c>
    </row>
    <row r="1550" spans="1:9" x14ac:dyDescent="0.25">
      <c r="A1550" t="s">
        <v>4069</v>
      </c>
      <c r="B1550" t="s">
        <v>1418</v>
      </c>
      <c r="C1550" t="s">
        <v>1419</v>
      </c>
      <c r="D1550" t="s">
        <v>2675</v>
      </c>
      <c r="E1550" t="s">
        <v>2676</v>
      </c>
      <c r="F1550" s="99">
        <v>42614</v>
      </c>
      <c r="G1550" t="s">
        <v>4070</v>
      </c>
      <c r="H1550" s="99">
        <v>401768</v>
      </c>
      <c r="I1550" t="s">
        <v>4071</v>
      </c>
    </row>
    <row r="1551" spans="1:9" x14ac:dyDescent="0.25">
      <c r="A1551" t="s">
        <v>4069</v>
      </c>
      <c r="B1551" t="s">
        <v>1420</v>
      </c>
      <c r="C1551" t="s">
        <v>1421</v>
      </c>
      <c r="D1551" t="s">
        <v>2675</v>
      </c>
      <c r="E1551" t="s">
        <v>2676</v>
      </c>
      <c r="F1551" s="99">
        <v>42614</v>
      </c>
      <c r="G1551" t="s">
        <v>4070</v>
      </c>
      <c r="H1551" s="99">
        <v>401768</v>
      </c>
      <c r="I1551" t="s">
        <v>4071</v>
      </c>
    </row>
    <row r="1552" spans="1:9" x14ac:dyDescent="0.25">
      <c r="A1552" t="s">
        <v>4069</v>
      </c>
      <c r="B1552" t="s">
        <v>1422</v>
      </c>
      <c r="C1552" t="s">
        <v>1315</v>
      </c>
      <c r="D1552" t="s">
        <v>1315</v>
      </c>
      <c r="E1552" t="s">
        <v>2677</v>
      </c>
      <c r="F1552" s="99">
        <v>42614</v>
      </c>
      <c r="G1552" s="99">
        <v>43738</v>
      </c>
      <c r="H1552" s="99">
        <v>45291</v>
      </c>
      <c r="I1552" t="s">
        <v>3477</v>
      </c>
    </row>
    <row r="1553" spans="1:9" x14ac:dyDescent="0.25">
      <c r="A1553" t="s">
        <v>4069</v>
      </c>
      <c r="B1553" t="s">
        <v>1423</v>
      </c>
      <c r="C1553" t="s">
        <v>1317</v>
      </c>
      <c r="D1553" t="s">
        <v>1315</v>
      </c>
      <c r="E1553" t="s">
        <v>2677</v>
      </c>
      <c r="F1553" s="99">
        <v>42614</v>
      </c>
      <c r="G1553" s="99">
        <v>43738</v>
      </c>
      <c r="H1553" s="99">
        <v>45291</v>
      </c>
      <c r="I1553" t="s">
        <v>3477</v>
      </c>
    </row>
    <row r="1554" spans="1:9" x14ac:dyDescent="0.25">
      <c r="A1554" t="s">
        <v>4069</v>
      </c>
      <c r="B1554" t="s">
        <v>1424</v>
      </c>
      <c r="C1554" t="s">
        <v>1425</v>
      </c>
      <c r="D1554" t="s">
        <v>4434</v>
      </c>
      <c r="E1554" t="s">
        <v>2678</v>
      </c>
      <c r="F1554" s="99">
        <v>42614</v>
      </c>
      <c r="G1554" s="99">
        <v>43738</v>
      </c>
      <c r="H1554" s="99">
        <v>45291</v>
      </c>
      <c r="I1554" t="s">
        <v>3477</v>
      </c>
    </row>
    <row r="1555" spans="1:9" x14ac:dyDescent="0.25">
      <c r="A1555" t="s">
        <v>4069</v>
      </c>
      <c r="B1555" t="s">
        <v>1426</v>
      </c>
      <c r="C1555" t="s">
        <v>1427</v>
      </c>
      <c r="D1555" t="s">
        <v>4434</v>
      </c>
      <c r="E1555" t="s">
        <v>2678</v>
      </c>
      <c r="F1555" s="99">
        <v>42614</v>
      </c>
      <c r="G1555" s="99">
        <v>43738</v>
      </c>
      <c r="H1555" s="99">
        <v>45291</v>
      </c>
      <c r="I1555" t="s">
        <v>3477</v>
      </c>
    </row>
    <row r="1556" spans="1:9" x14ac:dyDescent="0.25">
      <c r="A1556" t="s">
        <v>4069</v>
      </c>
      <c r="B1556" t="s">
        <v>2679</v>
      </c>
      <c r="C1556" t="s">
        <v>1447</v>
      </c>
      <c r="D1556" t="s">
        <v>2669</v>
      </c>
      <c r="E1556" t="s">
        <v>3437</v>
      </c>
      <c r="F1556" s="99">
        <v>43070</v>
      </c>
      <c r="G1556" s="99">
        <v>43738</v>
      </c>
      <c r="H1556" s="99">
        <v>45291</v>
      </c>
      <c r="I1556" t="s">
        <v>3477</v>
      </c>
    </row>
    <row r="1557" spans="1:9" x14ac:dyDescent="0.25">
      <c r="A1557" t="s">
        <v>4069</v>
      </c>
      <c r="B1557" t="s">
        <v>2680</v>
      </c>
      <c r="C1557" t="s">
        <v>2671</v>
      </c>
      <c r="D1557" t="s">
        <v>2669</v>
      </c>
      <c r="E1557" t="s">
        <v>3437</v>
      </c>
      <c r="F1557" s="99">
        <v>43070</v>
      </c>
      <c r="G1557" s="99">
        <v>43738</v>
      </c>
      <c r="H1557" s="99">
        <v>45291</v>
      </c>
      <c r="I1557" t="s">
        <v>3477</v>
      </c>
    </row>
    <row r="1558" spans="1:9" x14ac:dyDescent="0.25">
      <c r="A1558" t="s">
        <v>4069</v>
      </c>
      <c r="B1558" t="s">
        <v>3740</v>
      </c>
      <c r="C1558" t="s">
        <v>1307</v>
      </c>
      <c r="D1558" t="s">
        <v>1307</v>
      </c>
      <c r="E1558" t="s">
        <v>2654</v>
      </c>
      <c r="F1558" s="99">
        <v>43831</v>
      </c>
      <c r="G1558" t="s">
        <v>4070</v>
      </c>
      <c r="H1558" s="99">
        <v>401768</v>
      </c>
      <c r="I1558" t="s">
        <v>3557</v>
      </c>
    </row>
    <row r="1559" spans="1:9" x14ac:dyDescent="0.25">
      <c r="A1559" t="s">
        <v>4069</v>
      </c>
      <c r="B1559" t="s">
        <v>3741</v>
      </c>
      <c r="C1559" t="s">
        <v>1309</v>
      </c>
      <c r="D1559" t="s">
        <v>1307</v>
      </c>
      <c r="E1559" t="s">
        <v>2654</v>
      </c>
      <c r="F1559" s="99">
        <v>43831</v>
      </c>
      <c r="G1559" t="s">
        <v>4070</v>
      </c>
      <c r="H1559" s="99">
        <v>401768</v>
      </c>
      <c r="I1559" t="s">
        <v>3557</v>
      </c>
    </row>
    <row r="1560" spans="1:9" x14ac:dyDescent="0.25">
      <c r="A1560" t="s">
        <v>4069</v>
      </c>
      <c r="B1560" t="s">
        <v>3742</v>
      </c>
      <c r="C1560" t="s">
        <v>1399</v>
      </c>
      <c r="D1560" t="s">
        <v>2665</v>
      </c>
      <c r="E1560" t="s">
        <v>2666</v>
      </c>
      <c r="F1560" s="99">
        <v>43831</v>
      </c>
      <c r="G1560" t="s">
        <v>4070</v>
      </c>
      <c r="H1560" s="99">
        <v>401768</v>
      </c>
      <c r="I1560" t="s">
        <v>3557</v>
      </c>
    </row>
    <row r="1561" spans="1:9" x14ac:dyDescent="0.25">
      <c r="A1561" t="s">
        <v>4069</v>
      </c>
      <c r="B1561" t="s">
        <v>3743</v>
      </c>
      <c r="C1561" t="s">
        <v>1401</v>
      </c>
      <c r="D1561" t="s">
        <v>2665</v>
      </c>
      <c r="E1561" t="s">
        <v>2666</v>
      </c>
      <c r="F1561" s="99">
        <v>43831</v>
      </c>
      <c r="G1561" t="s">
        <v>4070</v>
      </c>
      <c r="H1561" s="99">
        <v>401768</v>
      </c>
      <c r="I1561" t="s">
        <v>3557</v>
      </c>
    </row>
    <row r="1562" spans="1:9" x14ac:dyDescent="0.25">
      <c r="A1562" t="s">
        <v>4069</v>
      </c>
      <c r="B1562" t="s">
        <v>3744</v>
      </c>
      <c r="C1562" t="s">
        <v>3728</v>
      </c>
      <c r="D1562" t="s">
        <v>3729</v>
      </c>
      <c r="E1562" t="s">
        <v>3745</v>
      </c>
      <c r="F1562" s="99">
        <v>43831</v>
      </c>
      <c r="G1562" t="s">
        <v>4070</v>
      </c>
      <c r="H1562" s="99">
        <v>401768</v>
      </c>
      <c r="I1562" t="s">
        <v>3552</v>
      </c>
    </row>
    <row r="1563" spans="1:9" x14ac:dyDescent="0.25">
      <c r="A1563" t="s">
        <v>4069</v>
      </c>
      <c r="B1563" t="s">
        <v>3746</v>
      </c>
      <c r="C1563" t="s">
        <v>3732</v>
      </c>
      <c r="D1563" t="s">
        <v>3729</v>
      </c>
      <c r="E1563" t="s">
        <v>3745</v>
      </c>
      <c r="F1563" s="99">
        <v>43831</v>
      </c>
      <c r="G1563" t="s">
        <v>4070</v>
      </c>
      <c r="H1563" s="99">
        <v>401768</v>
      </c>
      <c r="I1563" t="s">
        <v>3552</v>
      </c>
    </row>
    <row r="1564" spans="1:9" x14ac:dyDescent="0.25">
      <c r="A1564" t="s">
        <v>4069</v>
      </c>
      <c r="B1564" t="s">
        <v>3747</v>
      </c>
      <c r="C1564" t="s">
        <v>3748</v>
      </c>
      <c r="D1564" t="s">
        <v>3735</v>
      </c>
      <c r="E1564" t="s">
        <v>3749</v>
      </c>
      <c r="F1564" s="99">
        <v>43831</v>
      </c>
      <c r="G1564" t="s">
        <v>4070</v>
      </c>
      <c r="H1564" s="99">
        <v>401768</v>
      </c>
      <c r="I1564" t="s">
        <v>3552</v>
      </c>
    </row>
    <row r="1565" spans="1:9" x14ac:dyDescent="0.25">
      <c r="A1565" t="s">
        <v>4069</v>
      </c>
      <c r="B1565" t="s">
        <v>3750</v>
      </c>
      <c r="C1565" t="s">
        <v>3751</v>
      </c>
      <c r="D1565" t="s">
        <v>3735</v>
      </c>
      <c r="E1565" t="s">
        <v>3749</v>
      </c>
      <c r="F1565" s="99">
        <v>43831</v>
      </c>
      <c r="G1565" t="s">
        <v>4070</v>
      </c>
      <c r="H1565" s="99">
        <v>401768</v>
      </c>
      <c r="I1565" t="s">
        <v>3552</v>
      </c>
    </row>
    <row r="1566" spans="1:9" x14ac:dyDescent="0.25">
      <c r="A1566" t="s">
        <v>4069</v>
      </c>
      <c r="B1566" t="s">
        <v>3752</v>
      </c>
      <c r="C1566" t="s">
        <v>923</v>
      </c>
      <c r="D1566" t="s">
        <v>923</v>
      </c>
      <c r="E1566" t="s">
        <v>2667</v>
      </c>
      <c r="F1566" s="99">
        <v>43831</v>
      </c>
      <c r="G1566" t="s">
        <v>4070</v>
      </c>
      <c r="H1566" s="99">
        <v>401768</v>
      </c>
      <c r="I1566" t="s">
        <v>3557</v>
      </c>
    </row>
    <row r="1567" spans="1:9" x14ac:dyDescent="0.25">
      <c r="A1567" t="s">
        <v>4069</v>
      </c>
      <c r="B1567" t="s">
        <v>3753</v>
      </c>
      <c r="C1567" t="s">
        <v>789</v>
      </c>
      <c r="D1567" t="s">
        <v>923</v>
      </c>
      <c r="E1567" t="s">
        <v>2667</v>
      </c>
      <c r="F1567" s="99">
        <v>43831</v>
      </c>
      <c r="G1567" t="s">
        <v>4070</v>
      </c>
      <c r="H1567" s="99">
        <v>401768</v>
      </c>
      <c r="I1567" t="s">
        <v>3557</v>
      </c>
    </row>
    <row r="1568" spans="1:9" x14ac:dyDescent="0.25">
      <c r="A1568" t="s">
        <v>4069</v>
      </c>
      <c r="B1568" t="s">
        <v>3754</v>
      </c>
      <c r="C1568" t="s">
        <v>3755</v>
      </c>
      <c r="D1568" t="s">
        <v>3756</v>
      </c>
      <c r="E1568" t="s">
        <v>2672</v>
      </c>
      <c r="F1568" s="99">
        <v>43831</v>
      </c>
      <c r="G1568" t="s">
        <v>4070</v>
      </c>
      <c r="H1568" s="99">
        <v>401768</v>
      </c>
      <c r="I1568" t="s">
        <v>3552</v>
      </c>
    </row>
    <row r="1569" spans="1:9" x14ac:dyDescent="0.25">
      <c r="A1569" t="s">
        <v>4069</v>
      </c>
      <c r="B1569" t="s">
        <v>3757</v>
      </c>
      <c r="C1569" t="s">
        <v>3758</v>
      </c>
      <c r="D1569" t="s">
        <v>3756</v>
      </c>
      <c r="E1569" t="s">
        <v>2672</v>
      </c>
      <c r="F1569" s="99">
        <v>43831</v>
      </c>
      <c r="G1569" t="s">
        <v>4070</v>
      </c>
      <c r="H1569" s="99">
        <v>401768</v>
      </c>
      <c r="I1569" t="s">
        <v>3552</v>
      </c>
    </row>
    <row r="1570" spans="1:9" x14ac:dyDescent="0.25">
      <c r="A1570" t="s">
        <v>4069</v>
      </c>
      <c r="B1570" t="s">
        <v>1428</v>
      </c>
      <c r="C1570" t="s">
        <v>1384</v>
      </c>
      <c r="D1570" t="s">
        <v>1384</v>
      </c>
      <c r="E1570" t="s">
        <v>2681</v>
      </c>
      <c r="F1570" s="99">
        <v>42614</v>
      </c>
      <c r="G1570" s="99">
        <v>43738</v>
      </c>
      <c r="H1570" s="99">
        <v>45291</v>
      </c>
      <c r="I1570" t="s">
        <v>3477</v>
      </c>
    </row>
    <row r="1571" spans="1:9" x14ac:dyDescent="0.25">
      <c r="A1571" t="s">
        <v>4069</v>
      </c>
      <c r="B1571" t="s">
        <v>1429</v>
      </c>
      <c r="C1571" t="s">
        <v>1386</v>
      </c>
      <c r="D1571" t="s">
        <v>1384</v>
      </c>
      <c r="E1571" t="s">
        <v>2681</v>
      </c>
      <c r="F1571" s="99">
        <v>42614</v>
      </c>
      <c r="G1571" s="99">
        <v>43738</v>
      </c>
      <c r="H1571" s="99">
        <v>45291</v>
      </c>
      <c r="I1571" t="s">
        <v>3477</v>
      </c>
    </row>
    <row r="1572" spans="1:9" x14ac:dyDescent="0.25">
      <c r="A1572" t="s">
        <v>4069</v>
      </c>
      <c r="B1572" t="s">
        <v>1430</v>
      </c>
      <c r="C1572" t="s">
        <v>1388</v>
      </c>
      <c r="D1572" t="s">
        <v>2659</v>
      </c>
      <c r="E1572" t="s">
        <v>2682</v>
      </c>
      <c r="F1572" s="99">
        <v>42614</v>
      </c>
      <c r="G1572" t="s">
        <v>4070</v>
      </c>
      <c r="H1572" s="99">
        <v>401768</v>
      </c>
      <c r="I1572" t="s">
        <v>4071</v>
      </c>
    </row>
    <row r="1573" spans="1:9" x14ac:dyDescent="0.25">
      <c r="A1573" t="s">
        <v>4069</v>
      </c>
      <c r="B1573" t="s">
        <v>1431</v>
      </c>
      <c r="C1573" t="s">
        <v>1390</v>
      </c>
      <c r="D1573" t="s">
        <v>2659</v>
      </c>
      <c r="E1573" t="s">
        <v>2682</v>
      </c>
      <c r="F1573" s="99">
        <v>42614</v>
      </c>
      <c r="G1573" t="s">
        <v>4070</v>
      </c>
      <c r="H1573" s="99">
        <v>401768</v>
      </c>
      <c r="I1573" t="s">
        <v>4071</v>
      </c>
    </row>
    <row r="1574" spans="1:9" x14ac:dyDescent="0.25">
      <c r="A1574" t="s">
        <v>4069</v>
      </c>
      <c r="B1574" t="s">
        <v>1432</v>
      </c>
      <c r="C1574" t="s">
        <v>1433</v>
      </c>
      <c r="D1574" t="s">
        <v>2683</v>
      </c>
      <c r="E1574" t="s">
        <v>2684</v>
      </c>
      <c r="F1574" s="99">
        <v>42614</v>
      </c>
      <c r="G1574" t="s">
        <v>4070</v>
      </c>
      <c r="H1574" s="99">
        <v>401768</v>
      </c>
      <c r="I1574" t="s">
        <v>4071</v>
      </c>
    </row>
    <row r="1575" spans="1:9" x14ac:dyDescent="0.25">
      <c r="A1575" t="s">
        <v>4069</v>
      </c>
      <c r="B1575" t="s">
        <v>1434</v>
      </c>
      <c r="C1575" t="s">
        <v>2685</v>
      </c>
      <c r="D1575" t="s">
        <v>2683</v>
      </c>
      <c r="E1575" t="s">
        <v>2684</v>
      </c>
      <c r="F1575" s="99">
        <v>42614</v>
      </c>
      <c r="G1575" t="s">
        <v>4070</v>
      </c>
      <c r="H1575" s="99">
        <v>401768</v>
      </c>
      <c r="I1575" t="s">
        <v>4071</v>
      </c>
    </row>
    <row r="1576" spans="1:9" x14ac:dyDescent="0.25">
      <c r="A1576" t="s">
        <v>4069</v>
      </c>
      <c r="B1576" t="s">
        <v>1435</v>
      </c>
      <c r="C1576" t="s">
        <v>1405</v>
      </c>
      <c r="D1576" t="s">
        <v>4433</v>
      </c>
      <c r="E1576" t="s">
        <v>2686</v>
      </c>
      <c r="F1576" s="99">
        <v>42614</v>
      </c>
      <c r="G1576" t="s">
        <v>4070</v>
      </c>
      <c r="H1576" s="99">
        <v>401768</v>
      </c>
      <c r="I1576" t="s">
        <v>4071</v>
      </c>
    </row>
    <row r="1577" spans="1:9" x14ac:dyDescent="0.25">
      <c r="A1577" t="s">
        <v>4069</v>
      </c>
      <c r="B1577" t="s">
        <v>1436</v>
      </c>
      <c r="C1577" t="s">
        <v>1407</v>
      </c>
      <c r="D1577" t="s">
        <v>4433</v>
      </c>
      <c r="E1577" t="s">
        <v>2686</v>
      </c>
      <c r="F1577" s="99">
        <v>42614</v>
      </c>
      <c r="G1577" t="s">
        <v>4070</v>
      </c>
      <c r="H1577" s="99">
        <v>401768</v>
      </c>
      <c r="I1577" t="s">
        <v>4071</v>
      </c>
    </row>
    <row r="1578" spans="1:9" x14ac:dyDescent="0.25">
      <c r="A1578" t="s">
        <v>4069</v>
      </c>
      <c r="B1578" t="s">
        <v>1437</v>
      </c>
      <c r="C1578" t="s">
        <v>1438</v>
      </c>
      <c r="D1578" t="s">
        <v>2687</v>
      </c>
      <c r="E1578" t="s">
        <v>2688</v>
      </c>
      <c r="F1578" s="99">
        <v>42614</v>
      </c>
      <c r="G1578" t="s">
        <v>4070</v>
      </c>
      <c r="H1578" s="99">
        <v>401768</v>
      </c>
      <c r="I1578" t="s">
        <v>4071</v>
      </c>
    </row>
    <row r="1579" spans="1:9" x14ac:dyDescent="0.25">
      <c r="A1579" t="s">
        <v>4069</v>
      </c>
      <c r="B1579" t="s">
        <v>1439</v>
      </c>
      <c r="C1579" t="s">
        <v>1440</v>
      </c>
      <c r="D1579" t="s">
        <v>2687</v>
      </c>
      <c r="E1579" t="s">
        <v>2688</v>
      </c>
      <c r="F1579" s="99">
        <v>42614</v>
      </c>
      <c r="G1579" t="s">
        <v>4070</v>
      </c>
      <c r="H1579" s="99">
        <v>401768</v>
      </c>
      <c r="I1579" t="s">
        <v>4071</v>
      </c>
    </row>
    <row r="1580" spans="1:9" x14ac:dyDescent="0.25">
      <c r="A1580" t="s">
        <v>4069</v>
      </c>
      <c r="B1580" t="s">
        <v>3759</v>
      </c>
      <c r="C1580" t="s">
        <v>3760</v>
      </c>
      <c r="D1580" t="s">
        <v>2446</v>
      </c>
      <c r="E1580" t="s">
        <v>3761</v>
      </c>
      <c r="F1580" s="99">
        <v>43831</v>
      </c>
      <c r="G1580" t="s">
        <v>4070</v>
      </c>
      <c r="H1580" s="99">
        <v>401768</v>
      </c>
      <c r="I1580" t="s">
        <v>3552</v>
      </c>
    </row>
    <row r="1581" spans="1:9" x14ac:dyDescent="0.25">
      <c r="A1581" t="s">
        <v>4069</v>
      </c>
      <c r="B1581" t="s">
        <v>3762</v>
      </c>
      <c r="C1581" t="s">
        <v>3763</v>
      </c>
      <c r="D1581" t="s">
        <v>2446</v>
      </c>
      <c r="E1581" t="s">
        <v>3761</v>
      </c>
      <c r="F1581" s="99">
        <v>43831</v>
      </c>
      <c r="G1581" t="s">
        <v>4070</v>
      </c>
      <c r="H1581" s="99">
        <v>401768</v>
      </c>
      <c r="I1581" t="s">
        <v>3552</v>
      </c>
    </row>
    <row r="1582" spans="1:9" x14ac:dyDescent="0.25">
      <c r="A1582" t="s">
        <v>4069</v>
      </c>
      <c r="B1582" t="s">
        <v>3764</v>
      </c>
      <c r="C1582" t="s">
        <v>3765</v>
      </c>
      <c r="D1582" t="s">
        <v>3766</v>
      </c>
      <c r="E1582" t="s">
        <v>3767</v>
      </c>
      <c r="F1582" s="99">
        <v>43831</v>
      </c>
      <c r="G1582" t="s">
        <v>4070</v>
      </c>
      <c r="H1582" s="99">
        <v>401768</v>
      </c>
      <c r="I1582" t="s">
        <v>3552</v>
      </c>
    </row>
    <row r="1583" spans="1:9" x14ac:dyDescent="0.25">
      <c r="A1583" t="s">
        <v>4069</v>
      </c>
      <c r="B1583" t="s">
        <v>3768</v>
      </c>
      <c r="C1583" t="s">
        <v>3769</v>
      </c>
      <c r="D1583" t="s">
        <v>3770</v>
      </c>
      <c r="E1583" t="s">
        <v>3767</v>
      </c>
      <c r="F1583" s="99">
        <v>43831</v>
      </c>
      <c r="G1583" t="s">
        <v>4070</v>
      </c>
      <c r="H1583" s="99">
        <v>401768</v>
      </c>
      <c r="I1583" t="s">
        <v>3552</v>
      </c>
    </row>
    <row r="1584" spans="1:9" x14ac:dyDescent="0.25">
      <c r="A1584" t="s">
        <v>4069</v>
      </c>
      <c r="B1584" t="s">
        <v>3771</v>
      </c>
      <c r="C1584" t="s">
        <v>3772</v>
      </c>
      <c r="D1584" t="s">
        <v>3773</v>
      </c>
      <c r="E1584" t="s">
        <v>3774</v>
      </c>
      <c r="F1584" s="99">
        <v>43831</v>
      </c>
      <c r="G1584" t="s">
        <v>4070</v>
      </c>
      <c r="H1584" s="99">
        <v>401768</v>
      </c>
      <c r="I1584" t="s">
        <v>3552</v>
      </c>
    </row>
    <row r="1585" spans="1:9" x14ac:dyDescent="0.25">
      <c r="A1585" t="s">
        <v>4069</v>
      </c>
      <c r="B1585" t="s">
        <v>3775</v>
      </c>
      <c r="C1585" t="s">
        <v>3776</v>
      </c>
      <c r="D1585" t="s">
        <v>3773</v>
      </c>
      <c r="E1585" t="s">
        <v>3774</v>
      </c>
      <c r="F1585" s="99">
        <v>43831</v>
      </c>
      <c r="G1585" t="s">
        <v>4070</v>
      </c>
      <c r="H1585" s="99">
        <v>401768</v>
      </c>
      <c r="I1585" t="s">
        <v>3552</v>
      </c>
    </row>
    <row r="1586" spans="1:9" x14ac:dyDescent="0.25">
      <c r="A1586" t="s">
        <v>4069</v>
      </c>
      <c r="B1586" t="s">
        <v>3777</v>
      </c>
      <c r="C1586" t="s">
        <v>3778</v>
      </c>
      <c r="D1586" t="s">
        <v>3779</v>
      </c>
      <c r="E1586" t="s">
        <v>3780</v>
      </c>
      <c r="F1586" s="99">
        <v>43831</v>
      </c>
      <c r="G1586" t="s">
        <v>4070</v>
      </c>
      <c r="H1586" s="99">
        <v>401768</v>
      </c>
      <c r="I1586" t="s">
        <v>3552</v>
      </c>
    </row>
    <row r="1587" spans="1:9" x14ac:dyDescent="0.25">
      <c r="A1587" t="s">
        <v>4069</v>
      </c>
      <c r="B1587" t="s">
        <v>3781</v>
      </c>
      <c r="C1587" t="s">
        <v>3782</v>
      </c>
      <c r="D1587" t="s">
        <v>3779</v>
      </c>
      <c r="E1587" t="s">
        <v>3780</v>
      </c>
      <c r="F1587" s="99">
        <v>43831</v>
      </c>
      <c r="G1587" t="s">
        <v>4070</v>
      </c>
      <c r="H1587" s="99">
        <v>401768</v>
      </c>
      <c r="I1587" t="s">
        <v>3552</v>
      </c>
    </row>
    <row r="1588" spans="1:9" x14ac:dyDescent="0.25">
      <c r="A1588" t="s">
        <v>4069</v>
      </c>
      <c r="B1588" t="s">
        <v>3783</v>
      </c>
      <c r="C1588" t="s">
        <v>3784</v>
      </c>
      <c r="D1588" t="s">
        <v>3785</v>
      </c>
      <c r="E1588" t="s">
        <v>3786</v>
      </c>
      <c r="F1588" s="99">
        <v>43831</v>
      </c>
      <c r="G1588" t="s">
        <v>4070</v>
      </c>
      <c r="H1588" s="99">
        <v>401768</v>
      </c>
      <c r="I1588" t="s">
        <v>3552</v>
      </c>
    </row>
    <row r="1589" spans="1:9" x14ac:dyDescent="0.25">
      <c r="A1589" t="s">
        <v>4069</v>
      </c>
      <c r="B1589" t="s">
        <v>3787</v>
      </c>
      <c r="C1589" t="s">
        <v>3788</v>
      </c>
      <c r="D1589" t="s">
        <v>3785</v>
      </c>
      <c r="E1589" t="s">
        <v>3786</v>
      </c>
      <c r="F1589" s="99">
        <v>43831</v>
      </c>
      <c r="G1589" t="s">
        <v>4070</v>
      </c>
      <c r="H1589" s="99">
        <v>401768</v>
      </c>
      <c r="I1589" t="s">
        <v>3552</v>
      </c>
    </row>
    <row r="1590" spans="1:9" x14ac:dyDescent="0.25">
      <c r="A1590" t="s">
        <v>4069</v>
      </c>
      <c r="B1590" t="s">
        <v>3789</v>
      </c>
      <c r="C1590" t="s">
        <v>3790</v>
      </c>
      <c r="D1590" t="s">
        <v>3791</v>
      </c>
      <c r="E1590" t="s">
        <v>3792</v>
      </c>
      <c r="F1590" s="99">
        <v>43831</v>
      </c>
      <c r="G1590" t="s">
        <v>4070</v>
      </c>
      <c r="H1590" s="99">
        <v>401768</v>
      </c>
      <c r="I1590" t="s">
        <v>3552</v>
      </c>
    </row>
    <row r="1591" spans="1:9" x14ac:dyDescent="0.25">
      <c r="A1591" t="s">
        <v>4069</v>
      </c>
      <c r="B1591" t="s">
        <v>3793</v>
      </c>
      <c r="C1591" t="s">
        <v>3794</v>
      </c>
      <c r="D1591" t="s">
        <v>3791</v>
      </c>
      <c r="E1591" t="s">
        <v>3792</v>
      </c>
      <c r="F1591" s="99">
        <v>43831</v>
      </c>
      <c r="G1591" t="s">
        <v>4070</v>
      </c>
      <c r="H1591" s="99">
        <v>401768</v>
      </c>
      <c r="I1591" t="s">
        <v>3552</v>
      </c>
    </row>
    <row r="1592" spans="1:9" x14ac:dyDescent="0.25">
      <c r="A1592" t="s">
        <v>4069</v>
      </c>
      <c r="B1592" t="s">
        <v>3795</v>
      </c>
      <c r="C1592" t="s">
        <v>3796</v>
      </c>
      <c r="D1592" t="s">
        <v>3797</v>
      </c>
      <c r="E1592" t="s">
        <v>3798</v>
      </c>
      <c r="F1592" s="99">
        <v>43831</v>
      </c>
      <c r="G1592" t="s">
        <v>4070</v>
      </c>
      <c r="H1592" s="99">
        <v>401768</v>
      </c>
      <c r="I1592" t="s">
        <v>3552</v>
      </c>
    </row>
    <row r="1593" spans="1:9" x14ac:dyDescent="0.25">
      <c r="A1593" t="s">
        <v>4069</v>
      </c>
      <c r="B1593" t="s">
        <v>3799</v>
      </c>
      <c r="C1593" t="s">
        <v>3800</v>
      </c>
      <c r="D1593" t="s">
        <v>3797</v>
      </c>
      <c r="E1593" t="s">
        <v>3798</v>
      </c>
      <c r="F1593" s="99">
        <v>43831</v>
      </c>
      <c r="G1593" t="s">
        <v>4070</v>
      </c>
      <c r="H1593" s="99">
        <v>401768</v>
      </c>
      <c r="I1593" t="s">
        <v>3552</v>
      </c>
    </row>
    <row r="1594" spans="1:9" x14ac:dyDescent="0.25">
      <c r="A1594" t="s">
        <v>4069</v>
      </c>
      <c r="B1594" t="s">
        <v>3801</v>
      </c>
      <c r="C1594" t="s">
        <v>3802</v>
      </c>
      <c r="D1594" t="s">
        <v>3803</v>
      </c>
      <c r="E1594" t="s">
        <v>3804</v>
      </c>
      <c r="F1594" s="99">
        <v>43831</v>
      </c>
      <c r="G1594" t="s">
        <v>4070</v>
      </c>
      <c r="H1594" s="99">
        <v>401768</v>
      </c>
      <c r="I1594" t="s">
        <v>3552</v>
      </c>
    </row>
    <row r="1595" spans="1:9" x14ac:dyDescent="0.25">
      <c r="A1595" t="s">
        <v>4069</v>
      </c>
      <c r="B1595" t="s">
        <v>3805</v>
      </c>
      <c r="C1595" t="s">
        <v>3806</v>
      </c>
      <c r="D1595" t="s">
        <v>3807</v>
      </c>
      <c r="E1595" t="s">
        <v>3804</v>
      </c>
      <c r="F1595" s="99">
        <v>43831</v>
      </c>
      <c r="G1595" t="s">
        <v>4070</v>
      </c>
      <c r="H1595" s="99">
        <v>401768</v>
      </c>
      <c r="I1595" t="s">
        <v>3552</v>
      </c>
    </row>
    <row r="1596" spans="1:9" x14ac:dyDescent="0.25">
      <c r="A1596" t="s">
        <v>4069</v>
      </c>
      <c r="B1596" t="s">
        <v>3808</v>
      </c>
      <c r="C1596" t="s">
        <v>3809</v>
      </c>
      <c r="D1596" t="s">
        <v>3810</v>
      </c>
      <c r="E1596" t="s">
        <v>3811</v>
      </c>
      <c r="F1596" s="99">
        <v>43831</v>
      </c>
      <c r="G1596" t="s">
        <v>4070</v>
      </c>
      <c r="H1596" s="99">
        <v>401768</v>
      </c>
      <c r="I1596" t="s">
        <v>3552</v>
      </c>
    </row>
    <row r="1597" spans="1:9" x14ac:dyDescent="0.25">
      <c r="A1597" t="s">
        <v>4069</v>
      </c>
      <c r="B1597" t="s">
        <v>3812</v>
      </c>
      <c r="C1597" t="s">
        <v>3813</v>
      </c>
      <c r="D1597" t="s">
        <v>3810</v>
      </c>
      <c r="E1597" t="s">
        <v>3811</v>
      </c>
      <c r="F1597" s="99">
        <v>43831</v>
      </c>
      <c r="G1597" t="s">
        <v>4070</v>
      </c>
      <c r="H1597" s="99">
        <v>401768</v>
      </c>
      <c r="I1597" t="s">
        <v>3552</v>
      </c>
    </row>
    <row r="1598" spans="1:9" x14ac:dyDescent="0.25">
      <c r="A1598" t="s">
        <v>4069</v>
      </c>
      <c r="B1598" t="s">
        <v>3814</v>
      </c>
      <c r="C1598" t="s">
        <v>3815</v>
      </c>
      <c r="D1598" t="s">
        <v>3816</v>
      </c>
      <c r="E1598" t="s">
        <v>3817</v>
      </c>
      <c r="F1598" s="99">
        <v>43831</v>
      </c>
      <c r="G1598" t="s">
        <v>4070</v>
      </c>
      <c r="H1598" s="99">
        <v>401768</v>
      </c>
      <c r="I1598" t="s">
        <v>3552</v>
      </c>
    </row>
    <row r="1599" spans="1:9" x14ac:dyDescent="0.25">
      <c r="A1599" t="s">
        <v>4069</v>
      </c>
      <c r="B1599" t="s">
        <v>3818</v>
      </c>
      <c r="C1599" t="s">
        <v>3819</v>
      </c>
      <c r="D1599" t="s">
        <v>3816</v>
      </c>
      <c r="E1599" t="s">
        <v>3817</v>
      </c>
      <c r="F1599" s="99">
        <v>43831</v>
      </c>
      <c r="G1599" t="s">
        <v>4070</v>
      </c>
      <c r="H1599" s="99">
        <v>401768</v>
      </c>
      <c r="I1599" t="s">
        <v>3552</v>
      </c>
    </row>
    <row r="1600" spans="1:9" x14ac:dyDescent="0.25">
      <c r="A1600" t="s">
        <v>4069</v>
      </c>
      <c r="B1600" t="s">
        <v>3820</v>
      </c>
      <c r="C1600" t="s">
        <v>3821</v>
      </c>
      <c r="D1600" t="s">
        <v>3822</v>
      </c>
      <c r="E1600" t="s">
        <v>3823</v>
      </c>
      <c r="F1600" s="99">
        <v>43831</v>
      </c>
      <c r="G1600" t="s">
        <v>4070</v>
      </c>
      <c r="H1600" s="99">
        <v>401768</v>
      </c>
      <c r="I1600" t="s">
        <v>3552</v>
      </c>
    </row>
    <row r="1601" spans="1:9" x14ac:dyDescent="0.25">
      <c r="A1601" t="s">
        <v>4069</v>
      </c>
      <c r="B1601" t="s">
        <v>3824</v>
      </c>
      <c r="C1601" t="s">
        <v>3825</v>
      </c>
      <c r="D1601" t="s">
        <v>3822</v>
      </c>
      <c r="E1601" t="s">
        <v>3823</v>
      </c>
      <c r="F1601" s="99">
        <v>43831</v>
      </c>
      <c r="G1601" t="s">
        <v>4070</v>
      </c>
      <c r="H1601" s="99">
        <v>401768</v>
      </c>
      <c r="I1601" t="s">
        <v>3552</v>
      </c>
    </row>
    <row r="1602" spans="1:9" x14ac:dyDescent="0.25">
      <c r="A1602" t="s">
        <v>4069</v>
      </c>
      <c r="B1602" t="s">
        <v>3826</v>
      </c>
      <c r="C1602" t="s">
        <v>3827</v>
      </c>
      <c r="D1602" t="s">
        <v>3828</v>
      </c>
      <c r="E1602" t="s">
        <v>3829</v>
      </c>
      <c r="F1602" s="99">
        <v>43831</v>
      </c>
      <c r="G1602" t="s">
        <v>4070</v>
      </c>
      <c r="H1602" s="99">
        <v>401768</v>
      </c>
      <c r="I1602" t="s">
        <v>3552</v>
      </c>
    </row>
    <row r="1603" spans="1:9" x14ac:dyDescent="0.25">
      <c r="A1603" t="s">
        <v>4069</v>
      </c>
      <c r="B1603" t="s">
        <v>3830</v>
      </c>
      <c r="C1603" t="s">
        <v>3831</v>
      </c>
      <c r="D1603" t="s">
        <v>3828</v>
      </c>
      <c r="E1603" t="s">
        <v>3829</v>
      </c>
      <c r="F1603" s="99">
        <v>43831</v>
      </c>
      <c r="G1603" t="s">
        <v>4070</v>
      </c>
      <c r="H1603" s="99">
        <v>401768</v>
      </c>
      <c r="I1603" t="s">
        <v>3552</v>
      </c>
    </row>
    <row r="1604" spans="1:9" x14ac:dyDescent="0.25">
      <c r="A1604" t="s">
        <v>4069</v>
      </c>
      <c r="B1604" t="s">
        <v>3832</v>
      </c>
      <c r="C1604" t="s">
        <v>3833</v>
      </c>
      <c r="D1604" t="s">
        <v>3834</v>
      </c>
      <c r="E1604" t="s">
        <v>3835</v>
      </c>
      <c r="F1604" s="99">
        <v>43831</v>
      </c>
      <c r="G1604" t="s">
        <v>4070</v>
      </c>
      <c r="H1604" s="99">
        <v>401768</v>
      </c>
      <c r="I1604" t="s">
        <v>3552</v>
      </c>
    </row>
    <row r="1605" spans="1:9" x14ac:dyDescent="0.25">
      <c r="A1605" t="s">
        <v>4069</v>
      </c>
      <c r="B1605" t="s">
        <v>3836</v>
      </c>
      <c r="C1605" t="s">
        <v>3837</v>
      </c>
      <c r="D1605" t="s">
        <v>3834</v>
      </c>
      <c r="E1605" t="s">
        <v>3835</v>
      </c>
      <c r="F1605" s="99">
        <v>43831</v>
      </c>
      <c r="G1605" t="s">
        <v>4070</v>
      </c>
      <c r="H1605" s="99">
        <v>401768</v>
      </c>
      <c r="I1605" t="s">
        <v>3552</v>
      </c>
    </row>
    <row r="1606" spans="1:9" x14ac:dyDescent="0.25">
      <c r="A1606" t="s">
        <v>4069</v>
      </c>
      <c r="B1606" t="s">
        <v>3838</v>
      </c>
      <c r="C1606" t="s">
        <v>3839</v>
      </c>
      <c r="D1606" t="s">
        <v>3840</v>
      </c>
      <c r="E1606" t="s">
        <v>3841</v>
      </c>
      <c r="F1606" s="99">
        <v>43831</v>
      </c>
      <c r="G1606" t="s">
        <v>4070</v>
      </c>
      <c r="H1606" s="99">
        <v>401768</v>
      </c>
      <c r="I1606" t="s">
        <v>3552</v>
      </c>
    </row>
    <row r="1607" spans="1:9" x14ac:dyDescent="0.25">
      <c r="A1607" t="s">
        <v>4069</v>
      </c>
      <c r="B1607" t="s">
        <v>3842</v>
      </c>
      <c r="C1607" t="s">
        <v>3843</v>
      </c>
      <c r="D1607" t="s">
        <v>3840</v>
      </c>
      <c r="E1607" t="s">
        <v>3841</v>
      </c>
      <c r="F1607" s="99">
        <v>43831</v>
      </c>
      <c r="G1607" t="s">
        <v>4070</v>
      </c>
      <c r="H1607" s="99">
        <v>401768</v>
      </c>
      <c r="I1607" t="s">
        <v>3552</v>
      </c>
    </row>
    <row r="1608" spans="1:9" x14ac:dyDescent="0.25">
      <c r="A1608" t="s">
        <v>4069</v>
      </c>
      <c r="B1608" t="s">
        <v>3844</v>
      </c>
      <c r="C1608" t="s">
        <v>3845</v>
      </c>
      <c r="D1608" t="s">
        <v>3846</v>
      </c>
      <c r="E1608" t="s">
        <v>3847</v>
      </c>
      <c r="F1608" s="99">
        <v>43831</v>
      </c>
      <c r="G1608" t="s">
        <v>4070</v>
      </c>
      <c r="H1608" s="99">
        <v>401768</v>
      </c>
      <c r="I1608" t="s">
        <v>3552</v>
      </c>
    </row>
    <row r="1609" spans="1:9" x14ac:dyDescent="0.25">
      <c r="A1609" t="s">
        <v>4069</v>
      </c>
      <c r="B1609" t="s">
        <v>3848</v>
      </c>
      <c r="C1609" t="s">
        <v>3849</v>
      </c>
      <c r="D1609" t="s">
        <v>3846</v>
      </c>
      <c r="E1609" t="s">
        <v>3847</v>
      </c>
      <c r="F1609" s="99">
        <v>43831</v>
      </c>
      <c r="G1609" t="s">
        <v>4070</v>
      </c>
      <c r="H1609" s="99">
        <v>401768</v>
      </c>
      <c r="I1609" t="s">
        <v>3552</v>
      </c>
    </row>
    <row r="1610" spans="1:9" x14ac:dyDescent="0.25">
      <c r="A1610" t="s">
        <v>4069</v>
      </c>
      <c r="B1610" t="s">
        <v>3850</v>
      </c>
      <c r="C1610" t="s">
        <v>3851</v>
      </c>
      <c r="D1610" t="s">
        <v>3852</v>
      </c>
      <c r="E1610" t="s">
        <v>3853</v>
      </c>
      <c r="F1610" s="99">
        <v>43831</v>
      </c>
      <c r="G1610" t="s">
        <v>4070</v>
      </c>
      <c r="H1610" s="99">
        <v>401768</v>
      </c>
      <c r="I1610" t="s">
        <v>3552</v>
      </c>
    </row>
    <row r="1611" spans="1:9" x14ac:dyDescent="0.25">
      <c r="A1611" t="s">
        <v>4069</v>
      </c>
      <c r="B1611" t="s">
        <v>3854</v>
      </c>
      <c r="C1611" t="s">
        <v>3855</v>
      </c>
      <c r="D1611" t="s">
        <v>3852</v>
      </c>
      <c r="E1611" t="s">
        <v>3853</v>
      </c>
      <c r="F1611" s="99">
        <v>43831</v>
      </c>
      <c r="G1611" t="s">
        <v>4070</v>
      </c>
      <c r="H1611" s="99">
        <v>401768</v>
      </c>
      <c r="I1611" t="s">
        <v>3552</v>
      </c>
    </row>
    <row r="1612" spans="1:9" x14ac:dyDescent="0.25">
      <c r="A1612" t="s">
        <v>4069</v>
      </c>
      <c r="B1612" t="s">
        <v>3856</v>
      </c>
      <c r="C1612" t="s">
        <v>3857</v>
      </c>
      <c r="D1612" t="s">
        <v>3858</v>
      </c>
      <c r="E1612" t="s">
        <v>3859</v>
      </c>
      <c r="F1612" s="99">
        <v>43831</v>
      </c>
      <c r="G1612" t="s">
        <v>4070</v>
      </c>
      <c r="H1612" s="99">
        <v>401768</v>
      </c>
      <c r="I1612" t="s">
        <v>3552</v>
      </c>
    </row>
    <row r="1613" spans="1:9" x14ac:dyDescent="0.25">
      <c r="A1613" t="s">
        <v>4069</v>
      </c>
      <c r="B1613" t="s">
        <v>3860</v>
      </c>
      <c r="C1613" t="s">
        <v>3861</v>
      </c>
      <c r="D1613" t="s">
        <v>3858</v>
      </c>
      <c r="E1613" t="s">
        <v>3859</v>
      </c>
      <c r="F1613" s="99">
        <v>43831</v>
      </c>
      <c r="G1613" t="s">
        <v>4070</v>
      </c>
      <c r="H1613" s="99">
        <v>401768</v>
      </c>
      <c r="I1613" t="s">
        <v>3552</v>
      </c>
    </row>
    <row r="1614" spans="1:9" x14ac:dyDescent="0.25">
      <c r="A1614" t="s">
        <v>4069</v>
      </c>
      <c r="B1614" t="s">
        <v>3862</v>
      </c>
      <c r="C1614" t="s">
        <v>3863</v>
      </c>
      <c r="D1614" t="s">
        <v>3864</v>
      </c>
      <c r="E1614" t="s">
        <v>3865</v>
      </c>
      <c r="F1614" s="99">
        <v>43831</v>
      </c>
      <c r="G1614" t="s">
        <v>4070</v>
      </c>
      <c r="H1614" s="99">
        <v>401768</v>
      </c>
      <c r="I1614" t="s">
        <v>3552</v>
      </c>
    </row>
    <row r="1615" spans="1:9" x14ac:dyDescent="0.25">
      <c r="A1615" t="s">
        <v>4069</v>
      </c>
      <c r="B1615" t="s">
        <v>3866</v>
      </c>
      <c r="C1615" t="s">
        <v>3867</v>
      </c>
      <c r="D1615" t="s">
        <v>3864</v>
      </c>
      <c r="E1615" t="s">
        <v>3865</v>
      </c>
      <c r="F1615" s="99">
        <v>43831</v>
      </c>
      <c r="G1615" t="s">
        <v>4070</v>
      </c>
      <c r="H1615" s="99">
        <v>401768</v>
      </c>
      <c r="I1615" t="s">
        <v>3552</v>
      </c>
    </row>
    <row r="1616" spans="1:9" x14ac:dyDescent="0.25">
      <c r="A1616" t="s">
        <v>4069</v>
      </c>
      <c r="B1616" t="s">
        <v>3868</v>
      </c>
      <c r="C1616" t="s">
        <v>3869</v>
      </c>
      <c r="D1616" t="s">
        <v>923</v>
      </c>
      <c r="E1616" t="s">
        <v>3870</v>
      </c>
      <c r="F1616" s="99">
        <v>43831</v>
      </c>
      <c r="G1616" t="s">
        <v>4070</v>
      </c>
      <c r="H1616" s="99">
        <v>401768</v>
      </c>
      <c r="I1616" t="s">
        <v>3552</v>
      </c>
    </row>
    <row r="1617" spans="1:9" x14ac:dyDescent="0.25">
      <c r="A1617" t="s">
        <v>4069</v>
      </c>
      <c r="B1617" t="s">
        <v>3871</v>
      </c>
      <c r="C1617" t="s">
        <v>3872</v>
      </c>
      <c r="D1617" t="s">
        <v>923</v>
      </c>
      <c r="E1617" t="s">
        <v>3870</v>
      </c>
      <c r="F1617" s="99">
        <v>43831</v>
      </c>
      <c r="G1617" t="s">
        <v>4070</v>
      </c>
      <c r="H1617" s="99">
        <v>401768</v>
      </c>
      <c r="I1617" t="s">
        <v>3552</v>
      </c>
    </row>
    <row r="1618" spans="1:9" x14ac:dyDescent="0.25">
      <c r="A1618" t="s">
        <v>4069</v>
      </c>
      <c r="B1618" t="s">
        <v>3873</v>
      </c>
      <c r="C1618" t="s">
        <v>3874</v>
      </c>
      <c r="D1618" t="s">
        <v>3756</v>
      </c>
      <c r="E1618" t="s">
        <v>3875</v>
      </c>
      <c r="F1618" s="99">
        <v>43831</v>
      </c>
      <c r="G1618" t="s">
        <v>4070</v>
      </c>
      <c r="H1618" s="99">
        <v>401768</v>
      </c>
      <c r="I1618" t="s">
        <v>3552</v>
      </c>
    </row>
    <row r="1619" spans="1:9" x14ac:dyDescent="0.25">
      <c r="A1619" t="s">
        <v>4069</v>
      </c>
      <c r="B1619" t="s">
        <v>3876</v>
      </c>
      <c r="C1619" t="s">
        <v>3877</v>
      </c>
      <c r="D1619" t="s">
        <v>3756</v>
      </c>
      <c r="E1619" t="s">
        <v>3875</v>
      </c>
      <c r="F1619" s="99">
        <v>43831</v>
      </c>
      <c r="G1619" t="s">
        <v>4070</v>
      </c>
      <c r="H1619" s="99">
        <v>401768</v>
      </c>
      <c r="I1619" t="s">
        <v>3552</v>
      </c>
    </row>
    <row r="1620" spans="1:9" x14ac:dyDescent="0.25">
      <c r="A1620" t="s">
        <v>4069</v>
      </c>
      <c r="B1620" t="s">
        <v>3878</v>
      </c>
      <c r="C1620" t="s">
        <v>3879</v>
      </c>
      <c r="D1620" t="s">
        <v>2446</v>
      </c>
      <c r="E1620" t="s">
        <v>3880</v>
      </c>
      <c r="F1620" s="99">
        <v>43831</v>
      </c>
      <c r="G1620" t="s">
        <v>4070</v>
      </c>
      <c r="H1620" s="99">
        <v>401768</v>
      </c>
      <c r="I1620" t="s">
        <v>3552</v>
      </c>
    </row>
    <row r="1621" spans="1:9" x14ac:dyDescent="0.25">
      <c r="A1621" t="s">
        <v>4069</v>
      </c>
      <c r="B1621" t="s">
        <v>3881</v>
      </c>
      <c r="C1621" t="s">
        <v>3763</v>
      </c>
      <c r="D1621" t="s">
        <v>2446</v>
      </c>
      <c r="E1621" t="s">
        <v>3880</v>
      </c>
      <c r="F1621" s="99">
        <v>43831</v>
      </c>
      <c r="G1621" t="s">
        <v>4070</v>
      </c>
      <c r="H1621" s="99">
        <v>401768</v>
      </c>
      <c r="I1621" t="s">
        <v>3552</v>
      </c>
    </row>
    <row r="1622" spans="1:9" x14ac:dyDescent="0.25">
      <c r="A1622" t="s">
        <v>4069</v>
      </c>
      <c r="B1622" t="s">
        <v>3882</v>
      </c>
      <c r="C1622" t="s">
        <v>3765</v>
      </c>
      <c r="D1622" t="s">
        <v>3766</v>
      </c>
      <c r="E1622" t="s">
        <v>3883</v>
      </c>
      <c r="F1622" s="99">
        <v>43831</v>
      </c>
      <c r="G1622" t="s">
        <v>4070</v>
      </c>
      <c r="H1622" s="99">
        <v>401768</v>
      </c>
      <c r="I1622" t="s">
        <v>3552</v>
      </c>
    </row>
    <row r="1623" spans="1:9" x14ac:dyDescent="0.25">
      <c r="A1623" t="s">
        <v>4069</v>
      </c>
      <c r="B1623" t="s">
        <v>3884</v>
      </c>
      <c r="C1623" t="s">
        <v>3769</v>
      </c>
      <c r="D1623" t="s">
        <v>3770</v>
      </c>
      <c r="E1623" t="s">
        <v>3883</v>
      </c>
      <c r="F1623" s="99">
        <v>43831</v>
      </c>
      <c r="G1623" t="s">
        <v>4070</v>
      </c>
      <c r="H1623" s="99">
        <v>401768</v>
      </c>
      <c r="I1623" t="s">
        <v>3552</v>
      </c>
    </row>
    <row r="1624" spans="1:9" x14ac:dyDescent="0.25">
      <c r="A1624" t="s">
        <v>4069</v>
      </c>
      <c r="B1624" t="s">
        <v>3885</v>
      </c>
      <c r="C1624" t="s">
        <v>3772</v>
      </c>
      <c r="D1624" t="s">
        <v>3773</v>
      </c>
      <c r="E1624" t="s">
        <v>3886</v>
      </c>
      <c r="F1624" s="99">
        <v>43831</v>
      </c>
      <c r="G1624" t="s">
        <v>4070</v>
      </c>
      <c r="H1624" s="99">
        <v>401768</v>
      </c>
      <c r="I1624" t="s">
        <v>3552</v>
      </c>
    </row>
    <row r="1625" spans="1:9" x14ac:dyDescent="0.25">
      <c r="A1625" t="s">
        <v>4069</v>
      </c>
      <c r="B1625" t="s">
        <v>3887</v>
      </c>
      <c r="C1625" t="s">
        <v>3776</v>
      </c>
      <c r="D1625" t="s">
        <v>3773</v>
      </c>
      <c r="E1625" t="s">
        <v>3886</v>
      </c>
      <c r="F1625" s="99">
        <v>43831</v>
      </c>
      <c r="G1625" t="s">
        <v>4070</v>
      </c>
      <c r="H1625" s="99">
        <v>401768</v>
      </c>
      <c r="I1625" t="s">
        <v>3552</v>
      </c>
    </row>
    <row r="1626" spans="1:9" x14ac:dyDescent="0.25">
      <c r="A1626" t="s">
        <v>4069</v>
      </c>
      <c r="B1626" t="s">
        <v>3888</v>
      </c>
      <c r="C1626" t="s">
        <v>3778</v>
      </c>
      <c r="D1626" t="s">
        <v>3779</v>
      </c>
      <c r="E1626" t="s">
        <v>3889</v>
      </c>
      <c r="F1626" s="99">
        <v>43831</v>
      </c>
      <c r="G1626" t="s">
        <v>4070</v>
      </c>
      <c r="H1626" s="99">
        <v>401768</v>
      </c>
      <c r="I1626" t="s">
        <v>3552</v>
      </c>
    </row>
    <row r="1627" spans="1:9" x14ac:dyDescent="0.25">
      <c r="A1627" t="s">
        <v>4069</v>
      </c>
      <c r="B1627" t="s">
        <v>3890</v>
      </c>
      <c r="C1627" t="s">
        <v>3782</v>
      </c>
      <c r="D1627" t="s">
        <v>3779</v>
      </c>
      <c r="E1627" t="s">
        <v>3889</v>
      </c>
      <c r="F1627" s="99">
        <v>43831</v>
      </c>
      <c r="G1627" t="s">
        <v>4070</v>
      </c>
      <c r="H1627" s="99">
        <v>401768</v>
      </c>
      <c r="I1627" t="s">
        <v>3552</v>
      </c>
    </row>
    <row r="1628" spans="1:9" x14ac:dyDescent="0.25">
      <c r="A1628" t="s">
        <v>4069</v>
      </c>
      <c r="B1628" t="s">
        <v>3891</v>
      </c>
      <c r="C1628" t="s">
        <v>3892</v>
      </c>
      <c r="D1628" t="s">
        <v>3785</v>
      </c>
      <c r="E1628" t="s">
        <v>3893</v>
      </c>
      <c r="F1628" s="99">
        <v>43831</v>
      </c>
      <c r="G1628" t="s">
        <v>4070</v>
      </c>
      <c r="H1628" s="99">
        <v>401768</v>
      </c>
      <c r="I1628" t="s">
        <v>3552</v>
      </c>
    </row>
    <row r="1629" spans="1:9" x14ac:dyDescent="0.25">
      <c r="A1629" t="s">
        <v>4069</v>
      </c>
      <c r="B1629" t="s">
        <v>3894</v>
      </c>
      <c r="C1629" t="s">
        <v>3895</v>
      </c>
      <c r="D1629" t="s">
        <v>3785</v>
      </c>
      <c r="E1629" t="s">
        <v>3893</v>
      </c>
      <c r="F1629" s="99">
        <v>43831</v>
      </c>
      <c r="G1629" t="s">
        <v>4070</v>
      </c>
      <c r="H1629" s="99">
        <v>401768</v>
      </c>
      <c r="I1629" t="s">
        <v>3552</v>
      </c>
    </row>
    <row r="1630" spans="1:9" x14ac:dyDescent="0.25">
      <c r="A1630" t="s">
        <v>4069</v>
      </c>
      <c r="B1630" t="s">
        <v>3896</v>
      </c>
      <c r="C1630" t="s">
        <v>3897</v>
      </c>
      <c r="D1630" t="s">
        <v>3791</v>
      </c>
      <c r="E1630" t="s">
        <v>3898</v>
      </c>
      <c r="F1630" s="99">
        <v>43831</v>
      </c>
      <c r="G1630" t="s">
        <v>4070</v>
      </c>
      <c r="H1630" s="99">
        <v>401768</v>
      </c>
      <c r="I1630" t="s">
        <v>3552</v>
      </c>
    </row>
    <row r="1631" spans="1:9" x14ac:dyDescent="0.25">
      <c r="A1631" t="s">
        <v>4069</v>
      </c>
      <c r="B1631" t="s">
        <v>3899</v>
      </c>
      <c r="C1631" t="s">
        <v>3900</v>
      </c>
      <c r="D1631" t="s">
        <v>3791</v>
      </c>
      <c r="E1631" t="s">
        <v>3898</v>
      </c>
      <c r="F1631" s="99">
        <v>43831</v>
      </c>
      <c r="G1631" t="s">
        <v>4070</v>
      </c>
      <c r="H1631" s="99">
        <v>401768</v>
      </c>
      <c r="I1631" t="s">
        <v>3552</v>
      </c>
    </row>
    <row r="1632" spans="1:9" x14ac:dyDescent="0.25">
      <c r="A1632" t="s">
        <v>4069</v>
      </c>
      <c r="B1632" t="s">
        <v>3901</v>
      </c>
      <c r="C1632" t="s">
        <v>3796</v>
      </c>
      <c r="D1632" t="s">
        <v>3797</v>
      </c>
      <c r="E1632" t="s">
        <v>3902</v>
      </c>
      <c r="F1632" s="99">
        <v>43831</v>
      </c>
      <c r="G1632" t="s">
        <v>4070</v>
      </c>
      <c r="H1632" s="99">
        <v>401768</v>
      </c>
      <c r="I1632" t="s">
        <v>3552</v>
      </c>
    </row>
    <row r="1633" spans="1:9" x14ac:dyDescent="0.25">
      <c r="A1633" t="s">
        <v>4069</v>
      </c>
      <c r="B1633" t="s">
        <v>3903</v>
      </c>
      <c r="C1633" t="s">
        <v>3800</v>
      </c>
      <c r="D1633" t="s">
        <v>3797</v>
      </c>
      <c r="E1633" t="s">
        <v>3902</v>
      </c>
      <c r="F1633" s="99">
        <v>43831</v>
      </c>
      <c r="G1633" t="s">
        <v>4070</v>
      </c>
      <c r="H1633" s="99">
        <v>401768</v>
      </c>
      <c r="I1633" t="s">
        <v>3552</v>
      </c>
    </row>
    <row r="1634" spans="1:9" x14ac:dyDescent="0.25">
      <c r="A1634" t="s">
        <v>4069</v>
      </c>
      <c r="B1634" t="s">
        <v>3904</v>
      </c>
      <c r="C1634" t="s">
        <v>3802</v>
      </c>
      <c r="D1634" t="s">
        <v>3803</v>
      </c>
      <c r="E1634" t="s">
        <v>3905</v>
      </c>
      <c r="F1634" s="99">
        <v>43831</v>
      </c>
      <c r="G1634" t="s">
        <v>4070</v>
      </c>
      <c r="H1634" s="99">
        <v>401768</v>
      </c>
      <c r="I1634" t="s">
        <v>3552</v>
      </c>
    </row>
    <row r="1635" spans="1:9" x14ac:dyDescent="0.25">
      <c r="A1635" t="s">
        <v>4069</v>
      </c>
      <c r="B1635" t="s">
        <v>3906</v>
      </c>
      <c r="C1635" t="s">
        <v>3806</v>
      </c>
      <c r="D1635" t="s">
        <v>3807</v>
      </c>
      <c r="E1635" t="s">
        <v>3905</v>
      </c>
      <c r="F1635" s="99">
        <v>43831</v>
      </c>
      <c r="G1635" t="s">
        <v>4070</v>
      </c>
      <c r="H1635" s="99">
        <v>401768</v>
      </c>
      <c r="I1635" t="s">
        <v>3552</v>
      </c>
    </row>
    <row r="1636" spans="1:9" x14ac:dyDescent="0.25">
      <c r="A1636" t="s">
        <v>4069</v>
      </c>
      <c r="B1636" t="s">
        <v>3907</v>
      </c>
      <c r="C1636" t="s">
        <v>3809</v>
      </c>
      <c r="D1636" t="s">
        <v>3810</v>
      </c>
      <c r="E1636" t="s">
        <v>3908</v>
      </c>
      <c r="F1636" s="99">
        <v>43831</v>
      </c>
      <c r="G1636" t="s">
        <v>4070</v>
      </c>
      <c r="H1636" s="99">
        <v>401768</v>
      </c>
      <c r="I1636" t="s">
        <v>3552</v>
      </c>
    </row>
    <row r="1637" spans="1:9" x14ac:dyDescent="0.25">
      <c r="A1637" t="s">
        <v>4069</v>
      </c>
      <c r="B1637" t="s">
        <v>3909</v>
      </c>
      <c r="C1637" t="s">
        <v>3813</v>
      </c>
      <c r="D1637" t="s">
        <v>3810</v>
      </c>
      <c r="E1637" t="s">
        <v>3908</v>
      </c>
      <c r="F1637" s="99">
        <v>43831</v>
      </c>
      <c r="G1637" t="s">
        <v>4070</v>
      </c>
      <c r="H1637" s="99">
        <v>401768</v>
      </c>
      <c r="I1637" t="s">
        <v>3552</v>
      </c>
    </row>
    <row r="1638" spans="1:9" x14ac:dyDescent="0.25">
      <c r="A1638" t="s">
        <v>4069</v>
      </c>
      <c r="B1638" t="s">
        <v>3910</v>
      </c>
      <c r="C1638" t="s">
        <v>3815</v>
      </c>
      <c r="D1638" t="s">
        <v>3816</v>
      </c>
      <c r="E1638" t="s">
        <v>3911</v>
      </c>
      <c r="F1638" s="99">
        <v>43831</v>
      </c>
      <c r="G1638" t="s">
        <v>4070</v>
      </c>
      <c r="H1638" s="99">
        <v>401768</v>
      </c>
      <c r="I1638" t="s">
        <v>3552</v>
      </c>
    </row>
    <row r="1639" spans="1:9" x14ac:dyDescent="0.25">
      <c r="A1639" t="s">
        <v>4069</v>
      </c>
      <c r="B1639" t="s">
        <v>3912</v>
      </c>
      <c r="C1639" t="s">
        <v>3819</v>
      </c>
      <c r="D1639" t="s">
        <v>3816</v>
      </c>
      <c r="E1639" t="s">
        <v>3911</v>
      </c>
      <c r="F1639" s="99">
        <v>43831</v>
      </c>
      <c r="G1639" t="s">
        <v>4070</v>
      </c>
      <c r="H1639" s="99">
        <v>401768</v>
      </c>
      <c r="I1639" t="s">
        <v>3552</v>
      </c>
    </row>
    <row r="1640" spans="1:9" x14ac:dyDescent="0.25">
      <c r="A1640" t="s">
        <v>4069</v>
      </c>
      <c r="B1640" t="s">
        <v>3913</v>
      </c>
      <c r="C1640" t="s">
        <v>3821</v>
      </c>
      <c r="D1640" t="s">
        <v>3822</v>
      </c>
      <c r="E1640" t="s">
        <v>3914</v>
      </c>
      <c r="F1640" s="99">
        <v>43831</v>
      </c>
      <c r="G1640" t="s">
        <v>4070</v>
      </c>
      <c r="H1640" s="99">
        <v>401768</v>
      </c>
      <c r="I1640" t="s">
        <v>3552</v>
      </c>
    </row>
    <row r="1641" spans="1:9" x14ac:dyDescent="0.25">
      <c r="A1641" t="s">
        <v>4069</v>
      </c>
      <c r="B1641" t="s">
        <v>3915</v>
      </c>
      <c r="C1641" t="s">
        <v>3825</v>
      </c>
      <c r="D1641" t="s">
        <v>3822</v>
      </c>
      <c r="E1641" t="s">
        <v>3914</v>
      </c>
      <c r="F1641" s="99">
        <v>43831</v>
      </c>
      <c r="G1641" t="s">
        <v>4070</v>
      </c>
      <c r="H1641" s="99">
        <v>401768</v>
      </c>
      <c r="I1641" t="s">
        <v>3552</v>
      </c>
    </row>
    <row r="1642" spans="1:9" x14ac:dyDescent="0.25">
      <c r="A1642" t="s">
        <v>4069</v>
      </c>
      <c r="B1642" t="s">
        <v>3916</v>
      </c>
      <c r="C1642" t="s">
        <v>3827</v>
      </c>
      <c r="D1642" t="s">
        <v>3828</v>
      </c>
      <c r="E1642" t="s">
        <v>3917</v>
      </c>
      <c r="F1642" s="99">
        <v>43831</v>
      </c>
      <c r="G1642" t="s">
        <v>4070</v>
      </c>
      <c r="H1642" s="99">
        <v>401768</v>
      </c>
      <c r="I1642" t="s">
        <v>3552</v>
      </c>
    </row>
    <row r="1643" spans="1:9" x14ac:dyDescent="0.25">
      <c r="A1643" t="s">
        <v>4069</v>
      </c>
      <c r="B1643" t="s">
        <v>3918</v>
      </c>
      <c r="C1643" t="s">
        <v>3831</v>
      </c>
      <c r="D1643" t="s">
        <v>3828</v>
      </c>
      <c r="E1643" t="s">
        <v>3917</v>
      </c>
      <c r="F1643" s="99">
        <v>43831</v>
      </c>
      <c r="G1643" t="s">
        <v>4070</v>
      </c>
      <c r="H1643" s="99">
        <v>401768</v>
      </c>
      <c r="I1643" t="s">
        <v>3552</v>
      </c>
    </row>
    <row r="1644" spans="1:9" x14ac:dyDescent="0.25">
      <c r="A1644" t="s">
        <v>4069</v>
      </c>
      <c r="B1644" t="s">
        <v>3919</v>
      </c>
      <c r="C1644" t="s">
        <v>3839</v>
      </c>
      <c r="D1644" t="s">
        <v>3840</v>
      </c>
      <c r="E1644" t="s">
        <v>3920</v>
      </c>
      <c r="F1644" s="99">
        <v>43831</v>
      </c>
      <c r="G1644" t="s">
        <v>4070</v>
      </c>
      <c r="H1644" s="99">
        <v>401768</v>
      </c>
      <c r="I1644" t="s">
        <v>3552</v>
      </c>
    </row>
    <row r="1645" spans="1:9" x14ac:dyDescent="0.25">
      <c r="A1645" t="s">
        <v>4069</v>
      </c>
      <c r="B1645" t="s">
        <v>3921</v>
      </c>
      <c r="C1645" t="s">
        <v>3843</v>
      </c>
      <c r="D1645" t="s">
        <v>3840</v>
      </c>
      <c r="E1645" t="s">
        <v>3920</v>
      </c>
      <c r="F1645" s="99">
        <v>43831</v>
      </c>
      <c r="G1645" t="s">
        <v>4070</v>
      </c>
      <c r="H1645" s="99">
        <v>401768</v>
      </c>
      <c r="I1645" t="s">
        <v>3552</v>
      </c>
    </row>
    <row r="1646" spans="1:9" x14ac:dyDescent="0.25">
      <c r="A1646" t="s">
        <v>4069</v>
      </c>
      <c r="B1646" t="s">
        <v>3922</v>
      </c>
      <c r="C1646" t="s">
        <v>3833</v>
      </c>
      <c r="D1646" t="s">
        <v>3834</v>
      </c>
      <c r="E1646" t="s">
        <v>3923</v>
      </c>
      <c r="F1646" s="99">
        <v>43831</v>
      </c>
      <c r="G1646" t="s">
        <v>4070</v>
      </c>
      <c r="H1646" s="99">
        <v>401768</v>
      </c>
      <c r="I1646" t="s">
        <v>3552</v>
      </c>
    </row>
    <row r="1647" spans="1:9" x14ac:dyDescent="0.25">
      <c r="A1647" t="s">
        <v>4069</v>
      </c>
      <c r="B1647" t="s">
        <v>3924</v>
      </c>
      <c r="C1647" t="s">
        <v>3837</v>
      </c>
      <c r="D1647" t="s">
        <v>3834</v>
      </c>
      <c r="E1647" t="s">
        <v>3923</v>
      </c>
      <c r="F1647" s="99">
        <v>43831</v>
      </c>
      <c r="G1647" t="s">
        <v>4070</v>
      </c>
      <c r="H1647" s="99">
        <v>401768</v>
      </c>
      <c r="I1647" t="s">
        <v>3552</v>
      </c>
    </row>
    <row r="1648" spans="1:9" x14ac:dyDescent="0.25">
      <c r="A1648" t="s">
        <v>4069</v>
      </c>
      <c r="B1648" t="s">
        <v>3925</v>
      </c>
      <c r="C1648" t="s">
        <v>3857</v>
      </c>
      <c r="D1648" t="s">
        <v>3858</v>
      </c>
      <c r="E1648" t="s">
        <v>3926</v>
      </c>
      <c r="F1648" s="99">
        <v>43831</v>
      </c>
      <c r="G1648" t="s">
        <v>4070</v>
      </c>
      <c r="H1648" s="99">
        <v>401768</v>
      </c>
      <c r="I1648" t="s">
        <v>3552</v>
      </c>
    </row>
    <row r="1649" spans="1:9" x14ac:dyDescent="0.25">
      <c r="A1649" t="s">
        <v>4069</v>
      </c>
      <c r="B1649" t="s">
        <v>3927</v>
      </c>
      <c r="C1649" t="s">
        <v>3861</v>
      </c>
      <c r="D1649" t="s">
        <v>3858</v>
      </c>
      <c r="E1649" t="s">
        <v>3926</v>
      </c>
      <c r="F1649" s="99">
        <v>43831</v>
      </c>
      <c r="G1649" t="s">
        <v>4070</v>
      </c>
      <c r="H1649" s="99">
        <v>401768</v>
      </c>
      <c r="I1649" t="s">
        <v>3552</v>
      </c>
    </row>
    <row r="1650" spans="1:9" x14ac:dyDescent="0.25">
      <c r="A1650" t="s">
        <v>4069</v>
      </c>
      <c r="B1650" t="s">
        <v>3928</v>
      </c>
      <c r="C1650" t="s">
        <v>3863</v>
      </c>
      <c r="D1650" t="s">
        <v>3864</v>
      </c>
      <c r="E1650" t="s">
        <v>3929</v>
      </c>
      <c r="F1650" s="99">
        <v>43831</v>
      </c>
      <c r="G1650" t="s">
        <v>4070</v>
      </c>
      <c r="H1650" s="99">
        <v>401768</v>
      </c>
      <c r="I1650" t="s">
        <v>3552</v>
      </c>
    </row>
    <row r="1651" spans="1:9" x14ac:dyDescent="0.25">
      <c r="A1651" t="s">
        <v>4069</v>
      </c>
      <c r="B1651" t="s">
        <v>3930</v>
      </c>
      <c r="C1651" t="s">
        <v>3867</v>
      </c>
      <c r="D1651" t="s">
        <v>3864</v>
      </c>
      <c r="E1651" t="s">
        <v>3929</v>
      </c>
      <c r="F1651" s="99">
        <v>43831</v>
      </c>
      <c r="G1651" t="s">
        <v>4070</v>
      </c>
      <c r="H1651" s="99">
        <v>401768</v>
      </c>
      <c r="I1651" t="s">
        <v>3552</v>
      </c>
    </row>
    <row r="1652" spans="1:9" x14ac:dyDescent="0.25">
      <c r="A1652" t="s">
        <v>4069</v>
      </c>
      <c r="B1652" t="s">
        <v>3931</v>
      </c>
      <c r="C1652" t="s">
        <v>3932</v>
      </c>
      <c r="D1652" t="s">
        <v>3933</v>
      </c>
      <c r="E1652" t="s">
        <v>3934</v>
      </c>
      <c r="F1652" s="99">
        <v>43831</v>
      </c>
      <c r="G1652" t="s">
        <v>4070</v>
      </c>
      <c r="H1652" s="99">
        <v>401768</v>
      </c>
      <c r="I1652" t="s">
        <v>3552</v>
      </c>
    </row>
    <row r="1653" spans="1:9" x14ac:dyDescent="0.25">
      <c r="A1653" t="s">
        <v>4069</v>
      </c>
      <c r="B1653" t="s">
        <v>3935</v>
      </c>
      <c r="C1653" t="s">
        <v>3936</v>
      </c>
      <c r="D1653" t="s">
        <v>3933</v>
      </c>
      <c r="E1653" t="s">
        <v>3934</v>
      </c>
      <c r="F1653" s="99">
        <v>43831</v>
      </c>
      <c r="G1653" t="s">
        <v>4070</v>
      </c>
      <c r="H1653" s="99">
        <v>401768</v>
      </c>
      <c r="I1653" t="s">
        <v>3552</v>
      </c>
    </row>
    <row r="1654" spans="1:9" x14ac:dyDescent="0.25">
      <c r="A1654" t="s">
        <v>4069</v>
      </c>
      <c r="B1654" t="s">
        <v>3937</v>
      </c>
      <c r="C1654" t="s">
        <v>3938</v>
      </c>
      <c r="D1654" t="s">
        <v>3939</v>
      </c>
      <c r="E1654" t="s">
        <v>3940</v>
      </c>
      <c r="F1654" s="99">
        <v>43831</v>
      </c>
      <c r="G1654" t="s">
        <v>4070</v>
      </c>
      <c r="H1654" s="99">
        <v>401768</v>
      </c>
      <c r="I1654" t="s">
        <v>3552</v>
      </c>
    </row>
    <row r="1655" spans="1:9" x14ac:dyDescent="0.25">
      <c r="A1655" t="s">
        <v>4069</v>
      </c>
      <c r="B1655" t="s">
        <v>3941</v>
      </c>
      <c r="C1655" t="s">
        <v>3942</v>
      </c>
      <c r="D1655" t="s">
        <v>3939</v>
      </c>
      <c r="E1655" t="s">
        <v>3940</v>
      </c>
      <c r="F1655" s="99">
        <v>43831</v>
      </c>
      <c r="G1655" t="s">
        <v>4070</v>
      </c>
      <c r="H1655" s="99">
        <v>401768</v>
      </c>
      <c r="I1655" t="s">
        <v>3552</v>
      </c>
    </row>
    <row r="1656" spans="1:9" x14ac:dyDescent="0.25">
      <c r="A1656" t="s">
        <v>4069</v>
      </c>
      <c r="B1656" t="s">
        <v>3943</v>
      </c>
      <c r="C1656" t="s">
        <v>3944</v>
      </c>
      <c r="D1656" t="s">
        <v>3756</v>
      </c>
      <c r="E1656" t="s">
        <v>3945</v>
      </c>
      <c r="F1656" s="99">
        <v>43831</v>
      </c>
      <c r="G1656" t="s">
        <v>4070</v>
      </c>
      <c r="H1656" s="99">
        <v>401768</v>
      </c>
      <c r="I1656" t="s">
        <v>3552</v>
      </c>
    </row>
    <row r="1657" spans="1:9" x14ac:dyDescent="0.25">
      <c r="A1657" t="s">
        <v>4069</v>
      </c>
      <c r="B1657" t="s">
        <v>3946</v>
      </c>
      <c r="C1657" t="s">
        <v>3947</v>
      </c>
      <c r="D1657" t="s">
        <v>3756</v>
      </c>
      <c r="E1657" t="s">
        <v>3945</v>
      </c>
      <c r="F1657" s="99">
        <v>43831</v>
      </c>
      <c r="G1657" t="s">
        <v>4070</v>
      </c>
      <c r="H1657" s="99">
        <v>401768</v>
      </c>
      <c r="I1657" t="s">
        <v>3552</v>
      </c>
    </row>
    <row r="1658" spans="1:9" x14ac:dyDescent="0.25">
      <c r="A1658" t="s">
        <v>4069</v>
      </c>
      <c r="B1658" t="s">
        <v>3948</v>
      </c>
      <c r="C1658" t="s">
        <v>1269</v>
      </c>
      <c r="D1658" t="s">
        <v>1269</v>
      </c>
      <c r="E1658" t="s">
        <v>3949</v>
      </c>
      <c r="F1658" s="99">
        <v>43831</v>
      </c>
      <c r="G1658" t="s">
        <v>4070</v>
      </c>
      <c r="H1658" s="99">
        <v>401768</v>
      </c>
      <c r="I1658" t="s">
        <v>3552</v>
      </c>
    </row>
    <row r="1659" spans="1:9" x14ac:dyDescent="0.25">
      <c r="A1659" t="s">
        <v>4069</v>
      </c>
      <c r="B1659" t="s">
        <v>3950</v>
      </c>
      <c r="C1659" t="s">
        <v>1271</v>
      </c>
      <c r="D1659" t="s">
        <v>1269</v>
      </c>
      <c r="E1659" t="s">
        <v>3949</v>
      </c>
      <c r="F1659" s="99">
        <v>43831</v>
      </c>
      <c r="G1659" t="s">
        <v>4070</v>
      </c>
      <c r="H1659" s="99">
        <v>401768</v>
      </c>
      <c r="I1659" t="s">
        <v>3552</v>
      </c>
    </row>
    <row r="1660" spans="1:9" x14ac:dyDescent="0.25">
      <c r="A1660" t="s">
        <v>4069</v>
      </c>
      <c r="B1660" t="s">
        <v>3951</v>
      </c>
      <c r="C1660" t="s">
        <v>3879</v>
      </c>
      <c r="D1660" t="s">
        <v>2446</v>
      </c>
      <c r="E1660" t="s">
        <v>3952</v>
      </c>
      <c r="F1660" s="99">
        <v>43831</v>
      </c>
      <c r="G1660" t="s">
        <v>4070</v>
      </c>
      <c r="H1660" s="99">
        <v>401768</v>
      </c>
      <c r="I1660" t="s">
        <v>3552</v>
      </c>
    </row>
    <row r="1661" spans="1:9" x14ac:dyDescent="0.25">
      <c r="A1661" t="s">
        <v>4069</v>
      </c>
      <c r="B1661" t="s">
        <v>3953</v>
      </c>
      <c r="C1661" t="s">
        <v>3763</v>
      </c>
      <c r="D1661" t="s">
        <v>2446</v>
      </c>
      <c r="E1661" t="s">
        <v>3952</v>
      </c>
      <c r="F1661" s="99">
        <v>43831</v>
      </c>
      <c r="G1661" t="s">
        <v>4070</v>
      </c>
      <c r="H1661" s="99">
        <v>401768</v>
      </c>
      <c r="I1661" t="s">
        <v>3552</v>
      </c>
    </row>
    <row r="1662" spans="1:9" x14ac:dyDescent="0.25">
      <c r="A1662" t="s">
        <v>4069</v>
      </c>
      <c r="B1662" t="s">
        <v>3954</v>
      </c>
      <c r="C1662" t="s">
        <v>3765</v>
      </c>
      <c r="D1662" t="s">
        <v>3766</v>
      </c>
      <c r="E1662" t="s">
        <v>3955</v>
      </c>
      <c r="F1662" s="99">
        <v>43831</v>
      </c>
      <c r="G1662" t="s">
        <v>4070</v>
      </c>
      <c r="H1662" s="99">
        <v>401768</v>
      </c>
      <c r="I1662" t="s">
        <v>3552</v>
      </c>
    </row>
    <row r="1663" spans="1:9" x14ac:dyDescent="0.25">
      <c r="A1663" t="s">
        <v>4069</v>
      </c>
      <c r="B1663" t="s">
        <v>3956</v>
      </c>
      <c r="C1663" t="s">
        <v>3769</v>
      </c>
      <c r="D1663" t="s">
        <v>3770</v>
      </c>
      <c r="E1663" t="s">
        <v>3955</v>
      </c>
      <c r="F1663" s="99">
        <v>43831</v>
      </c>
      <c r="G1663" t="s">
        <v>4070</v>
      </c>
      <c r="H1663" s="99">
        <v>401768</v>
      </c>
      <c r="I1663" t="s">
        <v>3552</v>
      </c>
    </row>
    <row r="1664" spans="1:9" x14ac:dyDescent="0.25">
      <c r="A1664" t="s">
        <v>4069</v>
      </c>
      <c r="B1664" t="s">
        <v>3957</v>
      </c>
      <c r="C1664" t="s">
        <v>3772</v>
      </c>
      <c r="D1664" t="s">
        <v>3773</v>
      </c>
      <c r="E1664" t="s">
        <v>3958</v>
      </c>
      <c r="F1664" s="99">
        <v>43831</v>
      </c>
      <c r="G1664" t="s">
        <v>4070</v>
      </c>
      <c r="H1664" s="99">
        <v>401768</v>
      </c>
      <c r="I1664" t="s">
        <v>3552</v>
      </c>
    </row>
    <row r="1665" spans="1:9" x14ac:dyDescent="0.25">
      <c r="A1665" t="s">
        <v>4069</v>
      </c>
      <c r="B1665" t="s">
        <v>3959</v>
      </c>
      <c r="C1665" t="s">
        <v>3776</v>
      </c>
      <c r="D1665" t="s">
        <v>3773</v>
      </c>
      <c r="E1665" t="s">
        <v>3958</v>
      </c>
      <c r="F1665" s="99">
        <v>43831</v>
      </c>
      <c r="G1665" t="s">
        <v>4070</v>
      </c>
      <c r="H1665" s="99">
        <v>401768</v>
      </c>
      <c r="I1665" t="s">
        <v>3552</v>
      </c>
    </row>
    <row r="1666" spans="1:9" x14ac:dyDescent="0.25">
      <c r="A1666" t="s">
        <v>4069</v>
      </c>
      <c r="B1666" t="s">
        <v>3960</v>
      </c>
      <c r="C1666" t="s">
        <v>3778</v>
      </c>
      <c r="D1666" t="s">
        <v>3779</v>
      </c>
      <c r="E1666" t="s">
        <v>3961</v>
      </c>
      <c r="F1666" s="99">
        <v>43831</v>
      </c>
      <c r="G1666" t="s">
        <v>4070</v>
      </c>
      <c r="H1666" s="99">
        <v>401768</v>
      </c>
      <c r="I1666" t="s">
        <v>3552</v>
      </c>
    </row>
    <row r="1667" spans="1:9" x14ac:dyDescent="0.25">
      <c r="A1667" t="s">
        <v>4069</v>
      </c>
      <c r="B1667" t="s">
        <v>3962</v>
      </c>
      <c r="C1667" t="s">
        <v>3782</v>
      </c>
      <c r="D1667" t="s">
        <v>3779</v>
      </c>
      <c r="E1667" t="s">
        <v>3961</v>
      </c>
      <c r="F1667" s="99">
        <v>43831</v>
      </c>
      <c r="G1667" t="s">
        <v>4070</v>
      </c>
      <c r="H1667" s="99">
        <v>401768</v>
      </c>
      <c r="I1667" t="s">
        <v>3552</v>
      </c>
    </row>
    <row r="1668" spans="1:9" x14ac:dyDescent="0.25">
      <c r="A1668" t="s">
        <v>4069</v>
      </c>
      <c r="B1668" t="s">
        <v>3963</v>
      </c>
      <c r="C1668" t="s">
        <v>3892</v>
      </c>
      <c r="D1668" t="s">
        <v>3785</v>
      </c>
      <c r="E1668" t="s">
        <v>3964</v>
      </c>
      <c r="F1668" s="99">
        <v>43831</v>
      </c>
      <c r="G1668" t="s">
        <v>4070</v>
      </c>
      <c r="H1668" s="99">
        <v>401768</v>
      </c>
      <c r="I1668" t="s">
        <v>3552</v>
      </c>
    </row>
    <row r="1669" spans="1:9" x14ac:dyDescent="0.25">
      <c r="A1669" t="s">
        <v>4069</v>
      </c>
      <c r="B1669" t="s">
        <v>3965</v>
      </c>
      <c r="C1669" t="s">
        <v>3895</v>
      </c>
      <c r="D1669" t="s">
        <v>3785</v>
      </c>
      <c r="E1669" t="s">
        <v>3964</v>
      </c>
      <c r="F1669" s="99">
        <v>43831</v>
      </c>
      <c r="G1669" t="s">
        <v>4070</v>
      </c>
      <c r="H1669" s="99">
        <v>401768</v>
      </c>
      <c r="I1669" t="s">
        <v>3552</v>
      </c>
    </row>
    <row r="1670" spans="1:9" x14ac:dyDescent="0.25">
      <c r="A1670" t="s">
        <v>4069</v>
      </c>
      <c r="B1670" t="s">
        <v>3966</v>
      </c>
      <c r="C1670" t="s">
        <v>3897</v>
      </c>
      <c r="D1670" t="s">
        <v>3791</v>
      </c>
      <c r="E1670" t="s">
        <v>3967</v>
      </c>
      <c r="F1670" s="99">
        <v>43831</v>
      </c>
      <c r="G1670" t="s">
        <v>4070</v>
      </c>
      <c r="H1670" s="99">
        <v>401768</v>
      </c>
      <c r="I1670" t="s">
        <v>3552</v>
      </c>
    </row>
    <row r="1671" spans="1:9" x14ac:dyDescent="0.25">
      <c r="A1671" t="s">
        <v>4069</v>
      </c>
      <c r="B1671" t="s">
        <v>3968</v>
      </c>
      <c r="C1671" t="s">
        <v>3900</v>
      </c>
      <c r="D1671" t="s">
        <v>3791</v>
      </c>
      <c r="E1671" t="s">
        <v>3967</v>
      </c>
      <c r="F1671" s="99">
        <v>43831</v>
      </c>
      <c r="G1671" t="s">
        <v>4070</v>
      </c>
      <c r="H1671" s="99">
        <v>401768</v>
      </c>
      <c r="I1671" t="s">
        <v>3552</v>
      </c>
    </row>
    <row r="1672" spans="1:9" x14ac:dyDescent="0.25">
      <c r="A1672" t="s">
        <v>4069</v>
      </c>
      <c r="B1672" t="s">
        <v>3969</v>
      </c>
      <c r="C1672" t="s">
        <v>3796</v>
      </c>
      <c r="D1672" t="s">
        <v>3797</v>
      </c>
      <c r="E1672" t="s">
        <v>3970</v>
      </c>
      <c r="F1672" s="99">
        <v>43831</v>
      </c>
      <c r="G1672" t="s">
        <v>4070</v>
      </c>
      <c r="H1672" s="99">
        <v>401768</v>
      </c>
      <c r="I1672" t="s">
        <v>3552</v>
      </c>
    </row>
    <row r="1673" spans="1:9" x14ac:dyDescent="0.25">
      <c r="A1673" t="s">
        <v>4069</v>
      </c>
      <c r="B1673" t="s">
        <v>3971</v>
      </c>
      <c r="C1673" t="s">
        <v>3800</v>
      </c>
      <c r="D1673" t="s">
        <v>3797</v>
      </c>
      <c r="E1673" t="s">
        <v>3970</v>
      </c>
      <c r="F1673" s="99">
        <v>43831</v>
      </c>
      <c r="G1673" t="s">
        <v>4070</v>
      </c>
      <c r="H1673" s="99">
        <v>401768</v>
      </c>
      <c r="I1673" t="s">
        <v>3552</v>
      </c>
    </row>
    <row r="1674" spans="1:9" x14ac:dyDescent="0.25">
      <c r="A1674" t="s">
        <v>4069</v>
      </c>
      <c r="B1674" t="s">
        <v>3972</v>
      </c>
      <c r="C1674" t="s">
        <v>3802</v>
      </c>
      <c r="D1674" t="s">
        <v>3803</v>
      </c>
      <c r="E1674" t="s">
        <v>3973</v>
      </c>
      <c r="F1674" s="99">
        <v>43831</v>
      </c>
      <c r="G1674" t="s">
        <v>4070</v>
      </c>
      <c r="H1674" s="99">
        <v>401768</v>
      </c>
      <c r="I1674" t="s">
        <v>3552</v>
      </c>
    </row>
    <row r="1675" spans="1:9" x14ac:dyDescent="0.25">
      <c r="A1675" t="s">
        <v>4069</v>
      </c>
      <c r="B1675" t="s">
        <v>3974</v>
      </c>
      <c r="C1675" t="s">
        <v>3806</v>
      </c>
      <c r="D1675" t="s">
        <v>3975</v>
      </c>
      <c r="E1675" t="s">
        <v>3973</v>
      </c>
      <c r="F1675" s="99">
        <v>43831</v>
      </c>
      <c r="G1675" t="s">
        <v>4070</v>
      </c>
      <c r="H1675" s="99">
        <v>401768</v>
      </c>
      <c r="I1675" t="s">
        <v>3552</v>
      </c>
    </row>
    <row r="1676" spans="1:9" x14ac:dyDescent="0.25">
      <c r="A1676" t="s">
        <v>4069</v>
      </c>
      <c r="B1676" t="s">
        <v>3976</v>
      </c>
      <c r="C1676" t="s">
        <v>3815</v>
      </c>
      <c r="D1676" t="s">
        <v>3816</v>
      </c>
      <c r="E1676" t="s">
        <v>3977</v>
      </c>
      <c r="F1676" s="99">
        <v>43831</v>
      </c>
      <c r="G1676" t="s">
        <v>4070</v>
      </c>
      <c r="H1676" s="99">
        <v>401768</v>
      </c>
      <c r="I1676" t="s">
        <v>3552</v>
      </c>
    </row>
    <row r="1677" spans="1:9" x14ac:dyDescent="0.25">
      <c r="A1677" t="s">
        <v>4069</v>
      </c>
      <c r="B1677" t="s">
        <v>3978</v>
      </c>
      <c r="C1677" t="s">
        <v>3819</v>
      </c>
      <c r="D1677" t="s">
        <v>3816</v>
      </c>
      <c r="E1677" t="s">
        <v>3977</v>
      </c>
      <c r="F1677" s="99">
        <v>43831</v>
      </c>
      <c r="G1677" t="s">
        <v>4070</v>
      </c>
      <c r="H1677" s="99">
        <v>401768</v>
      </c>
      <c r="I1677" t="s">
        <v>3552</v>
      </c>
    </row>
    <row r="1678" spans="1:9" x14ac:dyDescent="0.25">
      <c r="A1678" t="s">
        <v>4069</v>
      </c>
      <c r="B1678" t="s">
        <v>3979</v>
      </c>
      <c r="C1678" t="s">
        <v>3821</v>
      </c>
      <c r="D1678" t="s">
        <v>3822</v>
      </c>
      <c r="E1678" t="s">
        <v>3980</v>
      </c>
      <c r="F1678" s="99">
        <v>43831</v>
      </c>
      <c r="G1678" t="s">
        <v>4070</v>
      </c>
      <c r="H1678" s="99">
        <v>401768</v>
      </c>
      <c r="I1678" t="s">
        <v>3552</v>
      </c>
    </row>
    <row r="1679" spans="1:9" x14ac:dyDescent="0.25">
      <c r="A1679" t="s">
        <v>4069</v>
      </c>
      <c r="B1679" t="s">
        <v>3981</v>
      </c>
      <c r="C1679" t="s">
        <v>3825</v>
      </c>
      <c r="D1679" t="s">
        <v>3822</v>
      </c>
      <c r="E1679" t="s">
        <v>3980</v>
      </c>
      <c r="F1679" s="99">
        <v>43831</v>
      </c>
      <c r="G1679" t="s">
        <v>4070</v>
      </c>
      <c r="H1679" s="99">
        <v>401768</v>
      </c>
      <c r="I1679" t="s">
        <v>3552</v>
      </c>
    </row>
    <row r="1680" spans="1:9" x14ac:dyDescent="0.25">
      <c r="A1680" t="s">
        <v>4069</v>
      </c>
      <c r="B1680" t="s">
        <v>3982</v>
      </c>
      <c r="C1680" t="s">
        <v>3983</v>
      </c>
      <c r="D1680" t="s">
        <v>3984</v>
      </c>
      <c r="E1680" t="s">
        <v>3985</v>
      </c>
      <c r="F1680" s="99">
        <v>43831</v>
      </c>
      <c r="G1680" t="s">
        <v>4070</v>
      </c>
      <c r="H1680" s="99">
        <v>401768</v>
      </c>
      <c r="I1680" t="s">
        <v>3552</v>
      </c>
    </row>
    <row r="1681" spans="1:9" x14ac:dyDescent="0.25">
      <c r="A1681" t="s">
        <v>4069</v>
      </c>
      <c r="B1681" t="s">
        <v>3986</v>
      </c>
      <c r="C1681" t="s">
        <v>3987</v>
      </c>
      <c r="D1681" t="s">
        <v>3984</v>
      </c>
      <c r="E1681" t="s">
        <v>3985</v>
      </c>
      <c r="F1681" s="99">
        <v>43831</v>
      </c>
      <c r="G1681" t="s">
        <v>4070</v>
      </c>
      <c r="H1681" s="99">
        <v>401768</v>
      </c>
      <c r="I1681" t="s">
        <v>3552</v>
      </c>
    </row>
    <row r="1682" spans="1:9" x14ac:dyDescent="0.25">
      <c r="A1682" t="s">
        <v>4069</v>
      </c>
      <c r="B1682" t="s">
        <v>3988</v>
      </c>
      <c r="C1682" t="s">
        <v>3827</v>
      </c>
      <c r="D1682" t="s">
        <v>3828</v>
      </c>
      <c r="E1682" t="s">
        <v>3989</v>
      </c>
      <c r="F1682" s="99">
        <v>43831</v>
      </c>
      <c r="G1682" t="s">
        <v>4070</v>
      </c>
      <c r="H1682" s="99">
        <v>401768</v>
      </c>
      <c r="I1682" t="s">
        <v>3552</v>
      </c>
    </row>
    <row r="1683" spans="1:9" x14ac:dyDescent="0.25">
      <c r="A1683" t="s">
        <v>4069</v>
      </c>
      <c r="B1683" t="s">
        <v>3990</v>
      </c>
      <c r="C1683" t="s">
        <v>3831</v>
      </c>
      <c r="D1683" t="s">
        <v>3828</v>
      </c>
      <c r="E1683" t="s">
        <v>3989</v>
      </c>
      <c r="F1683" s="99">
        <v>43831</v>
      </c>
      <c r="G1683" t="s">
        <v>4070</v>
      </c>
      <c r="H1683" s="99">
        <v>401768</v>
      </c>
      <c r="I1683" t="s">
        <v>3552</v>
      </c>
    </row>
    <row r="1684" spans="1:9" x14ac:dyDescent="0.25">
      <c r="A1684" t="s">
        <v>4069</v>
      </c>
      <c r="B1684" t="s">
        <v>3991</v>
      </c>
      <c r="C1684" t="s">
        <v>3932</v>
      </c>
      <c r="D1684" t="s">
        <v>3933</v>
      </c>
      <c r="E1684" t="s">
        <v>3992</v>
      </c>
      <c r="F1684" s="99">
        <v>43831</v>
      </c>
      <c r="G1684" t="s">
        <v>4070</v>
      </c>
      <c r="H1684" s="99">
        <v>401768</v>
      </c>
      <c r="I1684" t="s">
        <v>3552</v>
      </c>
    </row>
    <row r="1685" spans="1:9" x14ac:dyDescent="0.25">
      <c r="A1685" t="s">
        <v>4069</v>
      </c>
      <c r="B1685" t="s">
        <v>3993</v>
      </c>
      <c r="C1685" t="s">
        <v>3936</v>
      </c>
      <c r="D1685" t="s">
        <v>3933</v>
      </c>
      <c r="E1685" t="s">
        <v>3992</v>
      </c>
      <c r="F1685" s="99">
        <v>43831</v>
      </c>
      <c r="G1685" t="s">
        <v>4070</v>
      </c>
      <c r="H1685" s="99">
        <v>401768</v>
      </c>
      <c r="I1685" t="s">
        <v>3552</v>
      </c>
    </row>
    <row r="1686" spans="1:9" x14ac:dyDescent="0.25">
      <c r="A1686" t="s">
        <v>4069</v>
      </c>
      <c r="B1686" t="s">
        <v>3994</v>
      </c>
      <c r="C1686" t="s">
        <v>3938</v>
      </c>
      <c r="D1686" t="s">
        <v>3939</v>
      </c>
      <c r="E1686" t="s">
        <v>3995</v>
      </c>
      <c r="F1686" s="99">
        <v>43831</v>
      </c>
      <c r="G1686" t="s">
        <v>4070</v>
      </c>
      <c r="H1686" s="99">
        <v>401768</v>
      </c>
      <c r="I1686" t="s">
        <v>3552</v>
      </c>
    </row>
    <row r="1687" spans="1:9" x14ac:dyDescent="0.25">
      <c r="A1687" t="s">
        <v>4069</v>
      </c>
      <c r="B1687" t="s">
        <v>3996</v>
      </c>
      <c r="C1687" t="s">
        <v>3942</v>
      </c>
      <c r="D1687" t="s">
        <v>3939</v>
      </c>
      <c r="E1687" t="s">
        <v>3995</v>
      </c>
      <c r="F1687" s="99">
        <v>43831</v>
      </c>
      <c r="G1687" t="s">
        <v>4070</v>
      </c>
      <c r="H1687" s="99">
        <v>401768</v>
      </c>
      <c r="I1687" t="s">
        <v>3552</v>
      </c>
    </row>
    <row r="1688" spans="1:9" x14ac:dyDescent="0.25">
      <c r="A1688" t="s">
        <v>4069</v>
      </c>
      <c r="B1688" t="s">
        <v>3997</v>
      </c>
      <c r="C1688" t="s">
        <v>3879</v>
      </c>
      <c r="D1688" t="s">
        <v>2446</v>
      </c>
      <c r="E1688" t="s">
        <v>3998</v>
      </c>
      <c r="F1688" s="99">
        <v>43831</v>
      </c>
      <c r="G1688" t="s">
        <v>4070</v>
      </c>
      <c r="H1688" s="99">
        <v>401768</v>
      </c>
      <c r="I1688" t="s">
        <v>3552</v>
      </c>
    </row>
    <row r="1689" spans="1:9" x14ac:dyDescent="0.25">
      <c r="A1689" t="s">
        <v>4069</v>
      </c>
      <c r="B1689" t="s">
        <v>3999</v>
      </c>
      <c r="C1689" t="s">
        <v>3763</v>
      </c>
      <c r="D1689" t="s">
        <v>2446</v>
      </c>
      <c r="E1689" t="s">
        <v>3998</v>
      </c>
      <c r="F1689" s="99">
        <v>43831</v>
      </c>
      <c r="G1689" t="s">
        <v>4070</v>
      </c>
      <c r="H1689" s="99">
        <v>401768</v>
      </c>
      <c r="I1689" t="s">
        <v>3552</v>
      </c>
    </row>
    <row r="1690" spans="1:9" x14ac:dyDescent="0.25">
      <c r="A1690" t="s">
        <v>4069</v>
      </c>
      <c r="B1690" t="s">
        <v>4000</v>
      </c>
      <c r="C1690" t="s">
        <v>4001</v>
      </c>
      <c r="D1690" t="s">
        <v>3984</v>
      </c>
      <c r="E1690" t="s">
        <v>4002</v>
      </c>
      <c r="F1690" s="99">
        <v>43831</v>
      </c>
      <c r="G1690" t="s">
        <v>4070</v>
      </c>
      <c r="H1690" s="99">
        <v>401768</v>
      </c>
      <c r="I1690" t="s">
        <v>3552</v>
      </c>
    </row>
    <row r="1691" spans="1:9" x14ac:dyDescent="0.25">
      <c r="A1691" t="s">
        <v>4069</v>
      </c>
      <c r="B1691" t="s">
        <v>4003</v>
      </c>
      <c r="C1691" t="s">
        <v>4004</v>
      </c>
      <c r="D1691" t="s">
        <v>3984</v>
      </c>
      <c r="E1691" t="s">
        <v>4002</v>
      </c>
      <c r="F1691" s="99">
        <v>43831</v>
      </c>
      <c r="G1691" t="s">
        <v>4070</v>
      </c>
      <c r="H1691" s="99">
        <v>401768</v>
      </c>
      <c r="I1691" t="s">
        <v>3552</v>
      </c>
    </row>
    <row r="1692" spans="1:9" x14ac:dyDescent="0.25">
      <c r="A1692" t="s">
        <v>4069</v>
      </c>
      <c r="B1692" t="s">
        <v>4005</v>
      </c>
      <c r="C1692" t="s">
        <v>3802</v>
      </c>
      <c r="D1692" t="s">
        <v>3803</v>
      </c>
      <c r="E1692" t="s">
        <v>4006</v>
      </c>
      <c r="F1692" s="99">
        <v>43831</v>
      </c>
      <c r="G1692" t="s">
        <v>4070</v>
      </c>
      <c r="H1692" s="99">
        <v>401768</v>
      </c>
      <c r="I1692" t="s">
        <v>3552</v>
      </c>
    </row>
    <row r="1693" spans="1:9" x14ac:dyDescent="0.25">
      <c r="A1693" t="s">
        <v>4069</v>
      </c>
      <c r="B1693" t="s">
        <v>4007</v>
      </c>
      <c r="C1693" t="s">
        <v>3806</v>
      </c>
      <c r="D1693" t="s">
        <v>3975</v>
      </c>
      <c r="E1693" t="s">
        <v>4006</v>
      </c>
      <c r="F1693" s="99">
        <v>43831</v>
      </c>
      <c r="G1693" t="s">
        <v>4070</v>
      </c>
      <c r="H1693" s="99">
        <v>401768</v>
      </c>
      <c r="I1693" t="s">
        <v>3552</v>
      </c>
    </row>
    <row r="1694" spans="1:9" x14ac:dyDescent="0.25">
      <c r="A1694" t="s">
        <v>4069</v>
      </c>
      <c r="B1694" t="s">
        <v>4008</v>
      </c>
      <c r="C1694" t="s">
        <v>3938</v>
      </c>
      <c r="D1694" t="s">
        <v>3939</v>
      </c>
      <c r="E1694" t="s">
        <v>4009</v>
      </c>
      <c r="F1694" s="99">
        <v>43831</v>
      </c>
      <c r="G1694" t="s">
        <v>4070</v>
      </c>
      <c r="H1694" s="99">
        <v>401768</v>
      </c>
      <c r="I1694" t="s">
        <v>3552</v>
      </c>
    </row>
    <row r="1695" spans="1:9" x14ac:dyDescent="0.25">
      <c r="A1695" t="s">
        <v>4069</v>
      </c>
      <c r="B1695" t="s">
        <v>4010</v>
      </c>
      <c r="C1695" t="s">
        <v>3942</v>
      </c>
      <c r="D1695" t="s">
        <v>3939</v>
      </c>
      <c r="E1695" t="s">
        <v>4009</v>
      </c>
      <c r="F1695" s="99">
        <v>43831</v>
      </c>
      <c r="G1695" t="s">
        <v>4070</v>
      </c>
      <c r="H1695" s="99">
        <v>401768</v>
      </c>
      <c r="I1695" t="s">
        <v>3552</v>
      </c>
    </row>
    <row r="1696" spans="1:9" x14ac:dyDescent="0.25">
      <c r="A1696" t="s">
        <v>4069</v>
      </c>
      <c r="B1696" t="s">
        <v>4011</v>
      </c>
      <c r="C1696" t="s">
        <v>3874</v>
      </c>
      <c r="D1696" t="s">
        <v>3756</v>
      </c>
      <c r="E1696" t="s">
        <v>4012</v>
      </c>
      <c r="F1696" s="99">
        <v>43831</v>
      </c>
      <c r="G1696" t="s">
        <v>4070</v>
      </c>
      <c r="H1696" s="99">
        <v>401768</v>
      </c>
      <c r="I1696" t="s">
        <v>3552</v>
      </c>
    </row>
    <row r="1697" spans="1:9" x14ac:dyDescent="0.25">
      <c r="A1697" t="s">
        <v>4069</v>
      </c>
      <c r="B1697" t="s">
        <v>4013</v>
      </c>
      <c r="C1697" t="s">
        <v>3877</v>
      </c>
      <c r="D1697" t="s">
        <v>3756</v>
      </c>
      <c r="E1697" t="s">
        <v>4012</v>
      </c>
      <c r="F1697" s="99">
        <v>43831</v>
      </c>
      <c r="G1697" t="s">
        <v>4070</v>
      </c>
      <c r="H1697" s="99">
        <v>401768</v>
      </c>
      <c r="I1697" t="s">
        <v>3552</v>
      </c>
    </row>
    <row r="1698" spans="1:9" x14ac:dyDescent="0.25">
      <c r="A1698" s="100" t="s">
        <v>4069</v>
      </c>
      <c r="B1698" s="100" t="s">
        <v>4027</v>
      </c>
      <c r="C1698" s="100" t="s">
        <v>22</v>
      </c>
      <c r="D1698" s="100" t="s">
        <v>1482</v>
      </c>
      <c r="E1698" s="100" t="s">
        <v>4435</v>
      </c>
      <c r="F1698" s="101">
        <v>44197</v>
      </c>
      <c r="G1698" s="100" t="s">
        <v>4070</v>
      </c>
      <c r="H1698" s="101">
        <v>401768</v>
      </c>
      <c r="I1698" s="100" t="s">
        <v>4436</v>
      </c>
    </row>
    <row r="1699" spans="1:9" x14ac:dyDescent="0.25">
      <c r="A1699" s="100" t="s">
        <v>4069</v>
      </c>
      <c r="B1699" s="100" t="s">
        <v>4029</v>
      </c>
      <c r="C1699" s="100" t="s">
        <v>4030</v>
      </c>
      <c r="D1699" s="100" t="s">
        <v>4437</v>
      </c>
      <c r="E1699" s="100" t="s">
        <v>4035</v>
      </c>
      <c r="F1699" s="101">
        <v>44197</v>
      </c>
      <c r="G1699" s="100" t="s">
        <v>4070</v>
      </c>
      <c r="H1699" s="101">
        <v>401768</v>
      </c>
      <c r="I1699" s="100" t="s">
        <v>4438</v>
      </c>
    </row>
    <row r="1700" spans="1:9" x14ac:dyDescent="0.25">
      <c r="A1700" s="100" t="s">
        <v>4069</v>
      </c>
      <c r="B1700" s="100" t="s">
        <v>4031</v>
      </c>
      <c r="C1700" s="100" t="s">
        <v>4032</v>
      </c>
      <c r="D1700" s="100" t="s">
        <v>4439</v>
      </c>
      <c r="E1700" s="100" t="s">
        <v>4036</v>
      </c>
      <c r="F1700" s="101">
        <v>44197</v>
      </c>
      <c r="G1700" s="100" t="s">
        <v>4070</v>
      </c>
      <c r="H1700" s="101">
        <v>401768</v>
      </c>
      <c r="I1700" s="100" t="s">
        <v>4438</v>
      </c>
    </row>
    <row r="1701" spans="1:9" x14ac:dyDescent="0.25">
      <c r="A1701" s="100" t="s">
        <v>4069</v>
      </c>
      <c r="B1701" s="100" t="s">
        <v>4033</v>
      </c>
      <c r="C1701" s="100" t="s">
        <v>4034</v>
      </c>
      <c r="D1701" s="100" t="s">
        <v>4440</v>
      </c>
      <c r="E1701" s="100" t="s">
        <v>4037</v>
      </c>
      <c r="F1701" s="101">
        <v>44197</v>
      </c>
      <c r="G1701" s="100" t="s">
        <v>4070</v>
      </c>
      <c r="H1701" s="101">
        <v>401768</v>
      </c>
      <c r="I1701" s="100" t="s">
        <v>4438</v>
      </c>
    </row>
    <row r="1702" spans="1:9" x14ac:dyDescent="0.25">
      <c r="A1702" s="100" t="s">
        <v>4069</v>
      </c>
      <c r="B1702" s="100" t="s">
        <v>4038</v>
      </c>
      <c r="C1702" s="100" t="s">
        <v>48</v>
      </c>
      <c r="D1702" s="100" t="s">
        <v>1505</v>
      </c>
      <c r="E1702" s="100" t="s">
        <v>4039</v>
      </c>
      <c r="F1702" s="101">
        <v>44197</v>
      </c>
      <c r="G1702" s="100" t="s">
        <v>4070</v>
      </c>
      <c r="H1702" s="101">
        <v>401768</v>
      </c>
      <c r="I1702" s="100" t="s">
        <v>4436</v>
      </c>
    </row>
    <row r="1703" spans="1:9" x14ac:dyDescent="0.25">
      <c r="A1703" s="100" t="s">
        <v>4069</v>
      </c>
      <c r="B1703" s="100" t="s">
        <v>4040</v>
      </c>
      <c r="C1703" s="100" t="s">
        <v>50</v>
      </c>
      <c r="D1703" s="100" t="s">
        <v>1482</v>
      </c>
      <c r="E1703" s="100" t="s">
        <v>4041</v>
      </c>
      <c r="F1703" s="101">
        <v>44197</v>
      </c>
      <c r="G1703" s="100" t="s">
        <v>4070</v>
      </c>
      <c r="H1703" s="101">
        <v>401768</v>
      </c>
      <c r="I1703" s="100" t="s">
        <v>4436</v>
      </c>
    </row>
    <row r="1704" spans="1:9" x14ac:dyDescent="0.25">
      <c r="A1704" s="100" t="s">
        <v>4069</v>
      </c>
      <c r="B1704" s="100" t="s">
        <v>4042</v>
      </c>
      <c r="C1704" s="100" t="s">
        <v>4043</v>
      </c>
      <c r="D1704" s="100" t="s">
        <v>4441</v>
      </c>
      <c r="E1704" s="100" t="s">
        <v>4054</v>
      </c>
      <c r="F1704" s="101">
        <v>44197</v>
      </c>
      <c r="G1704" s="100" t="s">
        <v>4070</v>
      </c>
      <c r="H1704" s="101">
        <v>401768</v>
      </c>
      <c r="I1704" s="100" t="s">
        <v>4438</v>
      </c>
    </row>
    <row r="1705" spans="1:9" x14ac:dyDescent="0.25">
      <c r="A1705" s="100" t="s">
        <v>4069</v>
      </c>
      <c r="B1705" s="100" t="s">
        <v>4044</v>
      </c>
      <c r="C1705" s="100" t="s">
        <v>4045</v>
      </c>
      <c r="D1705" s="100" t="s">
        <v>4442</v>
      </c>
      <c r="E1705" s="100" t="s">
        <v>4055</v>
      </c>
      <c r="F1705" s="101">
        <v>44197</v>
      </c>
      <c r="G1705" s="100" t="s">
        <v>4070</v>
      </c>
      <c r="H1705" s="101">
        <v>401768</v>
      </c>
      <c r="I1705" s="100" t="s">
        <v>4438</v>
      </c>
    </row>
    <row r="1706" spans="1:9" x14ac:dyDescent="0.25">
      <c r="A1706" s="100" t="s">
        <v>4069</v>
      </c>
      <c r="B1706" s="100" t="s">
        <v>4046</v>
      </c>
      <c r="C1706" s="100" t="s">
        <v>4047</v>
      </c>
      <c r="D1706" s="100" t="s">
        <v>4443</v>
      </c>
      <c r="E1706" s="100" t="s">
        <v>4056</v>
      </c>
      <c r="F1706" s="101">
        <v>44197</v>
      </c>
      <c r="G1706" s="100" t="s">
        <v>4070</v>
      </c>
      <c r="H1706" s="101">
        <v>401768</v>
      </c>
      <c r="I1706" s="100" t="s">
        <v>4438</v>
      </c>
    </row>
    <row r="1707" spans="1:9" x14ac:dyDescent="0.25">
      <c r="A1707" s="100" t="s">
        <v>4069</v>
      </c>
      <c r="B1707" s="100" t="s">
        <v>4057</v>
      </c>
      <c r="C1707" s="100" t="s">
        <v>4058</v>
      </c>
      <c r="D1707" s="100" t="s">
        <v>1482</v>
      </c>
      <c r="E1707" s="100" t="s">
        <v>4059</v>
      </c>
      <c r="F1707" s="101">
        <v>44197</v>
      </c>
      <c r="G1707" s="100" t="s">
        <v>4070</v>
      </c>
      <c r="H1707" s="101">
        <v>401768</v>
      </c>
      <c r="I1707" s="100" t="s">
        <v>4436</v>
      </c>
    </row>
    <row r="1708" spans="1:9" x14ac:dyDescent="0.25">
      <c r="A1708" s="100" t="s">
        <v>4069</v>
      </c>
      <c r="B1708" s="100" t="s">
        <v>4048</v>
      </c>
      <c r="C1708" s="100" t="s">
        <v>4043</v>
      </c>
      <c r="D1708" s="100" t="s">
        <v>4444</v>
      </c>
      <c r="E1708" s="100" t="s">
        <v>4051</v>
      </c>
      <c r="F1708" s="101">
        <v>44197</v>
      </c>
      <c r="G1708" s="100" t="s">
        <v>4070</v>
      </c>
      <c r="H1708" s="101">
        <v>401768</v>
      </c>
      <c r="I1708" s="100" t="s">
        <v>4438</v>
      </c>
    </row>
    <row r="1709" spans="1:9" x14ac:dyDescent="0.25">
      <c r="A1709" s="100" t="s">
        <v>4069</v>
      </c>
      <c r="B1709" s="100" t="s">
        <v>4049</v>
      </c>
      <c r="C1709" s="100" t="s">
        <v>4045</v>
      </c>
      <c r="D1709" s="100" t="s">
        <v>4445</v>
      </c>
      <c r="E1709" s="100" t="s">
        <v>4052</v>
      </c>
      <c r="F1709" s="101">
        <v>44197</v>
      </c>
      <c r="G1709" s="100" t="s">
        <v>4070</v>
      </c>
      <c r="H1709" s="101">
        <v>401768</v>
      </c>
      <c r="I1709" s="100" t="s">
        <v>4438</v>
      </c>
    </row>
    <row r="1710" spans="1:9" x14ac:dyDescent="0.25">
      <c r="A1710" s="100" t="s">
        <v>4069</v>
      </c>
      <c r="B1710" s="100" t="s">
        <v>4050</v>
      </c>
      <c r="C1710" s="100" t="s">
        <v>4047</v>
      </c>
      <c r="D1710" s="100" t="s">
        <v>4446</v>
      </c>
      <c r="E1710" s="100" t="s">
        <v>4053</v>
      </c>
      <c r="F1710" s="101">
        <v>44197</v>
      </c>
      <c r="G1710" s="100" t="s">
        <v>4070</v>
      </c>
      <c r="H1710" s="101">
        <v>401768</v>
      </c>
      <c r="I1710" s="100" t="s">
        <v>4438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Info</vt:lpstr>
      <vt:lpstr>PO_NFN_2023</vt:lpstr>
      <vt:lpstr>PO_NFN</vt:lpstr>
      <vt:lpstr>Podpůrná opatření - část A</vt:lpstr>
      <vt:lpstr>Podpůrná opatření - část B</vt:lpstr>
      <vt:lpstr>vzorce pro PO dle vyhlášky</vt:lpstr>
      <vt:lpstr>RAPP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  <vt:lpstr>P5_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Schmied Petr (MHMP, ROZ)</cp:lastModifiedBy>
  <cp:lastPrinted>2019-10-29T08:39:03Z</cp:lastPrinted>
  <dcterms:created xsi:type="dcterms:W3CDTF">2016-06-22T12:39:33Z</dcterms:created>
  <dcterms:modified xsi:type="dcterms:W3CDTF">2023-03-02T10:25:21Z</dcterms:modified>
</cp:coreProperties>
</file>