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9FA88C30-B97C-43A4-B9E8-A4BF103DF47C}" xr6:coauthVersionLast="46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R " sheetId="4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C25" i="4"/>
  <c r="F30" i="4"/>
  <c r="E30" i="4"/>
  <c r="C30" i="4"/>
  <c r="B30" i="4"/>
  <c r="D29" i="4"/>
  <c r="D30" i="4" s="1"/>
  <c r="F25" i="4"/>
  <c r="E25" i="4"/>
  <c r="B25" i="4"/>
  <c r="D23" i="4"/>
  <c r="D22" i="4"/>
  <c r="D21" i="4"/>
  <c r="D20" i="4"/>
  <c r="D19" i="4"/>
  <c r="D18" i="4"/>
  <c r="D17" i="4"/>
  <c r="D16" i="4"/>
  <c r="D15" i="4"/>
  <c r="D14" i="4"/>
  <c r="D13" i="4"/>
  <c r="F10" i="4"/>
  <c r="E10" i="4"/>
  <c r="C10" i="4"/>
  <c r="C26" i="4" s="1"/>
  <c r="C32" i="4" s="1"/>
  <c r="B10" i="4"/>
  <c r="B26" i="4" s="1"/>
  <c r="B32" i="4" s="1"/>
  <c r="D9" i="4"/>
  <c r="D10" i="4" s="1"/>
  <c r="D25" i="4" l="1"/>
  <c r="D26" i="4"/>
  <c r="D32" i="4" s="1"/>
  <c r="F26" i="4"/>
  <c r="F32" i="4" s="1"/>
  <c r="E26" i="4"/>
  <c r="E32" i="4" s="1"/>
</calcChain>
</file>

<file path=xl/sharedStrings.xml><?xml version="1.0" encoding="utf-8"?>
<sst xmlns="http://schemas.openxmlformats.org/spreadsheetml/2006/main" count="36" uniqueCount="32">
  <si>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</si>
  <si>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</si>
  <si>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</si>
  <si>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</si>
  <si>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</si>
  <si>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</si>
  <si>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</si>
  <si>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</si>
  <si>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</si>
  <si>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</si>
  <si>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</si>
  <si>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</si>
  <si>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</si>
  <si>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</si>
  <si>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</si>
  <si>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</si>
  <si>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</si>
  <si>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</si>
  <si>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</si>
  <si>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</si>
  <si>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</si>
  <si>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Skutečně čerpáno celkem</t>
  </si>
  <si>
    <t>SFŽP</t>
  </si>
  <si>
    <t xml:space="preserve">Skutečně použito                 </t>
  </si>
  <si>
    <t>OP  celkem</t>
  </si>
  <si>
    <t>M. průmyslu a obchodu</t>
  </si>
  <si>
    <t>OPERAČNÍ  PROGRAM</t>
  </si>
  <si>
    <t>Přehled finančního vypořádání se státním rozpočtem  za rok 2023</t>
  </si>
  <si>
    <t>Skutečně použito                  v r. 2023</t>
  </si>
  <si>
    <t>Vratka                   k 31.12.2023</t>
  </si>
  <si>
    <t>OP Praha - pól růstu  2023</t>
  </si>
  <si>
    <t>Příloha č. 2 k usnesení Zastupitelstva HMP č. 15/53 ze dne 20.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</si>
</sst>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8"/>
      <color rgb="FFFF0000"/>
      <name val="Arial CE"/>
      <family val="2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0" fontId="6" fillId="0" borderId="0" xfId="0" applyFont="1"/>
    <xf numFmtId="4" fontId="5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 wrapText="1" indent="1"/>
    </xf>
    <xf numFmtId="4" fontId="4" fillId="0" borderId="0" xfId="0" applyNumberFormat="1" applyFont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left" wrapText="1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" fontId="7" fillId="0" borderId="0" xfId="0" applyNumberFormat="1" applyFont="1"/>
    <xf numFmtId="4" fontId="3" fillId="0" borderId="0" xfId="0" applyNumberFormat="1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0" fontId="5" fillId="0" borderId="16" xfId="0" applyFont="1" applyBorder="1" applyAlignment="1">
      <alignment horizontal="left" wrapText="1" indent="1"/>
    </xf>
    <xf numFmtId="4" fontId="5" fillId="0" borderId="17" xfId="0" applyNumberFormat="1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0" fontId="1" fillId="0" borderId="2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9" fillId="5" borderId="7" xfId="0" applyFont="1" applyFill="1" applyBorder="1" applyAlignment="1">
      <alignment horizontal="left" wrapText="1" indent="1"/>
    </xf>
    <xf numFmtId="4" fontId="9" fillId="5" borderId="4" xfId="0" applyNumberFormat="1" applyFont="1" applyFill="1" applyBorder="1" applyAlignment="1">
      <alignment wrapText="1"/>
    </xf>
    <xf numFmtId="4" fontId="9" fillId="5" borderId="11" xfId="0" applyNumberFormat="1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4" fontId="5" fillId="4" borderId="4" xfId="0" applyNumberFormat="1" applyFont="1" applyFill="1" applyBorder="1" applyAlignment="1">
      <alignment wrapText="1"/>
    </xf>
    <xf numFmtId="4" fontId="5" fillId="4" borderId="11" xfId="0" applyNumberFormat="1" applyFont="1" applyFill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6" fillId="6" borderId="9" xfId="0" applyNumberFormat="1" applyFont="1" applyFill="1" applyBorder="1" applyAlignment="1">
      <alignment horizontal="left" wrapText="1" indent="1"/>
    </xf>
    <xf numFmtId="4" fontId="10" fillId="6" borderId="4" xfId="0" applyNumberFormat="1" applyFont="1" applyFill="1" applyBorder="1" applyAlignment="1">
      <alignment wrapText="1"/>
    </xf>
    <xf numFmtId="4" fontId="10" fillId="6" borderId="11" xfId="0" applyNumberFormat="1" applyFont="1" applyFill="1" applyBorder="1" applyAlignment="1">
      <alignment wrapText="1"/>
    </xf>
    <xf numFmtId="0" fontId="1" fillId="0" borderId="22" xfId="0" applyFont="1" applyBorder="1" applyAlignment="1">
      <alignment horizontal="left" wrapText="1" indent="1"/>
    </xf>
    <xf numFmtId="4" fontId="1" fillId="0" borderId="19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0" fontId="1" fillId="0" borderId="23" xfId="0" applyFont="1" applyBorder="1" applyAlignment="1">
      <alignment horizontal="left" wrapText="1" indent="1"/>
    </xf>
    <xf numFmtId="4" fontId="5" fillId="0" borderId="20" xfId="0" applyNumberFormat="1" applyFont="1" applyBorder="1" applyAlignment="1">
      <alignment wrapText="1"/>
    </xf>
    <xf numFmtId="4" fontId="5" fillId="0" borderId="24" xfId="0" applyNumberFormat="1" applyFont="1" applyBorder="1" applyAlignment="1">
      <alignment wrapText="1"/>
    </xf>
    <xf numFmtId="4" fontId="6" fillId="0" borderId="0" xfId="0" applyNumberFormat="1" applyFont="1"/>
    <xf numFmtId="4" fontId="11" fillId="0" borderId="0" xfId="0" applyNumberFormat="1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1" fillId="0" borderId="14" xfId="0" applyFont="1" applyBorder="1" applyAlignment="1">
      <alignment wrapText="1"/>
    </xf>
    <xf numFmtId="0" fontId="1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FFFFFF"/>
      <color rgb="FFCCFFCC"/>
      <color rgb="FFFFFF66"/>
      <color rgb="FFDDDDDD"/>
      <color rgb="FFB2B2B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CC43-88B1-460A-8756-5C9E2DCDFC1C}">
  <dimension ref="A1:K35"/>
  <sheetViews>
    <sheetView tabSelected="1" zoomScaleNormal="100" workbookViewId="0">
      <selection sqref="A1:F1"/>
    </sheetView>
  </sheetViews>
  <sheetFormatPr defaultColWidth="9.140625" defaultRowHeight="11.25" x14ac:dyDescent="0.2"/>
  <cols>
    <col min="1" max="1" width="21.7109375" style="1" customWidth="1"/>
    <col min="2" max="2" width="15.140625" style="1" customWidth="1"/>
    <col min="3" max="3" width="14" style="1" customWidth="1"/>
    <col min="4" max="4" width="13.42578125" style="1" customWidth="1"/>
    <col min="5" max="5" width="12.85546875" style="1" customWidth="1"/>
    <col min="6" max="6" width="12.5703125" style="1" customWidth="1"/>
    <col min="7" max="7" width="15.42578125" style="3" customWidth="1"/>
    <col min="8" max="8" width="9.140625" style="3"/>
    <col min="9" max="9" width="12.85546875" style="3" customWidth="1"/>
    <col min="10" max="10" width="10" style="3" bestFit="1" customWidth="1"/>
    <col min="11" max="11" width="12.42578125" style="3" customWidth="1"/>
    <col min="12" max="16384" width="9.140625" style="3"/>
  </cols>
  <sheetData>
    <row r="1" spans="1:11" s="9" customFormat="1" ht="15.75" x14ac:dyDescent="0.25">
      <c r="A1" s="62" t="s">
        <v>31</v>
      </c>
      <c r="B1" s="58"/>
      <c r="C1" s="58"/>
      <c r="D1" s="58"/>
      <c r="E1" s="58"/>
      <c r="F1" s="58"/>
    </row>
    <row r="2" spans="1:11" x14ac:dyDescent="0.2">
      <c r="D2" s="2"/>
      <c r="E2" s="2"/>
      <c r="F2" s="2"/>
    </row>
    <row r="4" spans="1:11" s="4" customFormat="1" ht="18" customHeight="1" x14ac:dyDescent="0.25">
      <c r="A4" s="59" t="s">
        <v>27</v>
      </c>
      <c r="B4" s="59"/>
      <c r="C4" s="59"/>
      <c r="D4" s="59"/>
      <c r="E4" s="59"/>
      <c r="F4" s="59"/>
    </row>
    <row r="5" spans="1:11" x14ac:dyDescent="0.2">
      <c r="F5" s="5"/>
    </row>
    <row r="6" spans="1:11" ht="14.25" customHeight="1" thickBot="1" x14ac:dyDescent="0.25">
      <c r="A6" s="16"/>
      <c r="B6" s="16"/>
      <c r="C6" s="16"/>
      <c r="D6" s="16"/>
      <c r="E6" s="16"/>
      <c r="F6" s="17" t="s">
        <v>0</v>
      </c>
    </row>
    <row r="7" spans="1:11" s="6" customFormat="1" ht="36" customHeight="1" thickBot="1" x14ac:dyDescent="0.25">
      <c r="A7" s="20" t="s">
        <v>7</v>
      </c>
      <c r="B7" s="21" t="s">
        <v>21</v>
      </c>
      <c r="C7" s="21" t="s">
        <v>28</v>
      </c>
      <c r="D7" s="21" t="s">
        <v>29</v>
      </c>
      <c r="E7" s="21" t="s">
        <v>1</v>
      </c>
      <c r="F7" s="22" t="s">
        <v>19</v>
      </c>
      <c r="G7" s="10"/>
    </row>
    <row r="8" spans="1:11" s="14" customFormat="1" ht="12.75" thickBot="1" x14ac:dyDescent="0.25">
      <c r="A8" s="60" t="s">
        <v>9</v>
      </c>
      <c r="B8" s="61"/>
      <c r="C8" s="23"/>
      <c r="D8" s="23"/>
      <c r="E8" s="23"/>
      <c r="F8" s="24"/>
      <c r="G8" s="18"/>
    </row>
    <row r="9" spans="1:11" ht="15.75" customHeight="1" thickBot="1" x14ac:dyDescent="0.25">
      <c r="A9" s="25" t="s">
        <v>2</v>
      </c>
      <c r="B9" s="26">
        <v>45102800</v>
      </c>
      <c r="C9" s="26">
        <v>45102800</v>
      </c>
      <c r="D9" s="26">
        <f>B9-C9</f>
        <v>0</v>
      </c>
      <c r="E9" s="26">
        <v>0</v>
      </c>
      <c r="F9" s="27">
        <v>0</v>
      </c>
      <c r="G9" s="8"/>
    </row>
    <row r="10" spans="1:11" ht="18" customHeight="1" thickBot="1" x14ac:dyDescent="0.25">
      <c r="A10" s="45" t="s">
        <v>10</v>
      </c>
      <c r="B10" s="46">
        <f t="shared" ref="B10:F10" si="0">SUM(B9:B9)</f>
        <v>45102800</v>
      </c>
      <c r="C10" s="46">
        <f t="shared" si="0"/>
        <v>45102800</v>
      </c>
      <c r="D10" s="46">
        <f t="shared" si="0"/>
        <v>0</v>
      </c>
      <c r="E10" s="46">
        <f t="shared" si="0"/>
        <v>0</v>
      </c>
      <c r="F10" s="47">
        <f t="shared" si="0"/>
        <v>0</v>
      </c>
      <c r="G10" s="8"/>
      <c r="K10" s="8"/>
    </row>
    <row r="11" spans="1:11" s="6" customFormat="1" ht="13.5" customHeight="1" x14ac:dyDescent="0.2">
      <c r="A11" s="28"/>
      <c r="B11" s="29"/>
      <c r="C11" s="29"/>
      <c r="D11" s="29"/>
      <c r="E11" s="29"/>
      <c r="F11" s="30"/>
      <c r="G11" s="8"/>
    </row>
    <row r="12" spans="1:11" s="6" customFormat="1" x14ac:dyDescent="0.2">
      <c r="A12" s="15" t="s">
        <v>14</v>
      </c>
      <c r="B12" s="41"/>
      <c r="C12" s="41"/>
      <c r="D12" s="41"/>
      <c r="E12" s="41"/>
      <c r="F12" s="42"/>
      <c r="G12" s="8"/>
      <c r="I12" s="10"/>
      <c r="J12" s="10"/>
    </row>
    <row r="13" spans="1:11" ht="12.75" customHeight="1" x14ac:dyDescent="0.2">
      <c r="A13" s="31" t="s">
        <v>6</v>
      </c>
      <c r="B13" s="43">
        <v>23921104</v>
      </c>
      <c r="C13" s="43">
        <v>23786967.850000001</v>
      </c>
      <c r="D13" s="43">
        <f>B13-C13</f>
        <v>134136.14999999851</v>
      </c>
      <c r="E13" s="43">
        <v>134136.15</v>
      </c>
      <c r="F13" s="44">
        <v>0</v>
      </c>
      <c r="G13" s="8"/>
      <c r="I13" s="8"/>
      <c r="J13" s="8"/>
    </row>
    <row r="14" spans="1:11" ht="12.75" customHeight="1" x14ac:dyDescent="0.2">
      <c r="A14" s="31" t="s">
        <v>16</v>
      </c>
      <c r="B14" s="43">
        <v>10689233.199999999</v>
      </c>
      <c r="C14" s="43">
        <v>9164194.4299999997</v>
      </c>
      <c r="D14" s="43">
        <f t="shared" ref="D14:D25" si="1">B14-C14</f>
        <v>1525038.7699999996</v>
      </c>
      <c r="E14" s="43">
        <v>2291.77</v>
      </c>
      <c r="F14" s="44">
        <v>1522747</v>
      </c>
      <c r="G14" s="8"/>
      <c r="I14" s="8"/>
      <c r="J14" s="8"/>
    </row>
    <row r="15" spans="1:11" ht="12.75" customHeight="1" x14ac:dyDescent="0.2">
      <c r="A15" s="31" t="s">
        <v>22</v>
      </c>
      <c r="B15" s="54">
        <v>3284537.35</v>
      </c>
      <c r="C15" s="54">
        <v>3284537.35</v>
      </c>
      <c r="D15" s="43">
        <f t="shared" si="1"/>
        <v>0</v>
      </c>
      <c r="E15" s="43">
        <v>0</v>
      </c>
      <c r="F15" s="44">
        <v>0</v>
      </c>
      <c r="G15" s="8"/>
      <c r="I15" s="8"/>
      <c r="J15" s="8"/>
    </row>
    <row r="16" spans="1:11" ht="12.75" customHeight="1" x14ac:dyDescent="0.2">
      <c r="A16" s="31" t="s">
        <v>13</v>
      </c>
      <c r="B16" s="43">
        <v>292758267.30000001</v>
      </c>
      <c r="C16" s="43">
        <v>292758267.30000001</v>
      </c>
      <c r="D16" s="43">
        <f t="shared" si="1"/>
        <v>0</v>
      </c>
      <c r="E16" s="43">
        <v>0</v>
      </c>
      <c r="F16" s="44">
        <v>0</v>
      </c>
      <c r="G16" s="8"/>
      <c r="I16" s="8"/>
      <c r="J16" s="8"/>
    </row>
    <row r="17" spans="1:10" ht="12.75" customHeight="1" x14ac:dyDescent="0.2">
      <c r="A17" s="32" t="s">
        <v>25</v>
      </c>
      <c r="B17" s="43">
        <v>1577032</v>
      </c>
      <c r="C17" s="43">
        <v>1577032</v>
      </c>
      <c r="D17" s="43">
        <f t="shared" si="1"/>
        <v>0</v>
      </c>
      <c r="E17" s="43">
        <v>0</v>
      </c>
      <c r="F17" s="44">
        <v>0</v>
      </c>
      <c r="G17" s="8"/>
      <c r="I17" s="8"/>
      <c r="J17" s="8"/>
    </row>
    <row r="18" spans="1:10" ht="12.75" customHeight="1" x14ac:dyDescent="0.2">
      <c r="A18" s="31" t="s">
        <v>15</v>
      </c>
      <c r="B18" s="43">
        <v>84858082.469999999</v>
      </c>
      <c r="C18" s="43">
        <v>84858082.469999999</v>
      </c>
      <c r="D18" s="43">
        <f t="shared" si="1"/>
        <v>0</v>
      </c>
      <c r="E18" s="43">
        <v>0</v>
      </c>
      <c r="F18" s="44">
        <v>0</v>
      </c>
      <c r="G18" s="8"/>
      <c r="I18" s="8"/>
      <c r="J18" s="8"/>
    </row>
    <row r="19" spans="1:10" ht="12.75" customHeight="1" x14ac:dyDescent="0.2">
      <c r="A19" s="31" t="s">
        <v>17</v>
      </c>
      <c r="B19" s="43">
        <v>3223101</v>
      </c>
      <c r="C19" s="43">
        <v>3223101</v>
      </c>
      <c r="D19" s="43">
        <f t="shared" si="1"/>
        <v>0</v>
      </c>
      <c r="E19" s="43">
        <v>0</v>
      </c>
      <c r="F19" s="44">
        <v>0</v>
      </c>
      <c r="G19" s="8"/>
      <c r="I19" s="8"/>
      <c r="J19" s="8"/>
    </row>
    <row r="20" spans="1:10" ht="12.75" customHeight="1" x14ac:dyDescent="0.2">
      <c r="A20" s="31" t="s">
        <v>3</v>
      </c>
      <c r="B20" s="43">
        <v>24355071781.09</v>
      </c>
      <c r="C20" s="43">
        <v>24353934936.09</v>
      </c>
      <c r="D20" s="43">
        <f t="shared" si="1"/>
        <v>1136845</v>
      </c>
      <c r="E20" s="43">
        <v>379345</v>
      </c>
      <c r="F20" s="44">
        <v>757500</v>
      </c>
      <c r="G20" s="8"/>
      <c r="I20" s="8"/>
      <c r="J20" s="8"/>
    </row>
    <row r="21" spans="1:10" ht="12.75" customHeight="1" x14ac:dyDescent="0.2">
      <c r="A21" s="31" t="s">
        <v>5</v>
      </c>
      <c r="B21" s="43">
        <v>20762319.949999999</v>
      </c>
      <c r="C21" s="43">
        <v>19688540.469999999</v>
      </c>
      <c r="D21" s="43">
        <f t="shared" si="1"/>
        <v>1073779.4800000004</v>
      </c>
      <c r="E21" s="43">
        <v>0</v>
      </c>
      <c r="F21" s="44">
        <v>1073779.48</v>
      </c>
      <c r="G21" s="8"/>
      <c r="I21" s="8"/>
      <c r="J21" s="8"/>
    </row>
    <row r="22" spans="1:10" ht="12.75" customHeight="1" x14ac:dyDescent="0.2">
      <c r="A22" s="31" t="s">
        <v>18</v>
      </c>
      <c r="B22" s="43">
        <v>2139972310.8699999</v>
      </c>
      <c r="C22" s="43">
        <v>2120942566.6400001</v>
      </c>
      <c r="D22" s="43">
        <f t="shared" si="1"/>
        <v>19029744.229999781</v>
      </c>
      <c r="E22" s="43">
        <v>18641755.23</v>
      </c>
      <c r="F22" s="44">
        <v>387989</v>
      </c>
      <c r="G22" s="8"/>
      <c r="I22" s="57"/>
      <c r="J22" s="57"/>
    </row>
    <row r="23" spans="1:10" ht="12.75" customHeight="1" x14ac:dyDescent="0.2">
      <c r="A23" s="31" t="s">
        <v>4</v>
      </c>
      <c r="B23" s="43">
        <v>300000</v>
      </c>
      <c r="C23" s="43">
        <v>300000</v>
      </c>
      <c r="D23" s="43">
        <f t="shared" si="1"/>
        <v>0</v>
      </c>
      <c r="E23" s="43">
        <v>0</v>
      </c>
      <c r="F23" s="44">
        <v>0</v>
      </c>
      <c r="G23" s="8"/>
      <c r="I23" s="8"/>
      <c r="J23" s="8"/>
    </row>
    <row r="24" spans="1:10" ht="12.75" customHeight="1" thickBot="1" x14ac:dyDescent="0.25">
      <c r="A24" s="53" t="s">
        <v>11</v>
      </c>
      <c r="B24" s="54">
        <v>462136811.67000002</v>
      </c>
      <c r="C24" s="54">
        <v>462136811.67000002</v>
      </c>
      <c r="D24" s="43">
        <f t="shared" si="1"/>
        <v>0</v>
      </c>
      <c r="E24" s="54">
        <v>0</v>
      </c>
      <c r="F24" s="55">
        <v>0</v>
      </c>
      <c r="G24" s="8"/>
      <c r="I24" s="8"/>
      <c r="J24" s="8"/>
    </row>
    <row r="25" spans="1:10" s="9" customFormat="1" ht="18" customHeight="1" thickBot="1" x14ac:dyDescent="0.25">
      <c r="A25" s="45" t="s">
        <v>20</v>
      </c>
      <c r="B25" s="46">
        <f>SUM(B13:B24)</f>
        <v>27398554580.899998</v>
      </c>
      <c r="C25" s="46">
        <f>SUM(C13:C24)</f>
        <v>27375655037.27</v>
      </c>
      <c r="D25" s="46">
        <f t="shared" si="1"/>
        <v>22899543.629997253</v>
      </c>
      <c r="E25" s="46">
        <f>SUM(E13:E24)</f>
        <v>19157528.150000002</v>
      </c>
      <c r="F25" s="46">
        <f>SUM(F13:F24)</f>
        <v>3742015.48</v>
      </c>
      <c r="G25" s="8"/>
      <c r="I25" s="56"/>
      <c r="J25" s="56"/>
    </row>
    <row r="26" spans="1:10" s="6" customFormat="1" ht="18.75" customHeight="1" thickBot="1" x14ac:dyDescent="0.25">
      <c r="A26" s="35" t="s">
        <v>8</v>
      </c>
      <c r="B26" s="36">
        <f>B10+B25</f>
        <v>27443657380.899998</v>
      </c>
      <c r="C26" s="36">
        <f>C10+C25</f>
        <v>27420757837.27</v>
      </c>
      <c r="D26" s="36">
        <f>D10+D25</f>
        <v>22899543.629997253</v>
      </c>
      <c r="E26" s="36">
        <f>E10+E25</f>
        <v>19157528.150000002</v>
      </c>
      <c r="F26" s="37">
        <f>F10+F25</f>
        <v>3742015.48</v>
      </c>
      <c r="G26" s="8"/>
      <c r="I26" s="10"/>
      <c r="J26" s="10"/>
    </row>
    <row r="27" spans="1:10" s="6" customFormat="1" ht="7.5" customHeight="1" thickBot="1" x14ac:dyDescent="0.25">
      <c r="A27" s="12"/>
      <c r="B27" s="13"/>
      <c r="C27" s="13"/>
      <c r="D27" s="13"/>
      <c r="E27" s="13"/>
      <c r="F27" s="13"/>
      <c r="G27" s="10"/>
      <c r="I27" s="10"/>
      <c r="J27" s="10"/>
    </row>
    <row r="28" spans="1:10" s="11" customFormat="1" ht="31.5" customHeight="1" thickBot="1" x14ac:dyDescent="0.25">
      <c r="A28" s="20" t="s">
        <v>26</v>
      </c>
      <c r="B28" s="21" t="s">
        <v>21</v>
      </c>
      <c r="C28" s="21" t="s">
        <v>23</v>
      </c>
      <c r="D28" s="21" t="s">
        <v>29</v>
      </c>
      <c r="E28" s="21" t="s">
        <v>1</v>
      </c>
      <c r="F28" s="22" t="s">
        <v>19</v>
      </c>
      <c r="G28" s="19"/>
      <c r="I28" s="19"/>
      <c r="J28" s="19"/>
    </row>
    <row r="29" spans="1:10" ht="12.75" customHeight="1" thickBot="1" x14ac:dyDescent="0.25">
      <c r="A29" s="48" t="s">
        <v>30</v>
      </c>
      <c r="B29" s="49">
        <v>493028000</v>
      </c>
      <c r="C29" s="49">
        <v>493028000</v>
      </c>
      <c r="D29" s="50">
        <f>B29-C29</f>
        <v>0</v>
      </c>
      <c r="E29" s="51">
        <v>0</v>
      </c>
      <c r="F29" s="52">
        <v>0</v>
      </c>
      <c r="G29" s="8"/>
    </row>
    <row r="30" spans="1:10" ht="16.5" customHeight="1" thickBot="1" x14ac:dyDescent="0.25">
      <c r="A30" s="35" t="s">
        <v>24</v>
      </c>
      <c r="B30" s="36">
        <f>SUM(B29:B29)</f>
        <v>493028000</v>
      </c>
      <c r="C30" s="36">
        <f>SUM(C29:C29)</f>
        <v>493028000</v>
      </c>
      <c r="D30" s="36">
        <f>SUM(D29:D29)</f>
        <v>0</v>
      </c>
      <c r="E30" s="36">
        <f>SUM(E29:E29)</f>
        <v>0</v>
      </c>
      <c r="F30" s="37">
        <f>SUM(F29:F29)</f>
        <v>0</v>
      </c>
      <c r="G30" s="8"/>
    </row>
    <row r="31" spans="1:10" ht="7.5" customHeight="1" thickBot="1" x14ac:dyDescent="0.25">
      <c r="A31" s="33"/>
      <c r="F31" s="34"/>
    </row>
    <row r="32" spans="1:10" ht="21" customHeight="1" thickBot="1" x14ac:dyDescent="0.25">
      <c r="A32" s="38" t="s">
        <v>12</v>
      </c>
      <c r="B32" s="39">
        <f>B26+B30</f>
        <v>27936685380.899998</v>
      </c>
      <c r="C32" s="39">
        <f>C26+C30</f>
        <v>27913785837.27</v>
      </c>
      <c r="D32" s="39">
        <f>D26+D30</f>
        <v>22899543.629997253</v>
      </c>
      <c r="E32" s="39">
        <f>E26+E30</f>
        <v>19157528.150000002</v>
      </c>
      <c r="F32" s="40">
        <f>F26+F30</f>
        <v>3742015.48</v>
      </c>
      <c r="G32" s="8"/>
    </row>
    <row r="33" spans="4:7" x14ac:dyDescent="0.2">
      <c r="D33" s="7"/>
    </row>
    <row r="34" spans="4:7" x14ac:dyDescent="0.2">
      <c r="D34" s="7"/>
      <c r="G34" s="8"/>
    </row>
    <row r="35" spans="4:7" x14ac:dyDescent="0.2">
      <c r="D35" s="7"/>
    </row>
  </sheetData>
  <mergeCells count="3">
    <mergeCell ref="A1:F1"/>
    <mergeCell ref="A4:F4"/>
    <mergeCell ref="A8:B8"/>
  </mergeCells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selection activeCell="F39" sqref="F39"/>
    </sheetView>
  </sheetViews>
  <sheetFormatPr defaultColWidth="9.140625" defaultRowHeight="11.25" x14ac:dyDescent="0.2"/>
  <cols>
    <col min="1" max="7" width="9.140625" style="1"/>
    <col min="8" max="16384" width="9.140625" style="3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SR </vt:lpstr>
      <vt:lpstr>List2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2023-03-06T09:34:53Z</cp:lastPrinted>
  <dcterms:created xsi:type="dcterms:W3CDTF">2009-03-31T12:06:01Z</dcterms:created>
  <dcterms:modified xsi:type="dcterms:W3CDTF">2024-06-21T02:34:24Z</dcterms:modified>
</cp:coreProperties>
</file>